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85" windowHeight="11460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definedNames>
    <definedName name="_xlnm._FilterDatabase" localSheetId="1" hidden="1">'Реестр 2302'!$A$7:$J$12</definedName>
    <definedName name="_xlnm.Print_Titles" localSheetId="0">сентябрь!$4:$5</definedName>
  </definedNames>
  <calcPr calcId="152511" iterateDelta="1E-4"/>
</workbook>
</file>

<file path=xl/calcChain.xml><?xml version="1.0" encoding="utf-8"?>
<calcChain xmlns="http://schemas.openxmlformats.org/spreadsheetml/2006/main">
  <c r="H32" i="15" l="1"/>
  <c r="H44" i="15"/>
  <c r="H39" i="15"/>
  <c r="H45" i="15" s="1"/>
  <c r="H28" i="15"/>
  <c r="H27" i="15"/>
  <c r="H26" i="15"/>
  <c r="H25" i="15"/>
  <c r="H24" i="15"/>
  <c r="H23" i="15"/>
  <c r="H22" i="15"/>
  <c r="H18" i="15"/>
  <c r="H17" i="15"/>
  <c r="H29" i="15" l="1"/>
  <c r="H33" i="15" s="1"/>
  <c r="H12" i="10"/>
  <c r="H13" i="10" s="1"/>
  <c r="H14" i="10" s="1"/>
  <c r="H10" i="10"/>
  <c r="H22" i="8"/>
  <c r="H23" i="8" s="1"/>
  <c r="L21" i="8"/>
  <c r="H21" i="8"/>
  <c r="H20" i="8"/>
  <c r="H18" i="8"/>
  <c r="H13" i="8"/>
  <c r="H9" i="8"/>
  <c r="H10" i="8" s="1"/>
  <c r="H14" i="8" s="1"/>
  <c r="H19" i="7"/>
  <c r="H20" i="7" s="1"/>
  <c r="H21" i="7" s="1"/>
  <c r="H17" i="7"/>
  <c r="H11" i="7"/>
  <c r="H12" i="7" s="1"/>
  <c r="H13" i="7" s="1"/>
  <c r="H22" i="7" s="1"/>
  <c r="H41" i="15"/>
  <c r="H24" i="8" l="1"/>
</calcChain>
</file>

<file path=xl/sharedStrings.xml><?xml version="1.0" encoding="utf-8"?>
<sst xmlns="http://schemas.openxmlformats.org/spreadsheetml/2006/main" count="328" uniqueCount="89">
  <si>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</si>
  <si>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</si>
  <si>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</si>
  <si>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</si>
  <si>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</si>
  <si>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</si>
  <si>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</si>
  <si>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</si>
  <si>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</si>
  <si>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</si>
  <si>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</si>
  <si>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</si>
  <si>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</si>
  <si>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</si>
  <si>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</si>
  <si>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</si>
  <si>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</si>
  <si>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</si>
  <si>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</si>
  <si>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</si>
  <si>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</si>
  <si>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</si>
  <si>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</si>
  <si>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</si>
  <si>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</si>
  <si>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</si>
  <si>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</si>
  <si>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</si>
  <si>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</si>
  <si>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</si>
  <si>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</si>
  <si>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</si>
  <si>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</si>
  <si>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</si>
  <si>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</si>
  <si>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</si>
  <si>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</si>
  <si>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</si>
  <si>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</si>
  <si>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</si>
  <si>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</si>
  <si>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</si>
  <si>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</si>
  <si>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</si>
  <si>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</si>
  <si>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</si>
  <si>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</si>
  <si>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</si>
  <si>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</si>
  <si>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</si>
  <si>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Работы</t>
  </si>
  <si>
    <t>Итого работы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</si>
  <si>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</si>
  <si>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</si>
  <si>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Замеры выбросов загрязняющих веществ</t>
  </si>
  <si>
    <t>Замеры выбросов у источников загрязнения (котлы) в котельной, проводятся специализированной лабораторией, имеющей аккредитацию в данной отрасли. Полная характеристика согласно технической спецификации.</t>
  </si>
  <si>
    <t xml:space="preserve">Реестр планируемых закупок товаров, работ, услуг на 2019 год </t>
  </si>
  <si>
    <t>Краска Black 4.0 (черная 540  гр.) HPIQ4012B</t>
  </si>
  <si>
    <t>Согласно подпункта 27) пункта 3.1. Правил закупок товаров, работ, услуг</t>
  </si>
  <si>
    <t>шт</t>
  </si>
  <si>
    <t>Краска Cyan (голубая  540 гр.) HPIQ4013B</t>
  </si>
  <si>
    <t>Краска Magenta (пурпурная 540 гр.) HPIQ4014B</t>
  </si>
  <si>
    <t>Краска  Yellow (желтая 540 гр.) HPIQ4015B</t>
  </si>
  <si>
    <t>Масляный разбавитель для  краски Imaging Oil (4кан. по 4 л) HPIQ4302A</t>
  </si>
  <si>
    <t>упак</t>
  </si>
  <si>
    <t>Офсетное полотно Blanket K23 F/3000&amp;5000 HPI-Q4604B</t>
  </si>
  <si>
    <t>Фотопластина PIP  HPIQ4407A</t>
  </si>
  <si>
    <t>S2 Процессная станция BID (58.4)</t>
  </si>
  <si>
    <t>Безворсовые салфетки (150шт) HPI5188_2082</t>
  </si>
  <si>
    <t>Провод скоротрона HPI-MKT-1106-01 (1106-06)</t>
  </si>
  <si>
    <t>Жидкость для повышения эл/проводимости краски Imaging Agent 4.2 (1 л) HPIQ4309A</t>
  </si>
  <si>
    <t>Восстанавливающий агент масла Recyc Agent,Ser.2 (4 кан. по 1 л) HPI-Q4311A</t>
  </si>
  <si>
    <t>Подложка печатного цилиндра 7000,5500  HPI-Q4620C</t>
  </si>
  <si>
    <t>Сетка скоротрона HPI - CA 290-09370</t>
  </si>
  <si>
    <t>Масляный фильтр Imaging Oil Filter 10 micron (2 шт) HPI -B1B29A</t>
  </si>
  <si>
    <t>Лезвия станции очистки для удаления масла S2 HPI-Q5201A</t>
  </si>
  <si>
    <t>Масляный фильтр S2 HPIMFL_1901_01</t>
  </si>
  <si>
    <t>Грунт TOPAZ Solution 17 (3.7 л) MCM-TOPAZ17S</t>
  </si>
  <si>
    <t>канистра</t>
  </si>
  <si>
    <t>Грунт Priming Solution Saphire</t>
  </si>
  <si>
    <t>Краска UV Red</t>
  </si>
  <si>
    <t>Раздел2. Закупки  товаров, работ, услуг, осуществляемые  без применения норм Правил</t>
  </si>
  <si>
    <t xml:space="preserve">Раздел 1. Закупки товаров, работ, услуг, осуществляемые способом тендера, ценовых предложений </t>
  </si>
  <si>
    <t>"Расходные материалы для типографско-полиграфического оборудования"</t>
  </si>
  <si>
    <t>запрос ценовых предложении</t>
  </si>
  <si>
    <t>комплект</t>
  </si>
  <si>
    <t>"Бумага для типографско-полиграфического оборудования"</t>
  </si>
  <si>
    <t xml:space="preserve">услуги по изготовлению имиджевой издательско-полиграфической продукции
</t>
  </si>
  <si>
    <t>Согласно подпункта 30) пункта 3.1. Правил закупок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</si>
</sst>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45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40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43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43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43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42</xdr:row>
      <xdr:rowOff>381000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41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42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39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39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39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39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39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39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39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39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39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45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40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42</xdr:row>
      <xdr:rowOff>381000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43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44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43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44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44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45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45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42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42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42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42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43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42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41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41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41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42</xdr:row>
      <xdr:rowOff>381000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42</xdr:row>
      <xdr:rowOff>381000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43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43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43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43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43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43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43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40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45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45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45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45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45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38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43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1" name="Рисунок 441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49" name="Рисунок 441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8" name="Рисунок 44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6" name="Рисунок 44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38</xdr:row>
      <xdr:rowOff>0</xdr:rowOff>
    </xdr:from>
    <xdr:ext cx="4535" cy="341993"/>
    <xdr:pic>
      <xdr:nvPicPr>
        <xdr:cNvPr id="4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8" name="Рисунок 447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80" name="Рисунок 44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177727"/>
    <xdr:pic>
      <xdr:nvPicPr>
        <xdr:cNvPr id="4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177727"/>
    <xdr:pic>
      <xdr:nvPicPr>
        <xdr:cNvPr id="4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177727"/>
    <xdr:pic>
      <xdr:nvPicPr>
        <xdr:cNvPr id="4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31</xdr:row>
      <xdr:rowOff>171450</xdr:rowOff>
    </xdr:from>
    <xdr:ext cx="4535" cy="177727"/>
    <xdr:pic>
      <xdr:nvPicPr>
        <xdr:cNvPr id="4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5916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30</xdr:row>
      <xdr:rowOff>0</xdr:rowOff>
    </xdr:from>
    <xdr:ext cx="4535" cy="341993"/>
    <xdr:pic>
      <xdr:nvPicPr>
        <xdr:cNvPr id="4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097" name="Рисунок 450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4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30</xdr:row>
      <xdr:rowOff>0</xdr:rowOff>
    </xdr:from>
    <xdr:ext cx="4535" cy="341993"/>
    <xdr:pic>
      <xdr:nvPicPr>
        <xdr:cNvPr id="4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5" name="Рисунок 45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5" name="Рисунок 452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29</xdr:row>
      <xdr:rowOff>381000</xdr:rowOff>
    </xdr:from>
    <xdr:ext cx="4535" cy="341993"/>
    <xdr:pic>
      <xdr:nvPicPr>
        <xdr:cNvPr id="4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30</xdr:row>
      <xdr:rowOff>0</xdr:rowOff>
    </xdr:from>
    <xdr:ext cx="4535" cy="341993"/>
    <xdr:pic>
      <xdr:nvPicPr>
        <xdr:cNvPr id="4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7" name="Рисунок 452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17" name="Рисунок 453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77" name="Рисунок 45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49" name="Рисунок 454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30</xdr:row>
      <xdr:rowOff>0</xdr:rowOff>
    </xdr:from>
    <xdr:ext cx="4535" cy="341993"/>
    <xdr:pic>
      <xdr:nvPicPr>
        <xdr:cNvPr id="4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1" name="Рисунок 45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45" name="Рисунок 455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61" name="Рисунок 457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177727"/>
    <xdr:pic>
      <xdr:nvPicPr>
        <xdr:cNvPr id="4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177727"/>
    <xdr:pic>
      <xdr:nvPicPr>
        <xdr:cNvPr id="4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74" name="Рисунок 45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6" name="Рисунок 460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8" name="Рисунок 460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30</xdr:row>
      <xdr:rowOff>0</xdr:rowOff>
    </xdr:from>
    <xdr:ext cx="4535" cy="341993"/>
    <xdr:pic>
      <xdr:nvPicPr>
        <xdr:cNvPr id="4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0" name="Рисунок 461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4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30</xdr:row>
      <xdr:rowOff>0</xdr:rowOff>
    </xdr:from>
    <xdr:ext cx="4535" cy="341993"/>
    <xdr:pic>
      <xdr:nvPicPr>
        <xdr:cNvPr id="4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8" name="Рисунок 46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4" name="Рисунок 46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4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31</xdr:row>
      <xdr:rowOff>0</xdr:rowOff>
    </xdr:from>
    <xdr:ext cx="4535" cy="341993"/>
    <xdr:pic>
      <xdr:nvPicPr>
        <xdr:cNvPr id="4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4" name="Рисунок 463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2" name="Рисунок 464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30</xdr:row>
      <xdr:rowOff>0</xdr:rowOff>
    </xdr:from>
    <xdr:ext cx="4535" cy="341993"/>
    <xdr:pic>
      <xdr:nvPicPr>
        <xdr:cNvPr id="4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48" name="Рисунок 464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4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4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30</xdr:row>
      <xdr:rowOff>0</xdr:rowOff>
    </xdr:from>
    <xdr:ext cx="4535" cy="341993"/>
    <xdr:pic>
      <xdr:nvPicPr>
        <xdr:cNvPr id="4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13" name="Рисунок 465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5" name="Рисунок 465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30</xdr:row>
      <xdr:rowOff>0</xdr:rowOff>
    </xdr:from>
    <xdr:ext cx="4535" cy="341993"/>
    <xdr:pic>
      <xdr:nvPicPr>
        <xdr:cNvPr id="4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7" name="Рисунок 46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83" name="Рисунок 466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51" name="Рисунок 4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8" name="Рисунок 46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0" name="Рисунок 468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2" name="Рисунок 46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31</xdr:row>
      <xdr:rowOff>171450</xdr:rowOff>
    </xdr:from>
    <xdr:ext cx="4535" cy="177727"/>
    <xdr:pic>
      <xdr:nvPicPr>
        <xdr:cNvPr id="4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6563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2" name="Рисунок 47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72" name="Рисунок 470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4" name="Рисунок 471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5" name="Рисунок 47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35" name="Рисунок 4723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39" name="Рисунок 47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32</xdr:row>
      <xdr:rowOff>0</xdr:rowOff>
    </xdr:from>
    <xdr:ext cx="4535" cy="341993"/>
    <xdr:pic>
      <xdr:nvPicPr>
        <xdr:cNvPr id="4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79" name="Рисунок 476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19" name="Рисунок 477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1" name="Рисунок 47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3" name="Рисунок 478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887" name="Рисунок 478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103" name="Рисунок 481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4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4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4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31</xdr:row>
      <xdr:rowOff>0</xdr:rowOff>
    </xdr:from>
    <xdr:ext cx="4535" cy="341993"/>
    <xdr:pic>
      <xdr:nvPicPr>
        <xdr:cNvPr id="4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5" name="Рисунок 483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3" name="Рисунок 484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44" name="Рисунок 484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6" name="Рисунок 485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7" name="Рисунок 485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13" name="Рисунок 486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81" name="Рисунок 486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8" name="Рисунок 487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31</xdr:row>
      <xdr:rowOff>0</xdr:rowOff>
    </xdr:from>
    <xdr:ext cx="4535" cy="341993"/>
    <xdr:pic>
      <xdr:nvPicPr>
        <xdr:cNvPr id="4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31</xdr:row>
      <xdr:rowOff>0</xdr:rowOff>
    </xdr:from>
    <xdr:ext cx="4535" cy="341993"/>
    <xdr:pic>
      <xdr:nvPicPr>
        <xdr:cNvPr id="4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0" name="Рисунок 48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31</xdr:row>
      <xdr:rowOff>0</xdr:rowOff>
    </xdr:from>
    <xdr:ext cx="4535" cy="341993"/>
    <xdr:pic>
      <xdr:nvPicPr>
        <xdr:cNvPr id="4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2" name="Рисунок 488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31</xdr:row>
      <xdr:rowOff>0</xdr:rowOff>
    </xdr:from>
    <xdr:ext cx="4535" cy="341993"/>
    <xdr:pic>
      <xdr:nvPicPr>
        <xdr:cNvPr id="4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1"/>
  <sheetViews>
    <sheetView tabSelected="1" workbookViewId="0">
      <selection activeCell="K51" sqref="K51"/>
    </sheetView>
  </sheetViews>
  <sheetFormatPr defaultRowHeight="12.75" x14ac:dyDescent="0.2"/>
  <cols>
    <col min="1" max="1" width="6.28515625" style="63" customWidth="1"/>
    <col min="2" max="2" width="24.5703125" style="63" customWidth="1"/>
    <col min="3" max="3" width="14.42578125" style="63" customWidth="1"/>
    <col min="4" max="4" width="46.140625" style="20" customWidth="1"/>
    <col min="5" max="5" width="10.42578125" style="63" customWidth="1"/>
    <col min="6" max="6" width="10.7109375" style="63" customWidth="1"/>
    <col min="7" max="7" width="13.85546875" style="64" customWidth="1"/>
    <col min="8" max="8" width="16.85546875" style="63" customWidth="1"/>
    <col min="9" max="9" width="11.85546875" style="61" customWidth="1"/>
    <col min="10" max="10" width="10.7109375" style="62" customWidth="1"/>
    <col min="11" max="19" width="9.140625" style="59" customWidth="1"/>
    <col min="20" max="16384" width="9.140625" style="59"/>
  </cols>
  <sheetData>
    <row r="1" spans="1:11" s="2" customFormat="1" ht="19.5" customHeight="1" x14ac:dyDescent="0.25">
      <c r="A1" s="58"/>
      <c r="B1" s="69" t="s">
        <v>56</v>
      </c>
      <c r="C1" s="69"/>
      <c r="D1" s="69"/>
      <c r="E1" s="69"/>
      <c r="F1" s="69"/>
      <c r="G1" s="69"/>
      <c r="H1" s="69"/>
      <c r="I1" s="69"/>
      <c r="J1" s="69"/>
    </row>
    <row r="2" spans="1:11" s="2" customFormat="1" ht="11.25" customHeight="1" x14ac:dyDescent="0.25">
      <c r="A2" s="70" t="s">
        <v>20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s="2" customFormat="1" ht="20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1" s="2" customFormat="1" ht="51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2.7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12.75" customHeight="1" x14ac:dyDescent="0.25">
      <c r="A6" s="94"/>
      <c r="B6" s="95"/>
      <c r="C6" s="95"/>
      <c r="D6" s="95"/>
      <c r="E6" s="95"/>
      <c r="F6" s="95"/>
      <c r="G6" s="96"/>
      <c r="H6" s="95"/>
      <c r="I6" s="97"/>
      <c r="J6" s="65"/>
    </row>
    <row r="7" spans="1:11" s="3" customFormat="1" ht="21.75" hidden="1" customHeight="1" x14ac:dyDescent="0.25">
      <c r="A7" s="94"/>
      <c r="B7" s="89" t="s">
        <v>81</v>
      </c>
      <c r="C7" s="89"/>
      <c r="D7" s="89"/>
      <c r="E7" s="89"/>
      <c r="F7" s="89"/>
      <c r="G7" s="89"/>
      <c r="H7" s="89"/>
      <c r="I7" s="90"/>
      <c r="J7" s="65"/>
    </row>
    <row r="8" spans="1:11" s="3" customFormat="1" ht="12.75" hidden="1" customHeight="1" x14ac:dyDescent="0.25">
      <c r="A8" s="94"/>
      <c r="B8" s="88" t="s">
        <v>12</v>
      </c>
      <c r="C8" s="95"/>
      <c r="D8" s="95"/>
      <c r="E8" s="95"/>
      <c r="F8" s="95"/>
      <c r="G8" s="96"/>
      <c r="H8" s="95"/>
      <c r="I8" s="97"/>
      <c r="J8" s="65"/>
    </row>
    <row r="9" spans="1:11" s="3" customFormat="1" ht="33.75" hidden="1" customHeight="1" x14ac:dyDescent="0.25">
      <c r="A9" s="98">
        <v>1</v>
      </c>
      <c r="B9" s="104" t="s">
        <v>57</v>
      </c>
      <c r="C9" s="99" t="s">
        <v>58</v>
      </c>
      <c r="D9" s="100" t="s">
        <v>38</v>
      </c>
      <c r="E9" s="50">
        <v>80</v>
      </c>
      <c r="F9" s="101" t="s">
        <v>59</v>
      </c>
      <c r="G9" s="105">
        <v>16964.29</v>
      </c>
      <c r="H9" s="105">
        <v>1357143</v>
      </c>
      <c r="I9" s="102" t="s">
        <v>20</v>
      </c>
      <c r="J9" s="103" t="s">
        <v>31</v>
      </c>
    </row>
    <row r="10" spans="1:11" s="3" customFormat="1" ht="26.25" hidden="1" customHeight="1" x14ac:dyDescent="0.25">
      <c r="A10" s="98">
        <v>2</v>
      </c>
      <c r="B10" s="104" t="s">
        <v>60</v>
      </c>
      <c r="C10" s="99" t="s">
        <v>58</v>
      </c>
      <c r="D10" s="100" t="s">
        <v>38</v>
      </c>
      <c r="E10" s="50">
        <v>80</v>
      </c>
      <c r="F10" s="101" t="s">
        <v>59</v>
      </c>
      <c r="G10" s="105">
        <v>16964.29</v>
      </c>
      <c r="H10" s="105">
        <v>1357143</v>
      </c>
      <c r="I10" s="102" t="s">
        <v>20</v>
      </c>
      <c r="J10" s="103" t="s">
        <v>31</v>
      </c>
    </row>
    <row r="11" spans="1:11" s="3" customFormat="1" ht="25.5" hidden="1" customHeight="1" x14ac:dyDescent="0.25">
      <c r="A11" s="98">
        <v>3</v>
      </c>
      <c r="B11" s="104" t="s">
        <v>61</v>
      </c>
      <c r="C11" s="99" t="s">
        <v>58</v>
      </c>
      <c r="D11" s="100" t="s">
        <v>38</v>
      </c>
      <c r="E11" s="50">
        <v>80</v>
      </c>
      <c r="F11" s="101" t="s">
        <v>59</v>
      </c>
      <c r="G11" s="105">
        <v>16964.29</v>
      </c>
      <c r="H11" s="105">
        <v>1357143</v>
      </c>
      <c r="I11" s="102" t="s">
        <v>20</v>
      </c>
      <c r="J11" s="103" t="s">
        <v>31</v>
      </c>
    </row>
    <row r="12" spans="1:11" s="3" customFormat="1" ht="28.5" hidden="1" customHeight="1" x14ac:dyDescent="0.25">
      <c r="A12" s="98">
        <v>4</v>
      </c>
      <c r="B12" s="104" t="s">
        <v>62</v>
      </c>
      <c r="C12" s="99" t="s">
        <v>58</v>
      </c>
      <c r="D12" s="100" t="s">
        <v>38</v>
      </c>
      <c r="E12" s="50">
        <v>90</v>
      </c>
      <c r="F12" s="101" t="s">
        <v>59</v>
      </c>
      <c r="G12" s="105">
        <v>16964.29</v>
      </c>
      <c r="H12" s="105">
        <v>1526785</v>
      </c>
      <c r="I12" s="102" t="s">
        <v>20</v>
      </c>
      <c r="J12" s="103" t="s">
        <v>31</v>
      </c>
    </row>
    <row r="13" spans="1:11" s="3" customFormat="1" ht="35.25" hidden="1" customHeight="1" x14ac:dyDescent="0.25">
      <c r="A13" s="98">
        <v>5</v>
      </c>
      <c r="B13" s="104" t="s">
        <v>63</v>
      </c>
      <c r="C13" s="99" t="s">
        <v>58</v>
      </c>
      <c r="D13" s="100" t="s">
        <v>38</v>
      </c>
      <c r="E13" s="50">
        <v>20</v>
      </c>
      <c r="F13" s="101" t="s">
        <v>64</v>
      </c>
      <c r="G13" s="105">
        <v>29464.28</v>
      </c>
      <c r="H13" s="105">
        <v>589285.69999999995</v>
      </c>
      <c r="I13" s="102" t="s">
        <v>20</v>
      </c>
      <c r="J13" s="103" t="s">
        <v>31</v>
      </c>
    </row>
    <row r="14" spans="1:11" s="3" customFormat="1" ht="24" hidden="1" customHeight="1" x14ac:dyDescent="0.25">
      <c r="A14" s="98">
        <v>6</v>
      </c>
      <c r="B14" s="104" t="s">
        <v>65</v>
      </c>
      <c r="C14" s="99" t="s">
        <v>58</v>
      </c>
      <c r="D14" s="100" t="s">
        <v>38</v>
      </c>
      <c r="E14" s="50">
        <v>35</v>
      </c>
      <c r="F14" s="101" t="s">
        <v>59</v>
      </c>
      <c r="G14" s="105">
        <v>66964.289999999994</v>
      </c>
      <c r="H14" s="105">
        <v>2343750</v>
      </c>
      <c r="I14" s="102" t="s">
        <v>20</v>
      </c>
      <c r="J14" s="103" t="s">
        <v>31</v>
      </c>
    </row>
    <row r="15" spans="1:11" s="3" customFormat="1" ht="31.5" hidden="1" customHeight="1" x14ac:dyDescent="0.25">
      <c r="A15" s="98">
        <v>7</v>
      </c>
      <c r="B15" s="104" t="s">
        <v>66</v>
      </c>
      <c r="C15" s="99" t="s">
        <v>58</v>
      </c>
      <c r="D15" s="100" t="s">
        <v>38</v>
      </c>
      <c r="E15" s="50">
        <v>40</v>
      </c>
      <c r="F15" s="101" t="s">
        <v>59</v>
      </c>
      <c r="G15" s="105">
        <v>91071.43</v>
      </c>
      <c r="H15" s="105">
        <v>3642857.1</v>
      </c>
      <c r="I15" s="102" t="s">
        <v>20</v>
      </c>
      <c r="J15" s="103" t="s">
        <v>31</v>
      </c>
    </row>
    <row r="16" spans="1:11" s="3" customFormat="1" ht="21" hidden="1" customHeight="1" x14ac:dyDescent="0.25">
      <c r="A16" s="98">
        <v>8</v>
      </c>
      <c r="B16" s="104" t="s">
        <v>67</v>
      </c>
      <c r="C16" s="99" t="s">
        <v>58</v>
      </c>
      <c r="D16" s="100" t="s">
        <v>38</v>
      </c>
      <c r="E16" s="50">
        <v>4</v>
      </c>
      <c r="F16" s="101" t="s">
        <v>59</v>
      </c>
      <c r="G16" s="105">
        <v>272321.43</v>
      </c>
      <c r="H16" s="105">
        <v>1089285.71</v>
      </c>
      <c r="I16" s="102" t="s">
        <v>20</v>
      </c>
      <c r="J16" s="103" t="s">
        <v>31</v>
      </c>
    </row>
    <row r="17" spans="1:10" s="3" customFormat="1" ht="25.5" hidden="1" customHeight="1" x14ac:dyDescent="0.25">
      <c r="A17" s="98">
        <v>9</v>
      </c>
      <c r="B17" s="104" t="s">
        <v>68</v>
      </c>
      <c r="C17" s="99" t="s">
        <v>58</v>
      </c>
      <c r="D17" s="100" t="s">
        <v>38</v>
      </c>
      <c r="E17" s="50">
        <v>3</v>
      </c>
      <c r="F17" s="101" t="s">
        <v>64</v>
      </c>
      <c r="G17" s="105">
        <v>31250</v>
      </c>
      <c r="H17" s="105">
        <f t="shared" ref="H17:H28" si="0">G17*E17</f>
        <v>93750</v>
      </c>
      <c r="I17" s="102" t="s">
        <v>20</v>
      </c>
      <c r="J17" s="103" t="s">
        <v>31</v>
      </c>
    </row>
    <row r="18" spans="1:10" s="3" customFormat="1" ht="40.5" hidden="1" customHeight="1" x14ac:dyDescent="0.25">
      <c r="A18" s="98">
        <v>10</v>
      </c>
      <c r="B18" s="104" t="s">
        <v>69</v>
      </c>
      <c r="C18" s="99" t="s">
        <v>58</v>
      </c>
      <c r="D18" s="100" t="s">
        <v>38</v>
      </c>
      <c r="E18" s="50">
        <v>18</v>
      </c>
      <c r="F18" s="101" t="s">
        <v>59</v>
      </c>
      <c r="G18" s="105">
        <v>31250</v>
      </c>
      <c r="H18" s="105">
        <f t="shared" si="0"/>
        <v>562500</v>
      </c>
      <c r="I18" s="102" t="s">
        <v>20</v>
      </c>
      <c r="J18" s="103" t="s">
        <v>31</v>
      </c>
    </row>
    <row r="19" spans="1:10" s="3" customFormat="1" ht="38.25" hidden="1" customHeight="1" x14ac:dyDescent="0.25">
      <c r="A19" s="98">
        <v>11</v>
      </c>
      <c r="B19" s="104" t="s">
        <v>70</v>
      </c>
      <c r="C19" s="99" t="s">
        <v>58</v>
      </c>
      <c r="D19" s="100" t="s">
        <v>38</v>
      </c>
      <c r="E19" s="50">
        <v>6</v>
      </c>
      <c r="F19" s="101" t="s">
        <v>59</v>
      </c>
      <c r="G19" s="105">
        <v>29464.29</v>
      </c>
      <c r="H19" s="105">
        <v>176785.71</v>
      </c>
      <c r="I19" s="102" t="s">
        <v>20</v>
      </c>
      <c r="J19" s="103" t="s">
        <v>31</v>
      </c>
    </row>
    <row r="20" spans="1:10" s="3" customFormat="1" ht="25.5" hidden="1" customHeight="1" x14ac:dyDescent="0.25">
      <c r="A20" s="98">
        <v>12</v>
      </c>
      <c r="B20" s="104" t="s">
        <v>71</v>
      </c>
      <c r="C20" s="99" t="s">
        <v>58</v>
      </c>
      <c r="D20" s="100" t="s">
        <v>38</v>
      </c>
      <c r="E20" s="50">
        <v>5</v>
      </c>
      <c r="F20" s="101" t="s">
        <v>64</v>
      </c>
      <c r="G20" s="105">
        <v>29464.29</v>
      </c>
      <c r="H20" s="105">
        <v>147321.43</v>
      </c>
      <c r="I20" s="102" t="s">
        <v>20</v>
      </c>
      <c r="J20" s="103" t="s">
        <v>31</v>
      </c>
    </row>
    <row r="21" spans="1:10" s="3" customFormat="1" ht="39.75" hidden="1" customHeight="1" x14ac:dyDescent="0.25">
      <c r="A21" s="98">
        <v>13</v>
      </c>
      <c r="B21" s="104" t="s">
        <v>72</v>
      </c>
      <c r="C21" s="99" t="s">
        <v>58</v>
      </c>
      <c r="D21" s="100" t="s">
        <v>38</v>
      </c>
      <c r="E21" s="50">
        <v>2</v>
      </c>
      <c r="F21" s="101" t="s">
        <v>64</v>
      </c>
      <c r="G21" s="105">
        <v>42857.14</v>
      </c>
      <c r="H21" s="105">
        <v>85714.28</v>
      </c>
      <c r="I21" s="102" t="s">
        <v>20</v>
      </c>
      <c r="J21" s="103" t="s">
        <v>31</v>
      </c>
    </row>
    <row r="22" spans="1:10" s="3" customFormat="1" ht="30" hidden="1" customHeight="1" x14ac:dyDescent="0.25">
      <c r="A22" s="98">
        <v>14</v>
      </c>
      <c r="B22" s="104" t="s">
        <v>73</v>
      </c>
      <c r="C22" s="99" t="s">
        <v>58</v>
      </c>
      <c r="D22" s="100" t="s">
        <v>38</v>
      </c>
      <c r="E22" s="50">
        <v>12</v>
      </c>
      <c r="F22" s="101" t="s">
        <v>59</v>
      </c>
      <c r="G22" s="106">
        <v>11250</v>
      </c>
      <c r="H22" s="105">
        <f t="shared" si="0"/>
        <v>135000</v>
      </c>
      <c r="I22" s="102" t="s">
        <v>20</v>
      </c>
      <c r="J22" s="103" t="s">
        <v>31</v>
      </c>
    </row>
    <row r="23" spans="1:10" s="3" customFormat="1" ht="50.25" hidden="1" customHeight="1" x14ac:dyDescent="0.25">
      <c r="A23" s="98">
        <v>15</v>
      </c>
      <c r="B23" s="104" t="s">
        <v>74</v>
      </c>
      <c r="C23" s="99" t="s">
        <v>58</v>
      </c>
      <c r="D23" s="100" t="s">
        <v>38</v>
      </c>
      <c r="E23" s="50">
        <v>7</v>
      </c>
      <c r="F23" s="101" t="s">
        <v>64</v>
      </c>
      <c r="G23" s="106">
        <v>58035.71</v>
      </c>
      <c r="H23" s="105">
        <f t="shared" si="0"/>
        <v>406249.97</v>
      </c>
      <c r="I23" s="102" t="s">
        <v>20</v>
      </c>
      <c r="J23" s="103" t="s">
        <v>31</v>
      </c>
    </row>
    <row r="24" spans="1:10" s="3" customFormat="1" ht="36.75" hidden="1" customHeight="1" x14ac:dyDescent="0.25">
      <c r="A24" s="98">
        <v>16</v>
      </c>
      <c r="B24" s="104" t="s">
        <v>75</v>
      </c>
      <c r="C24" s="99" t="s">
        <v>58</v>
      </c>
      <c r="D24" s="100" t="s">
        <v>38</v>
      </c>
      <c r="E24" s="50">
        <v>10</v>
      </c>
      <c r="F24" s="101" t="s">
        <v>59</v>
      </c>
      <c r="G24" s="106">
        <v>9017.86</v>
      </c>
      <c r="H24" s="105">
        <f t="shared" si="0"/>
        <v>90178.6</v>
      </c>
      <c r="I24" s="102" t="s">
        <v>20</v>
      </c>
      <c r="J24" s="103" t="s">
        <v>31</v>
      </c>
    </row>
    <row r="25" spans="1:10" s="3" customFormat="1" ht="26.25" hidden="1" customHeight="1" x14ac:dyDescent="0.25">
      <c r="A25" s="98">
        <v>17</v>
      </c>
      <c r="B25" s="104" t="s">
        <v>76</v>
      </c>
      <c r="C25" s="99" t="s">
        <v>58</v>
      </c>
      <c r="D25" s="100" t="s">
        <v>38</v>
      </c>
      <c r="E25" s="50">
        <v>5</v>
      </c>
      <c r="F25" s="101" t="s">
        <v>59</v>
      </c>
      <c r="G25" s="106">
        <v>21428.57</v>
      </c>
      <c r="H25" s="105">
        <f t="shared" si="0"/>
        <v>107142.85</v>
      </c>
      <c r="I25" s="102" t="s">
        <v>20</v>
      </c>
      <c r="J25" s="103" t="s">
        <v>31</v>
      </c>
    </row>
    <row r="26" spans="1:10" s="3" customFormat="1" ht="31.5" hidden="1" customHeight="1" x14ac:dyDescent="0.25">
      <c r="A26" s="98">
        <v>18</v>
      </c>
      <c r="B26" s="104" t="s">
        <v>77</v>
      </c>
      <c r="C26" s="99" t="s">
        <v>58</v>
      </c>
      <c r="D26" s="100" t="s">
        <v>38</v>
      </c>
      <c r="E26" s="50">
        <v>2</v>
      </c>
      <c r="F26" s="101" t="s">
        <v>78</v>
      </c>
      <c r="G26" s="106">
        <v>91071.43</v>
      </c>
      <c r="H26" s="105">
        <f t="shared" si="0"/>
        <v>182142.86</v>
      </c>
      <c r="I26" s="102" t="s">
        <v>20</v>
      </c>
      <c r="J26" s="103" t="s">
        <v>31</v>
      </c>
    </row>
    <row r="27" spans="1:10" s="3" customFormat="1" ht="24" hidden="1" customHeight="1" x14ac:dyDescent="0.25">
      <c r="A27" s="98">
        <v>19</v>
      </c>
      <c r="B27" s="104" t="s">
        <v>79</v>
      </c>
      <c r="C27" s="99" t="s">
        <v>58</v>
      </c>
      <c r="D27" s="100" t="s">
        <v>38</v>
      </c>
      <c r="E27" s="50">
        <v>3</v>
      </c>
      <c r="F27" s="101" t="s">
        <v>78</v>
      </c>
      <c r="G27" s="106">
        <v>52008.93</v>
      </c>
      <c r="H27" s="105">
        <f t="shared" si="0"/>
        <v>156026.79</v>
      </c>
      <c r="I27" s="102" t="s">
        <v>20</v>
      </c>
      <c r="J27" s="103" t="s">
        <v>31</v>
      </c>
    </row>
    <row r="28" spans="1:10" s="3" customFormat="1" ht="49.5" hidden="1" customHeight="1" x14ac:dyDescent="0.25">
      <c r="A28" s="98">
        <v>20</v>
      </c>
      <c r="B28" s="104" t="s">
        <v>80</v>
      </c>
      <c r="C28" s="99" t="s">
        <v>58</v>
      </c>
      <c r="D28" s="100" t="s">
        <v>38</v>
      </c>
      <c r="E28" s="50">
        <v>10</v>
      </c>
      <c r="F28" s="101" t="s">
        <v>59</v>
      </c>
      <c r="G28" s="106">
        <v>107142.86</v>
      </c>
      <c r="H28" s="105">
        <f t="shared" si="0"/>
        <v>1071428.6000000001</v>
      </c>
      <c r="I28" s="102" t="s">
        <v>20</v>
      </c>
      <c r="J28" s="103" t="s">
        <v>31</v>
      </c>
    </row>
    <row r="29" spans="1:10" s="3" customFormat="1" ht="12.75" hidden="1" customHeight="1" x14ac:dyDescent="0.25">
      <c r="A29" s="9"/>
      <c r="B29" s="15" t="s">
        <v>13</v>
      </c>
      <c r="C29" s="9"/>
      <c r="D29" s="9"/>
      <c r="E29" s="9"/>
      <c r="F29" s="9"/>
      <c r="G29" s="18"/>
      <c r="H29" s="17">
        <f>SUM(H9:H28)</f>
        <v>16477633.599999996</v>
      </c>
      <c r="I29" s="5"/>
      <c r="J29" s="65"/>
    </row>
    <row r="30" spans="1:10" s="3" customFormat="1" ht="12.75" hidden="1" customHeight="1" x14ac:dyDescent="0.25">
      <c r="A30" s="67" t="s">
        <v>21</v>
      </c>
      <c r="B30" s="71"/>
      <c r="C30" s="71"/>
      <c r="D30" s="71"/>
      <c r="E30" s="71"/>
      <c r="F30" s="71"/>
      <c r="G30" s="71"/>
      <c r="H30" s="71"/>
      <c r="I30" s="71"/>
      <c r="J30" s="71"/>
    </row>
    <row r="31" spans="1:10" s="3" customFormat="1" ht="76.5" hidden="1" customHeight="1" x14ac:dyDescent="0.25">
      <c r="A31" s="98">
        <v>1</v>
      </c>
      <c r="B31" s="110" t="s">
        <v>87</v>
      </c>
      <c r="C31" s="110" t="s">
        <v>88</v>
      </c>
      <c r="D31" s="100" t="s">
        <v>38</v>
      </c>
      <c r="E31" s="107">
        <v>1</v>
      </c>
      <c r="F31" s="107" t="s">
        <v>35</v>
      </c>
      <c r="G31" s="109">
        <v>5950000</v>
      </c>
      <c r="H31" s="111">
        <v>5950000</v>
      </c>
      <c r="I31" s="112" t="s">
        <v>20</v>
      </c>
      <c r="J31" s="103" t="s">
        <v>31</v>
      </c>
    </row>
    <row r="32" spans="1:10" s="3" customFormat="1" ht="12.75" hidden="1" customHeight="1" x14ac:dyDescent="0.25">
      <c r="A32" s="67" t="s">
        <v>23</v>
      </c>
      <c r="B32" s="68"/>
      <c r="C32" s="31" t="s">
        <v>30</v>
      </c>
      <c r="D32" s="31" t="s">
        <v>30</v>
      </c>
      <c r="E32" s="31" t="s">
        <v>30</v>
      </c>
      <c r="F32" s="31"/>
      <c r="G32" s="31" t="s">
        <v>30</v>
      </c>
      <c r="H32" s="27">
        <f>SUM(H31:H31)</f>
        <v>5950000</v>
      </c>
      <c r="I32" s="31" t="s">
        <v>30</v>
      </c>
      <c r="J32" s="31" t="s">
        <v>30</v>
      </c>
    </row>
    <row r="33" spans="1:10" s="3" customFormat="1" ht="12.75" hidden="1" customHeight="1" x14ac:dyDescent="0.25">
      <c r="A33" s="67" t="s">
        <v>24</v>
      </c>
      <c r="B33" s="71"/>
      <c r="C33" s="31" t="s">
        <v>30</v>
      </c>
      <c r="D33" s="31" t="s">
        <v>30</v>
      </c>
      <c r="E33" s="31" t="s">
        <v>30</v>
      </c>
      <c r="F33" s="31"/>
      <c r="G33" s="31" t="s">
        <v>30</v>
      </c>
      <c r="H33" s="41">
        <f>H29+H32</f>
        <v>22427633.599999994</v>
      </c>
      <c r="I33" s="31" t="s">
        <v>30</v>
      </c>
      <c r="J33" s="31" t="s">
        <v>30</v>
      </c>
    </row>
    <row r="34" spans="1:10" s="3" customFormat="1" ht="20.25" customHeight="1" x14ac:dyDescent="0.25">
      <c r="A34" s="113" t="s">
        <v>82</v>
      </c>
      <c r="B34" s="113"/>
      <c r="C34" s="113"/>
      <c r="D34" s="113"/>
      <c r="E34" s="113"/>
      <c r="F34" s="113"/>
      <c r="G34" s="113"/>
      <c r="H34" s="113"/>
      <c r="I34" s="113"/>
      <c r="J34" s="65"/>
    </row>
    <row r="35" spans="1:10" s="3" customFormat="1" ht="15.75" customHeight="1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3"/>
    </row>
    <row r="36" spans="1:10" ht="15.75" customHeight="1" x14ac:dyDescent="0.2">
      <c r="A36" s="72" t="s">
        <v>12</v>
      </c>
      <c r="B36" s="73"/>
      <c r="C36" s="73"/>
      <c r="D36" s="73"/>
      <c r="E36" s="74"/>
      <c r="F36" s="74"/>
      <c r="G36" s="74"/>
      <c r="H36" s="74"/>
      <c r="I36" s="74"/>
      <c r="J36" s="75"/>
    </row>
    <row r="37" spans="1:10" ht="49.5" customHeight="1" x14ac:dyDescent="0.2">
      <c r="A37" s="98">
        <v>1</v>
      </c>
      <c r="B37" s="104" t="s">
        <v>83</v>
      </c>
      <c r="C37" s="99" t="s">
        <v>84</v>
      </c>
      <c r="D37" s="100" t="s">
        <v>38</v>
      </c>
      <c r="E37" s="107">
        <v>1</v>
      </c>
      <c r="F37" s="107" t="s">
        <v>85</v>
      </c>
      <c r="G37" s="106">
        <v>10432898</v>
      </c>
      <c r="H37" s="106">
        <v>10432898</v>
      </c>
      <c r="I37" s="107" t="s">
        <v>10</v>
      </c>
      <c r="J37" s="103" t="s">
        <v>31</v>
      </c>
    </row>
    <row r="38" spans="1:10" ht="39.75" customHeight="1" x14ac:dyDescent="0.2">
      <c r="A38" s="98">
        <v>2</v>
      </c>
      <c r="B38" s="104" t="s">
        <v>86</v>
      </c>
      <c r="C38" s="99" t="s">
        <v>84</v>
      </c>
      <c r="D38" s="100" t="s">
        <v>38</v>
      </c>
      <c r="E38" s="107">
        <v>1</v>
      </c>
      <c r="F38" s="108" t="s">
        <v>85</v>
      </c>
      <c r="G38" s="106">
        <v>4570536</v>
      </c>
      <c r="H38" s="106">
        <v>4570536</v>
      </c>
      <c r="I38" s="107" t="s">
        <v>10</v>
      </c>
      <c r="J38" s="103" t="s">
        <v>31</v>
      </c>
    </row>
    <row r="39" spans="1:10" ht="15.75" customHeight="1" x14ac:dyDescent="0.2">
      <c r="A39" s="67" t="s">
        <v>13</v>
      </c>
      <c r="B39" s="68"/>
      <c r="C39" s="31" t="s">
        <v>30</v>
      </c>
      <c r="D39" s="31" t="s">
        <v>30</v>
      </c>
      <c r="E39" s="31" t="s">
        <v>30</v>
      </c>
      <c r="F39" s="31"/>
      <c r="G39" s="31" t="s">
        <v>30</v>
      </c>
      <c r="H39" s="27">
        <f>SUM(H37:H38)</f>
        <v>15003434</v>
      </c>
      <c r="I39" s="31" t="s">
        <v>30</v>
      </c>
      <c r="J39" s="31" t="s">
        <v>30</v>
      </c>
    </row>
    <row r="40" spans="1:10" s="60" customFormat="1" x14ac:dyDescent="0.2">
      <c r="A40" s="67" t="s">
        <v>50</v>
      </c>
      <c r="B40" s="71"/>
      <c r="C40" s="77"/>
      <c r="D40" s="77"/>
      <c r="E40" s="71"/>
      <c r="F40" s="71"/>
      <c r="G40" s="68"/>
      <c r="H40" s="27"/>
      <c r="I40" s="78"/>
      <c r="J40" s="78"/>
    </row>
    <row r="41" spans="1:10" s="60" customFormat="1" ht="27.75" customHeight="1" x14ac:dyDescent="0.2">
      <c r="A41" s="67" t="s">
        <v>51</v>
      </c>
      <c r="B41" s="68"/>
      <c r="C41" s="31" t="s">
        <v>30</v>
      </c>
      <c r="D41" s="31" t="s">
        <v>30</v>
      </c>
      <c r="E41" s="31" t="s">
        <v>30</v>
      </c>
      <c r="F41" s="31"/>
      <c r="G41" s="31" t="s">
        <v>30</v>
      </c>
      <c r="H41" s="27" t="e">
        <f>SUM(#REF!)</f>
        <v>#REF!</v>
      </c>
      <c r="I41" s="31" t="s">
        <v>30</v>
      </c>
      <c r="J41" s="31" t="s">
        <v>30</v>
      </c>
    </row>
    <row r="42" spans="1:10" s="60" customFormat="1" ht="15.75" customHeight="1" x14ac:dyDescent="0.2">
      <c r="A42" s="67" t="s">
        <v>21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10" ht="63.75" x14ac:dyDescent="0.2">
      <c r="A43" s="50">
        <v>1</v>
      </c>
      <c r="B43" s="50" t="s">
        <v>54</v>
      </c>
      <c r="C43" s="50" t="s">
        <v>11</v>
      </c>
      <c r="D43" s="50" t="s">
        <v>55</v>
      </c>
      <c r="E43" s="50">
        <v>1</v>
      </c>
      <c r="F43" s="50" t="s">
        <v>35</v>
      </c>
      <c r="G43" s="31" t="s">
        <v>30</v>
      </c>
      <c r="H43" s="32">
        <v>589286</v>
      </c>
      <c r="I43" s="30" t="s">
        <v>10</v>
      </c>
      <c r="J43" s="66">
        <v>43435</v>
      </c>
    </row>
    <row r="44" spans="1:10" s="60" customFormat="1" ht="15.75" customHeight="1" x14ac:dyDescent="0.2">
      <c r="A44" s="67" t="s">
        <v>23</v>
      </c>
      <c r="B44" s="68"/>
      <c r="C44" s="31" t="s">
        <v>30</v>
      </c>
      <c r="D44" s="31" t="s">
        <v>30</v>
      </c>
      <c r="E44" s="31" t="s">
        <v>30</v>
      </c>
      <c r="F44" s="31"/>
      <c r="G44" s="31" t="s">
        <v>30</v>
      </c>
      <c r="H44" s="27">
        <f>SUM(H43:H43)</f>
        <v>589286</v>
      </c>
      <c r="I44" s="31" t="s">
        <v>30</v>
      </c>
      <c r="J44" s="31" t="s">
        <v>30</v>
      </c>
    </row>
    <row r="45" spans="1:10" s="60" customFormat="1" ht="18" customHeight="1" x14ac:dyDescent="0.2">
      <c r="A45" s="67" t="s">
        <v>19</v>
      </c>
      <c r="B45" s="71"/>
      <c r="C45" s="31" t="s">
        <v>30</v>
      </c>
      <c r="D45" s="31" t="s">
        <v>30</v>
      </c>
      <c r="E45" s="31" t="s">
        <v>30</v>
      </c>
      <c r="F45" s="31"/>
      <c r="G45" s="31" t="s">
        <v>30</v>
      </c>
      <c r="H45" s="41">
        <f>H39+H44</f>
        <v>15592720</v>
      </c>
      <c r="I45" s="31" t="s">
        <v>30</v>
      </c>
      <c r="J45" s="31" t="s">
        <v>30</v>
      </c>
    </row>
    <row r="46" spans="1:10" x14ac:dyDescent="0.2">
      <c r="B46" s="59"/>
      <c r="C46" s="59"/>
      <c r="D46" s="59"/>
      <c r="E46" s="59"/>
      <c r="F46" s="59"/>
      <c r="G46" s="59"/>
      <c r="H46" s="59"/>
    </row>
    <row r="47" spans="1:10" hidden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spans="1:10" ht="15.75" hidden="1" x14ac:dyDescent="0.25">
      <c r="A48" s="76" t="s">
        <v>52</v>
      </c>
      <c r="B48" s="76"/>
      <c r="C48" s="76"/>
      <c r="D48" s="76"/>
      <c r="E48" s="76"/>
      <c r="F48" s="76"/>
      <c r="G48" s="76"/>
      <c r="H48" s="76"/>
      <c r="I48" s="76"/>
      <c r="J48" s="76"/>
    </row>
    <row r="49" spans="1:10" ht="15.75" hidden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.75" hidden="1" x14ac:dyDescent="0.25">
      <c r="A50" s="76" t="s">
        <v>53</v>
      </c>
      <c r="B50" s="76"/>
      <c r="C50" s="76"/>
      <c r="D50" s="76"/>
      <c r="E50" s="76"/>
      <c r="F50" s="76"/>
      <c r="G50" s="76"/>
      <c r="H50" s="76"/>
      <c r="I50" s="76"/>
      <c r="J50" s="76"/>
    </row>
    <row r="51" spans="1:10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</row>
    <row r="52" spans="1:10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spans="1:10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</row>
    <row r="54" spans="1:10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spans="1:10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spans="1:10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spans="1:10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</row>
    <row r="59" spans="1:10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0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</row>
    <row r="61" spans="1:10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spans="1:10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10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</row>
    <row r="64" spans="1:10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spans="1:10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</row>
    <row r="67" spans="1:10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spans="1:10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spans="1:10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0" spans="1:10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spans="1:10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</row>
    <row r="72" spans="1:10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</row>
    <row r="74" spans="1:10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</row>
    <row r="75" spans="1:10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</row>
    <row r="77" spans="1:10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spans="1:10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spans="1:10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</row>
    <row r="83" spans="1:10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</row>
    <row r="86" spans="1:10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</row>
    <row r="87" spans="1:10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spans="1:10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</row>
    <row r="89" spans="1:10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</row>
    <row r="90" spans="1:10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spans="1:10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spans="1:1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spans="1:10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  <row r="416" spans="1:10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</row>
    <row r="417" spans="1:10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</row>
    <row r="418" spans="1:10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</row>
    <row r="419" spans="1:10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</row>
    <row r="420" spans="1:10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</row>
    <row r="421" spans="1:10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</row>
    <row r="422" spans="1:10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</row>
    <row r="423" spans="1:10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</row>
    <row r="424" spans="1:10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</row>
    <row r="425" spans="1:10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</row>
    <row r="426" spans="1:10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</row>
    <row r="427" spans="1:10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</row>
    <row r="428" spans="1:10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</row>
    <row r="429" spans="1:10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</row>
    <row r="430" spans="1:10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</row>
    <row r="431" spans="1:10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</row>
    <row r="432" spans="1:10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</row>
    <row r="433" spans="1:10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</row>
    <row r="434" spans="1:10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</row>
    <row r="435" spans="1:10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</row>
    <row r="436" spans="1:10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</row>
    <row r="437" spans="1:10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</row>
    <row r="438" spans="1:10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</row>
    <row r="439" spans="1:10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</row>
    <row r="440" spans="1:10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</row>
    <row r="441" spans="1:10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</row>
  </sheetData>
  <mergeCells count="18">
    <mergeCell ref="A48:J48"/>
    <mergeCell ref="A50:J50"/>
    <mergeCell ref="A45:B45"/>
    <mergeCell ref="A40:G40"/>
    <mergeCell ref="I40:J40"/>
    <mergeCell ref="A41:B41"/>
    <mergeCell ref="A42:J42"/>
    <mergeCell ref="A44:B44"/>
    <mergeCell ref="A39:B39"/>
    <mergeCell ref="B1:J1"/>
    <mergeCell ref="A2:J2"/>
    <mergeCell ref="A3:J3"/>
    <mergeCell ref="A34:I34"/>
    <mergeCell ref="A36:J36"/>
    <mergeCell ref="B7:I7"/>
    <mergeCell ref="A30:J30"/>
    <mergeCell ref="A32:B32"/>
    <mergeCell ref="A33:B33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82" t="s">
        <v>44</v>
      </c>
      <c r="I1" s="82"/>
      <c r="J1" s="82"/>
    </row>
    <row r="2" spans="1:14" x14ac:dyDescent="0.25">
      <c r="H2" s="82" t="s">
        <v>45</v>
      </c>
      <c r="I2" s="82"/>
      <c r="J2" s="82"/>
    </row>
    <row r="3" spans="1:14" s="1" customFormat="1" ht="27" customHeight="1" x14ac:dyDescent="0.25">
      <c r="A3" s="14"/>
      <c r="B3" s="83" t="s">
        <v>14</v>
      </c>
      <c r="C3" s="83"/>
      <c r="D3" s="83"/>
      <c r="E3" s="83"/>
      <c r="F3" s="83"/>
      <c r="G3" s="83"/>
      <c r="H3" s="83"/>
      <c r="I3" s="83"/>
      <c r="J3" s="83"/>
      <c r="K3" s="22"/>
    </row>
    <row r="4" spans="1:14" s="1" customFormat="1" ht="20.25" customHeight="1" x14ac:dyDescent="0.25">
      <c r="A4" s="81" t="s">
        <v>20</v>
      </c>
      <c r="B4" s="81"/>
      <c r="C4" s="81"/>
      <c r="D4" s="81"/>
      <c r="E4" s="81"/>
      <c r="F4" s="81"/>
      <c r="G4" s="81"/>
      <c r="H4" s="81"/>
      <c r="I4" s="81"/>
      <c r="J4" s="81"/>
      <c r="K4" s="22"/>
    </row>
    <row r="5" spans="1:14" s="1" customFormat="1" ht="20.25" customHeight="1" x14ac:dyDescent="0.25">
      <c r="A5" s="81" t="s">
        <v>43</v>
      </c>
      <c r="B5" s="81"/>
      <c r="C5" s="81"/>
      <c r="D5" s="81"/>
      <c r="E5" s="81"/>
      <c r="F5" s="81"/>
      <c r="G5" s="81"/>
      <c r="H5" s="81"/>
      <c r="I5" s="81"/>
      <c r="J5" s="81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67" t="s">
        <v>18</v>
      </c>
      <c r="B9" s="71"/>
      <c r="C9" s="71"/>
      <c r="D9" s="71"/>
      <c r="E9" s="71"/>
      <c r="F9" s="71"/>
      <c r="G9" s="71"/>
      <c r="H9" s="71"/>
      <c r="I9" s="68"/>
      <c r="J9" s="30"/>
      <c r="K9" s="23"/>
    </row>
    <row r="10" spans="1:14" s="7" customFormat="1" ht="15.75" customHeight="1" x14ac:dyDescent="0.25">
      <c r="A10" s="87" t="s">
        <v>12</v>
      </c>
      <c r="B10" s="74"/>
      <c r="C10" s="74"/>
      <c r="D10" s="74"/>
      <c r="E10" s="74"/>
      <c r="F10" s="74"/>
      <c r="G10" s="74"/>
      <c r="H10" s="74"/>
      <c r="I10" s="74"/>
      <c r="J10" s="75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67" t="s">
        <v>13</v>
      </c>
      <c r="B12" s="71"/>
      <c r="C12" s="71"/>
      <c r="D12" s="71"/>
      <c r="E12" s="71"/>
      <c r="F12" s="71"/>
      <c r="G12" s="68"/>
      <c r="H12" s="27">
        <f>SUM(H11:H11)</f>
        <v>821426.6</v>
      </c>
      <c r="I12" s="79"/>
      <c r="J12" s="79"/>
      <c r="K12" s="26"/>
      <c r="M12" s="35"/>
    </row>
    <row r="13" spans="1:14" s="8" customFormat="1" ht="18" customHeight="1" x14ac:dyDescent="0.25">
      <c r="A13" s="67" t="s">
        <v>19</v>
      </c>
      <c r="B13" s="71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67" t="s">
        <v>22</v>
      </c>
      <c r="B14" s="71"/>
      <c r="C14" s="71"/>
      <c r="D14" s="71"/>
      <c r="E14" s="71"/>
      <c r="F14" s="71"/>
      <c r="G14" s="71"/>
      <c r="H14" s="71"/>
      <c r="I14" s="68"/>
      <c r="J14" s="30"/>
      <c r="K14" s="23"/>
    </row>
    <row r="15" spans="1:14" s="8" customFormat="1" ht="15.75" x14ac:dyDescent="0.25">
      <c r="A15" s="67" t="s">
        <v>12</v>
      </c>
      <c r="B15" s="71"/>
      <c r="C15" s="71"/>
      <c r="D15" s="71"/>
      <c r="E15" s="71"/>
      <c r="F15" s="71"/>
      <c r="G15" s="71"/>
      <c r="H15" s="71"/>
      <c r="I15" s="68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67" t="s">
        <v>13</v>
      </c>
      <c r="B17" s="71"/>
      <c r="C17" s="71"/>
      <c r="D17" s="71"/>
      <c r="E17" s="71"/>
      <c r="F17" s="71"/>
      <c r="G17" s="68"/>
      <c r="H17" s="27">
        <f>SUM(H16:H16)</f>
        <v>0</v>
      </c>
      <c r="I17" s="79"/>
      <c r="J17" s="79"/>
      <c r="K17" s="26"/>
      <c r="M17" s="35"/>
    </row>
    <row r="18" spans="1:13" s="8" customFormat="1" ht="15.75" x14ac:dyDescent="0.25">
      <c r="A18" s="67" t="s">
        <v>21</v>
      </c>
      <c r="B18" s="71"/>
      <c r="C18" s="71"/>
      <c r="D18" s="71"/>
      <c r="E18" s="71"/>
      <c r="F18" s="71"/>
      <c r="G18" s="71"/>
      <c r="H18" s="71"/>
      <c r="I18" s="68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67" t="s">
        <v>23</v>
      </c>
      <c r="B20" s="71"/>
      <c r="C20" s="71"/>
      <c r="D20" s="71"/>
      <c r="E20" s="71"/>
      <c r="F20" s="71"/>
      <c r="G20" s="68"/>
      <c r="H20" s="27">
        <f>SUM(H19:H19)</f>
        <v>1738432.8214285714</v>
      </c>
      <c r="I20" s="79"/>
      <c r="J20" s="79"/>
      <c r="K20" s="26"/>
      <c r="M20" s="35"/>
    </row>
    <row r="21" spans="1:13" s="8" customFormat="1" ht="17.25" customHeight="1" x14ac:dyDescent="0.25">
      <c r="A21" s="67" t="s">
        <v>24</v>
      </c>
      <c r="B21" s="71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84" t="s">
        <v>25</v>
      </c>
      <c r="B22" s="85"/>
      <c r="C22" s="85"/>
      <c r="D22" s="85"/>
      <c r="E22" s="85"/>
      <c r="F22" s="85"/>
      <c r="G22" s="86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80" t="s">
        <v>33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80" t="s">
        <v>34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  <mergeCell ref="I17:J17"/>
    <mergeCell ref="A18:I18"/>
    <mergeCell ref="A20:G20"/>
    <mergeCell ref="I20:J20"/>
    <mergeCell ref="A25:J25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83" t="s">
        <v>14</v>
      </c>
      <c r="C1" s="83"/>
      <c r="D1" s="83"/>
      <c r="E1" s="83"/>
      <c r="F1" s="83"/>
      <c r="G1" s="83"/>
      <c r="H1" s="83"/>
      <c r="I1" s="83"/>
      <c r="J1" s="83"/>
      <c r="K1" s="22"/>
    </row>
    <row r="2" spans="1:14" s="1" customFormat="1" ht="20.25" customHeight="1" x14ac:dyDescent="0.25">
      <c r="A2" s="81" t="s">
        <v>20</v>
      </c>
      <c r="B2" s="81"/>
      <c r="C2" s="81"/>
      <c r="D2" s="81"/>
      <c r="E2" s="81"/>
      <c r="F2" s="81"/>
      <c r="G2" s="81"/>
      <c r="H2" s="81"/>
      <c r="I2" s="81"/>
      <c r="J2" s="81"/>
      <c r="K2" s="22"/>
    </row>
    <row r="3" spans="1:14" s="1" customFormat="1" ht="20.25" customHeight="1" x14ac:dyDescent="0.25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67" t="s">
        <v>18</v>
      </c>
      <c r="B7" s="71"/>
      <c r="C7" s="71"/>
      <c r="D7" s="71"/>
      <c r="E7" s="71"/>
      <c r="F7" s="71"/>
      <c r="G7" s="71"/>
      <c r="H7" s="71"/>
      <c r="I7" s="68"/>
      <c r="J7" s="30"/>
      <c r="K7" s="23"/>
    </row>
    <row r="8" spans="1:14" s="7" customFormat="1" ht="15.75" customHeight="1" x14ac:dyDescent="0.25">
      <c r="A8" s="87" t="s">
        <v>12</v>
      </c>
      <c r="B8" s="74"/>
      <c r="C8" s="74"/>
      <c r="D8" s="74"/>
      <c r="E8" s="74"/>
      <c r="F8" s="74"/>
      <c r="G8" s="74"/>
      <c r="H8" s="74"/>
      <c r="I8" s="74"/>
      <c r="J8" s="75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67" t="s">
        <v>13</v>
      </c>
      <c r="B10" s="71"/>
      <c r="C10" s="71"/>
      <c r="D10" s="71"/>
      <c r="E10" s="71"/>
      <c r="F10" s="71"/>
      <c r="G10" s="68"/>
      <c r="H10" s="27">
        <f>SUM(H9:H9)</f>
        <v>821426.6</v>
      </c>
      <c r="I10" s="79"/>
      <c r="J10" s="79"/>
      <c r="K10" s="26"/>
      <c r="M10" s="35"/>
    </row>
    <row r="11" spans="1:14" s="8" customFormat="1" ht="15.75" customHeight="1" x14ac:dyDescent="0.25">
      <c r="A11" s="67" t="s">
        <v>21</v>
      </c>
      <c r="B11" s="71"/>
      <c r="C11" s="71"/>
      <c r="D11" s="71"/>
      <c r="E11" s="71"/>
      <c r="F11" s="71"/>
      <c r="G11" s="71"/>
      <c r="H11" s="71"/>
      <c r="I11" s="71"/>
      <c r="J11" s="71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67" t="s">
        <v>23</v>
      </c>
      <c r="B13" s="71"/>
      <c r="C13" s="71"/>
      <c r="D13" s="71"/>
      <c r="E13" s="71"/>
      <c r="F13" s="71"/>
      <c r="G13" s="68"/>
      <c r="H13" s="27">
        <f>SUM(H12:H12)</f>
        <v>2322000</v>
      </c>
      <c r="I13" s="79"/>
      <c r="J13" s="79"/>
      <c r="K13" s="26"/>
      <c r="M13" s="35"/>
    </row>
    <row r="14" spans="1:14" s="8" customFormat="1" ht="18" customHeight="1" x14ac:dyDescent="0.25">
      <c r="A14" s="67" t="s">
        <v>19</v>
      </c>
      <c r="B14" s="71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67" t="s">
        <v>22</v>
      </c>
      <c r="B15" s="71"/>
      <c r="C15" s="71"/>
      <c r="D15" s="71"/>
      <c r="E15" s="71"/>
      <c r="F15" s="71"/>
      <c r="G15" s="71"/>
      <c r="H15" s="71"/>
      <c r="I15" s="68"/>
      <c r="J15" s="30"/>
      <c r="K15" s="23"/>
    </row>
    <row r="16" spans="1:14" s="8" customFormat="1" ht="15.75" x14ac:dyDescent="0.25">
      <c r="A16" s="67" t="s">
        <v>12</v>
      </c>
      <c r="B16" s="71"/>
      <c r="C16" s="71"/>
      <c r="D16" s="71"/>
      <c r="E16" s="71"/>
      <c r="F16" s="71"/>
      <c r="G16" s="71"/>
      <c r="H16" s="71"/>
      <c r="I16" s="68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67" t="s">
        <v>13</v>
      </c>
      <c r="B18" s="71"/>
      <c r="C18" s="71"/>
      <c r="D18" s="71"/>
      <c r="E18" s="71"/>
      <c r="F18" s="71"/>
      <c r="G18" s="68"/>
      <c r="H18" s="27">
        <f>SUM(H17:H17)</f>
        <v>0</v>
      </c>
      <c r="I18" s="79"/>
      <c r="J18" s="79"/>
      <c r="K18" s="26"/>
      <c r="M18" s="35"/>
    </row>
    <row r="19" spans="1:13" s="8" customFormat="1" ht="15.75" x14ac:dyDescent="0.25">
      <c r="A19" s="67" t="s">
        <v>21</v>
      </c>
      <c r="B19" s="71"/>
      <c r="C19" s="71"/>
      <c r="D19" s="71"/>
      <c r="E19" s="71"/>
      <c r="F19" s="71"/>
      <c r="G19" s="71"/>
      <c r="H19" s="71"/>
      <c r="I19" s="68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67" t="s">
        <v>23</v>
      </c>
      <c r="B22" s="71"/>
      <c r="C22" s="71"/>
      <c r="D22" s="71"/>
      <c r="E22" s="71"/>
      <c r="F22" s="71"/>
      <c r="G22" s="68"/>
      <c r="H22" s="27">
        <f>SUM(H20:H21)</f>
        <v>4631239.6607142854</v>
      </c>
      <c r="I22" s="79"/>
      <c r="J22" s="79"/>
      <c r="K22" s="26"/>
      <c r="M22" s="35"/>
    </row>
    <row r="23" spans="1:13" s="8" customFormat="1" ht="17.25" customHeight="1" x14ac:dyDescent="0.25">
      <c r="A23" s="67" t="s">
        <v>24</v>
      </c>
      <c r="B23" s="71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84" t="s">
        <v>25</v>
      </c>
      <c r="B24" s="85"/>
      <c r="C24" s="85"/>
      <c r="D24" s="85"/>
      <c r="E24" s="85"/>
      <c r="F24" s="85"/>
      <c r="G24" s="86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80" t="s">
        <v>33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80" t="s">
        <v>34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  <mergeCell ref="I13:J13"/>
    <mergeCell ref="A14:B14"/>
    <mergeCell ref="B1:J1"/>
    <mergeCell ref="A2:J2"/>
    <mergeCell ref="A7:I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83" t="s">
        <v>14</v>
      </c>
      <c r="C1" s="83"/>
      <c r="D1" s="83"/>
      <c r="E1" s="83"/>
      <c r="F1" s="83"/>
      <c r="G1" s="83"/>
      <c r="H1" s="83"/>
      <c r="I1" s="83"/>
      <c r="J1" s="83"/>
      <c r="K1" s="22"/>
    </row>
    <row r="2" spans="1:14" s="1" customFormat="1" ht="20.25" customHeight="1" x14ac:dyDescent="0.25">
      <c r="A2" s="81" t="s">
        <v>20</v>
      </c>
      <c r="B2" s="81"/>
      <c r="C2" s="81"/>
      <c r="D2" s="81"/>
      <c r="E2" s="81"/>
      <c r="F2" s="81"/>
      <c r="G2" s="81"/>
      <c r="H2" s="81"/>
      <c r="I2" s="81"/>
      <c r="J2" s="81"/>
      <c r="K2" s="22"/>
    </row>
    <row r="3" spans="1:14" s="1" customFormat="1" ht="20.25" customHeight="1" x14ac:dyDescent="0.25">
      <c r="A3" s="81" t="s">
        <v>46</v>
      </c>
      <c r="B3" s="81"/>
      <c r="C3" s="81"/>
      <c r="D3" s="81"/>
      <c r="E3" s="81"/>
      <c r="F3" s="81"/>
      <c r="G3" s="81"/>
      <c r="H3" s="81"/>
      <c r="I3" s="81"/>
      <c r="J3" s="81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67" t="s">
        <v>22</v>
      </c>
      <c r="B7" s="71"/>
      <c r="C7" s="71"/>
      <c r="D7" s="71"/>
      <c r="E7" s="71"/>
      <c r="F7" s="71"/>
      <c r="G7" s="71"/>
      <c r="H7" s="71"/>
      <c r="I7" s="68"/>
      <c r="J7" s="30"/>
      <c r="K7" s="23"/>
    </row>
    <row r="8" spans="1:14" s="8" customFormat="1" ht="15.75" x14ac:dyDescent="0.25">
      <c r="A8" s="67" t="s">
        <v>12</v>
      </c>
      <c r="B8" s="71"/>
      <c r="C8" s="71"/>
      <c r="D8" s="71"/>
      <c r="E8" s="71"/>
      <c r="F8" s="71"/>
      <c r="G8" s="71"/>
      <c r="H8" s="71"/>
      <c r="I8" s="68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67" t="s">
        <v>13</v>
      </c>
      <c r="B10" s="71"/>
      <c r="C10" s="71"/>
      <c r="D10" s="71"/>
      <c r="E10" s="71"/>
      <c r="F10" s="71"/>
      <c r="G10" s="68"/>
      <c r="H10" s="27">
        <f>SUM(H9:H9)</f>
        <v>0</v>
      </c>
      <c r="I10" s="79"/>
      <c r="J10" s="79"/>
      <c r="K10" s="26"/>
      <c r="M10" s="35"/>
    </row>
    <row r="11" spans="1:14" s="8" customFormat="1" ht="15.75" x14ac:dyDescent="0.25">
      <c r="A11" s="67" t="s">
        <v>21</v>
      </c>
      <c r="B11" s="71"/>
      <c r="C11" s="71"/>
      <c r="D11" s="71"/>
      <c r="E11" s="71"/>
      <c r="F11" s="71"/>
      <c r="G11" s="71"/>
      <c r="H11" s="71"/>
      <c r="I11" s="68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67" t="s">
        <v>23</v>
      </c>
      <c r="B13" s="71"/>
      <c r="C13" s="71"/>
      <c r="D13" s="71"/>
      <c r="E13" s="71"/>
      <c r="F13" s="71"/>
      <c r="G13" s="68"/>
      <c r="H13" s="27">
        <f>SUM(H12:H12)</f>
        <v>1738432.8214285714</v>
      </c>
      <c r="I13" s="79"/>
      <c r="J13" s="79"/>
      <c r="K13" s="26"/>
      <c r="M13" s="35"/>
    </row>
    <row r="14" spans="1:14" s="8" customFormat="1" ht="17.25" customHeight="1" x14ac:dyDescent="0.25">
      <c r="A14" s="67" t="s">
        <v>24</v>
      </c>
      <c r="B14" s="71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80" t="s">
        <v>33</v>
      </c>
      <c r="B17" s="80"/>
      <c r="C17" s="80"/>
      <c r="D17" s="80"/>
      <c r="E17" s="80"/>
      <c r="F17" s="80"/>
      <c r="G17" s="80"/>
      <c r="H17" s="80"/>
      <c r="I17" s="80"/>
      <c r="J17" s="80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80" t="s">
        <v>34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17:J17"/>
    <mergeCell ref="A19:J19"/>
    <mergeCell ref="A10:G10"/>
    <mergeCell ref="I10:J10"/>
    <mergeCell ref="A11:I11"/>
    <mergeCell ref="A13:G13"/>
    <mergeCell ref="I13:J13"/>
    <mergeCell ref="A14:B14"/>
    <mergeCell ref="A7:I7"/>
    <mergeCell ref="A8:I8"/>
    <mergeCell ref="B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2019-02-07T05:28:57Z</dcterms:modified>
</cp:coreProperties>
</file>