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8952"/>
  </bookViews>
  <sheets>
    <sheet name="ПЗ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ПЗ!$A$28:$O$506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апр" localSheetId="0" hidden="1">{#N/A,#N/A,FALSE,"Лист15"}</definedName>
    <definedName name="апр" hidden="1">{#N/A,#N/A,FALSE,"Лист15"}</definedName>
    <definedName name="апрель" localSheetId="0" hidden="1">{#N/A,#N/A,FALSE,"Лист15"}</definedName>
    <definedName name="апрель" hidden="1">{#N/A,#N/A,FALSE,"Лист15"}</definedName>
    <definedName name="ара" localSheetId="0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localSheetId="0" hidden="1">{#N/A,#N/A,FALSE,"Лист15"}</definedName>
    <definedName name="движение" hidden="1">{#N/A,#N/A,FALSE,"Лист15"}</definedName>
    <definedName name="кал" localSheetId="0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localSheetId="0" hidden="1">{#N/A,#N/A,FALSE,"Лист15"}</definedName>
    <definedName name="материалы" hidden="1">{#N/A,#N/A,FALSE,"Лист15"}</definedName>
    <definedName name="МКС" localSheetId="0" hidden="1">{#N/A,#N/A,FALSE,"Лист15"}</definedName>
    <definedName name="МКС" hidden="1">{#N/A,#N/A,FALSE,"Лист15"}</definedName>
    <definedName name="_xlnm.Print_Area" localSheetId="0">ПЗ!$A$9:$HU$506</definedName>
    <definedName name="Область_печати_ИМ" localSheetId="0">#REF!</definedName>
    <definedName name="Область_печати_ИМ">#REF!</definedName>
    <definedName name="пз">#REF!</definedName>
    <definedName name="ПЗ12">#REF!</definedName>
    <definedName name="пре" localSheetId="0" hidden="1">{#N/A,#N/A,FALSE,"Лист15"}</definedName>
    <definedName name="пре" hidden="1">{#N/A,#N/A,FALSE,"Лист15"}</definedName>
    <definedName name="про" localSheetId="0">#REF!</definedName>
    <definedName name="про">#REF!</definedName>
    <definedName name="пролграаммм" localSheetId="0" hidden="1">{#N/A,#N/A,FALSE,"Лист15"}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localSheetId="0" hidden="1">{#N/A,#N/A,FALSE,"Лист15"}</definedName>
    <definedName name="связ" hidden="1">{#N/A,#N/A,FALSE,"Лист15"}</definedName>
    <definedName name="связи" localSheetId="0" hidden="1">{#N/A,#N/A,FALSE,"Лист15"}</definedName>
    <definedName name="связи" hidden="1">{#N/A,#N/A,FALSE,"Лист15"}</definedName>
    <definedName name="связь1" localSheetId="0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24519" refMode="R1C1"/>
</workbook>
</file>

<file path=xl/calcChain.xml><?xml version="1.0" encoding="utf-8"?>
<calcChain xmlns="http://schemas.openxmlformats.org/spreadsheetml/2006/main">
  <c r="L99" i="1"/>
  <c r="K100"/>
  <c r="L100" s="1"/>
  <c r="K101"/>
  <c r="L101" s="1"/>
  <c r="K102"/>
  <c r="L102" s="1"/>
  <c r="K103"/>
  <c r="L103" s="1"/>
  <c r="K104"/>
  <c r="L104" s="1"/>
  <c r="K378"/>
  <c r="L378"/>
  <c r="K374"/>
  <c r="L374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K495"/>
  <c r="L495" s="1"/>
  <c r="L494"/>
  <c r="K494"/>
  <c r="L493"/>
  <c r="K493"/>
  <c r="L492"/>
  <c r="K492"/>
  <c r="L491"/>
  <c r="K491"/>
  <c r="L490"/>
  <c r="K490"/>
  <c r="K489"/>
  <c r="L489" s="1"/>
  <c r="K488"/>
  <c r="L488" s="1"/>
  <c r="K487"/>
  <c r="L487" s="1"/>
  <c r="K486"/>
  <c r="L486" s="1"/>
  <c r="K485"/>
  <c r="L485" s="1"/>
  <c r="K484"/>
  <c r="L484" s="1"/>
  <c r="K483"/>
  <c r="L483" s="1"/>
  <c r="K482"/>
  <c r="L482" s="1"/>
  <c r="K481"/>
  <c r="L481" s="1"/>
  <c r="K480"/>
  <c r="L480" s="1"/>
  <c r="K479"/>
  <c r="L479" s="1"/>
  <c r="K478"/>
  <c r="L478" s="1"/>
  <c r="K477"/>
  <c r="L477" s="1"/>
  <c r="K476"/>
  <c r="L476" s="1"/>
  <c r="K475"/>
  <c r="L475" s="1"/>
  <c r="K474"/>
  <c r="L474" s="1"/>
  <c r="K473"/>
  <c r="L473" s="1"/>
  <c r="K472"/>
  <c r="L472" s="1"/>
  <c r="K471"/>
  <c r="L471" s="1"/>
  <c r="K470"/>
  <c r="L470" s="1"/>
  <c r="L469"/>
  <c r="K468"/>
  <c r="L468" s="1"/>
  <c r="K467"/>
  <c r="L467" s="1"/>
  <c r="K466"/>
  <c r="L466" s="1"/>
  <c r="K465"/>
  <c r="L465" s="1"/>
  <c r="L464"/>
  <c r="L463"/>
  <c r="L462"/>
  <c r="L461"/>
  <c r="L460"/>
  <c r="L459"/>
  <c r="L458"/>
  <c r="L457"/>
  <c r="K456"/>
  <c r="L456" s="1"/>
  <c r="K455"/>
  <c r="L455" s="1"/>
  <c r="K454"/>
  <c r="L454" s="1"/>
  <c r="K453"/>
  <c r="L453" s="1"/>
  <c r="K452"/>
  <c r="L452" s="1"/>
  <c r="K451"/>
  <c r="L451" s="1"/>
  <c r="K450"/>
  <c r="L450" s="1"/>
  <c r="K449"/>
  <c r="L449" s="1"/>
  <c r="K448"/>
  <c r="L448" s="1"/>
  <c r="K447"/>
  <c r="L447" s="1"/>
  <c r="K446"/>
  <c r="L446" s="1"/>
  <c r="K445"/>
  <c r="L445" s="1"/>
  <c r="K444"/>
  <c r="L444" s="1"/>
  <c r="K443"/>
  <c r="L443" s="1"/>
  <c r="K442"/>
  <c r="L442" s="1"/>
  <c r="K441"/>
  <c r="L441" s="1"/>
  <c r="K440"/>
  <c r="L440" s="1"/>
  <c r="K439"/>
  <c r="L439" s="1"/>
  <c r="K438"/>
  <c r="L438" s="1"/>
  <c r="K437"/>
  <c r="L437" s="1"/>
  <c r="K436"/>
  <c r="L436" s="1"/>
  <c r="K435"/>
  <c r="L435" s="1"/>
  <c r="K434"/>
  <c r="L434" s="1"/>
  <c r="K433"/>
  <c r="L433" s="1"/>
  <c r="K432"/>
  <c r="L432" s="1"/>
  <c r="K431"/>
  <c r="L431" s="1"/>
  <c r="K430"/>
  <c r="L430" s="1"/>
  <c r="K429"/>
  <c r="L429" s="1"/>
  <c r="K428"/>
  <c r="L428" s="1"/>
  <c r="K427"/>
  <c r="L427" s="1"/>
  <c r="K426"/>
  <c r="L426" s="1"/>
  <c r="K425"/>
  <c r="L425" s="1"/>
  <c r="K424"/>
  <c r="L424" s="1"/>
  <c r="K423"/>
  <c r="L423" s="1"/>
  <c r="K422"/>
  <c r="L422" s="1"/>
  <c r="K421"/>
  <c r="L421" s="1"/>
  <c r="K420"/>
  <c r="L420" s="1"/>
  <c r="K419"/>
  <c r="L419" s="1"/>
  <c r="K418"/>
  <c r="L418" s="1"/>
  <c r="K417"/>
  <c r="L417" s="1"/>
  <c r="K416"/>
  <c r="L416" s="1"/>
  <c r="K415"/>
  <c r="L415" s="1"/>
  <c r="K414"/>
  <c r="L414" s="1"/>
  <c r="K413"/>
  <c r="L413" s="1"/>
  <c r="K412"/>
  <c r="L412" s="1"/>
  <c r="K411"/>
  <c r="L411" s="1"/>
  <c r="K410"/>
  <c r="L410" s="1"/>
  <c r="K409"/>
  <c r="L409" s="1"/>
  <c r="K408"/>
  <c r="L408" s="1"/>
  <c r="K407"/>
  <c r="L407" s="1"/>
  <c r="K406"/>
  <c r="L406" s="1"/>
  <c r="K405"/>
  <c r="L405" s="1"/>
  <c r="K404"/>
  <c r="L404" s="1"/>
  <c r="K403"/>
  <c r="L403" s="1"/>
  <c r="K402"/>
  <c r="L402" s="1"/>
  <c r="K401"/>
  <c r="L401" s="1"/>
  <c r="K400"/>
  <c r="L400" s="1"/>
  <c r="K399"/>
  <c r="L399" s="1"/>
  <c r="K398"/>
  <c r="L398" s="1"/>
  <c r="K397"/>
  <c r="L397" s="1"/>
  <c r="L396"/>
  <c r="L395"/>
  <c r="L394"/>
  <c r="K393"/>
  <c r="L393" s="1"/>
  <c r="K392"/>
  <c r="L392" s="1"/>
  <c r="K391"/>
  <c r="L391" s="1"/>
  <c r="K390"/>
  <c r="L390" s="1"/>
  <c r="K389"/>
  <c r="L389" s="1"/>
  <c r="K388"/>
  <c r="L388" s="1"/>
  <c r="K387"/>
  <c r="L387" s="1"/>
  <c r="K386"/>
  <c r="L386" s="1"/>
  <c r="K385"/>
  <c r="L385" s="1"/>
  <c r="K384"/>
  <c r="L384" s="1"/>
  <c r="K383"/>
  <c r="L383" s="1"/>
  <c r="K382"/>
  <c r="L382" s="1"/>
  <c r="K381"/>
  <c r="L381" s="1"/>
  <c r="K380"/>
  <c r="L380" s="1"/>
  <c r="K379"/>
  <c r="L379" s="1"/>
  <c r="K377"/>
  <c r="L377" s="1"/>
  <c r="K376"/>
  <c r="L376" s="1"/>
  <c r="K375"/>
  <c r="L375" s="1"/>
  <c r="K373"/>
  <c r="L373" s="1"/>
  <c r="K372"/>
  <c r="L372" s="1"/>
  <c r="K371"/>
  <c r="L371" s="1"/>
  <c r="K370"/>
  <c r="L370" s="1"/>
  <c r="K369"/>
  <c r="L369" s="1"/>
  <c r="K368"/>
  <c r="L368" s="1"/>
  <c r="K367"/>
  <c r="L367" s="1"/>
  <c r="K366"/>
  <c r="L366" s="1"/>
  <c r="H365"/>
  <c r="K365" s="1"/>
  <c r="L365" s="1"/>
  <c r="K364"/>
  <c r="L364" s="1"/>
  <c r="K363"/>
  <c r="L363" s="1"/>
  <c r="K362"/>
  <c r="L362" s="1"/>
  <c r="K361"/>
  <c r="L361" s="1"/>
  <c r="K360"/>
  <c r="L360" s="1"/>
  <c r="K359"/>
  <c r="L359" s="1"/>
  <c r="K358"/>
  <c r="L358" s="1"/>
  <c r="K357"/>
  <c r="L357" s="1"/>
  <c r="K356"/>
  <c r="L356" s="1"/>
  <c r="K355"/>
  <c r="L355" s="1"/>
  <c r="K354"/>
  <c r="L354" s="1"/>
  <c r="K353"/>
  <c r="L353" s="1"/>
  <c r="K352"/>
  <c r="L352" s="1"/>
  <c r="K351"/>
  <c r="L351" s="1"/>
  <c r="H350"/>
  <c r="K350" s="1"/>
  <c r="L350" s="1"/>
  <c r="K349"/>
  <c r="L349" s="1"/>
  <c r="K348"/>
  <c r="L348" s="1"/>
  <c r="K347"/>
  <c r="L347" s="1"/>
  <c r="K346"/>
  <c r="L346" s="1"/>
  <c r="K345"/>
  <c r="L345" s="1"/>
  <c r="K344"/>
  <c r="L344" s="1"/>
  <c r="K343"/>
  <c r="L343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L330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L57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L38"/>
  <c r="H38"/>
  <c r="L37"/>
  <c r="H37"/>
  <c r="L36"/>
  <c r="H36"/>
  <c r="L35"/>
  <c r="H35"/>
  <c r="K34"/>
  <c r="L34" s="1"/>
  <c r="L33"/>
  <c r="L32"/>
  <c r="K32"/>
  <c r="L31"/>
  <c r="K31"/>
  <c r="L30"/>
  <c r="K30"/>
  <c r="L29"/>
  <c r="K29"/>
  <c r="L505" l="1"/>
  <c r="K505"/>
</calcChain>
</file>

<file path=xl/comments1.xml><?xml version="1.0" encoding="utf-8"?>
<comments xmlns="http://schemas.openxmlformats.org/spreadsheetml/2006/main">
  <authors>
    <author>Автор</author>
  </authors>
  <commentList>
    <comment ref="K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,</t>
        </r>
        <r>
          <rPr>
            <sz val="12"/>
            <color indexed="81"/>
            <rFont val="Tahoma"/>
            <family val="2"/>
            <charset val="204"/>
          </rPr>
          <t xml:space="preserve"> </t>
        </r>
        <r>
          <rPr>
            <sz val="16"/>
            <color indexed="81"/>
            <rFont val="Tahoma"/>
            <family val="2"/>
            <charset val="204"/>
          </rPr>
          <t>в том числе 2010 г. 179100000, в 2011 г.-417900000</t>
        </r>
      </text>
    </comment>
    <comment ref="K1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,</t>
        </r>
        <r>
          <rPr>
            <sz val="16"/>
            <color indexed="81"/>
            <rFont val="Tahoma"/>
            <family val="2"/>
            <charset val="204"/>
          </rPr>
          <t xml:space="preserve"> в том числе 2010 г. -14652000, в 2011 г.-34188000</t>
        </r>
      </text>
    </comment>
    <comment ref="K407" author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из них на 2010 г.-15271509, на 2011 г.-35633521</t>
        </r>
      </text>
    </comment>
    <comment ref="K441" author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в том числе 2010 г.-37000000, 2011 г.-7400000. </t>
        </r>
      </text>
    </comment>
  </commentList>
</comments>
</file>

<file path=xl/sharedStrings.xml><?xml version="1.0" encoding="utf-8"?>
<sst xmlns="http://schemas.openxmlformats.org/spreadsheetml/2006/main" count="3108" uniqueCount="869">
  <si>
    <t>Утвержден</t>
  </si>
  <si>
    <t xml:space="preserve">приказом Президента  АО "Назарбаев Университет" </t>
  </si>
  <si>
    <t>от 19 февраля 2010 года № 25</t>
  </si>
  <si>
    <t xml:space="preserve">приказом Президента  АО "Новый университет Астаны" </t>
  </si>
  <si>
    <t xml:space="preserve">  к Приказу от 16 сентября  2010 г.  № 153</t>
  </si>
  <si>
    <t xml:space="preserve">План  закупок товаров, работ и услуг на 2010 год </t>
  </si>
  <si>
    <t>АО "Новый университет Астаны"</t>
  </si>
  <si>
    <t>Сатып алынатын тауарлардың, жұмыстар мен қызметтердің атауы</t>
  </si>
  <si>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</si>
  <si>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</si>
  <si>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</si>
  <si>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</si>
  <si>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</si>
  <si>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</si>
  <si>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</si>
  <si>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</si>
  <si>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</si>
  <si>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Сумма планируемая для закупки, тенге (с  учетом НДС)</t>
  </si>
  <si>
    <t>Дата начала и окончания объявления</t>
  </si>
  <si>
    <t>Дата подведения итогов и № протокола/решения</t>
  </si>
  <si>
    <t xml:space="preserve">Принтер лазерный  А4 </t>
  </si>
  <si>
    <t>запрос ценовых предложений</t>
  </si>
  <si>
    <t>Принтер лазерный  А4, сетевой</t>
  </si>
  <si>
    <t>шт</t>
  </si>
  <si>
    <t xml:space="preserve">15 календарных дней со дня вступления в силу договора </t>
  </si>
  <si>
    <t>г. Астана</t>
  </si>
  <si>
    <t>15.03-25.03</t>
  </si>
  <si>
    <t>26,03,10/3-009</t>
  </si>
  <si>
    <t xml:space="preserve">Принтер лазерный   </t>
  </si>
  <si>
    <t xml:space="preserve">Принтер лазерный  (А4;А3), цветной </t>
  </si>
  <si>
    <t xml:space="preserve">Принтер </t>
  </si>
  <si>
    <t>запрос ценовых предложении</t>
  </si>
  <si>
    <t>МФУ  , принтер/сканер/копир, формата A4</t>
  </si>
  <si>
    <t>шт.</t>
  </si>
  <si>
    <t xml:space="preserve"> 3 рабочих дня со дня вступления в силу договора </t>
  </si>
  <si>
    <t>г. Алматы</t>
  </si>
  <si>
    <t>16,03-26.03</t>
  </si>
  <si>
    <t>26,03,10/3-010</t>
  </si>
  <si>
    <t>Организационная техника</t>
  </si>
  <si>
    <t>открытый тендер</t>
  </si>
  <si>
    <t>Оргтехника: МФУ, принтеры, поточные сканеры</t>
  </si>
  <si>
    <t xml:space="preserve">45 календарных дней со дня вступления в силу договора </t>
  </si>
  <si>
    <t>Принтер</t>
  </si>
  <si>
    <t>Принтер лазерный  А4</t>
  </si>
  <si>
    <t xml:space="preserve">Монитор </t>
  </si>
  <si>
    <t>Жидкокристаллический, 19"</t>
  </si>
  <si>
    <t>11.03-19.03</t>
  </si>
  <si>
    <t>25,03,10/3-003</t>
  </si>
  <si>
    <t>Рабочая станция</t>
  </si>
  <si>
    <t xml:space="preserve">Системный блок Intel Core 2 Duo Quad, монитор 22" </t>
  </si>
  <si>
    <t>19.03-31.03</t>
  </si>
  <si>
    <t>01,04,10/3-020</t>
  </si>
  <si>
    <t xml:space="preserve">Системный блок Intel Core 2 Duo Quad, монитор 26" </t>
  </si>
  <si>
    <t>в соответствии с законодательством о государственных закупках</t>
  </si>
  <si>
    <t xml:space="preserve">Системный блок Intel Core 2 Duo Quad, монитор 19" </t>
  </si>
  <si>
    <t>14.04-21.04</t>
  </si>
  <si>
    <t>05,02,10/38261 (по гос.закуп);  22,04,10/3-029</t>
  </si>
  <si>
    <t>16.03-26.03</t>
  </si>
  <si>
    <t>30,03,10/3-018</t>
  </si>
  <si>
    <t>Персональные компьютеры и ноутбуки</t>
  </si>
  <si>
    <t xml:space="preserve">Персональные компьютеры </t>
  </si>
  <si>
    <t>Сервер</t>
  </si>
  <si>
    <t xml:space="preserve">Сервер 2U, для установки в 19 стойку </t>
  </si>
  <si>
    <t xml:space="preserve">30 календарных дней со дня вступления в силу договора </t>
  </si>
  <si>
    <t>Ноутбуки</t>
  </si>
  <si>
    <t>Ноутбуки (Notebook),Core2Duo2.0GHz/</t>
  </si>
  <si>
    <t>Источники бесперебойного питания</t>
  </si>
  <si>
    <t>Для сервера</t>
  </si>
  <si>
    <t>29,03,10/3-011 (Н.С.); 13,04,10/3-027 (Н.С.)</t>
  </si>
  <si>
    <t>SAC оснащение</t>
  </si>
  <si>
    <t>Мультимедийное  оборудование и программное обеспечение для центра самоподготовки</t>
  </si>
  <si>
    <t>комплект</t>
  </si>
  <si>
    <t xml:space="preserve">90 календарных дней со дня вступления в силу договора </t>
  </si>
  <si>
    <t xml:space="preserve">Микрофон со звуковой аппаратурой </t>
  </si>
  <si>
    <t>Микрофон со звуковой аппаратурой (крепящиеся к одежде)</t>
  </si>
  <si>
    <t xml:space="preserve">10 рабочих дней со дня вступления в силу договора </t>
  </si>
  <si>
    <t>Документ камера</t>
  </si>
  <si>
    <t>Устройство для отображения документов</t>
  </si>
  <si>
    <t>DVD проигрыватель</t>
  </si>
  <si>
    <t xml:space="preserve">5 рабочих дней со дня вступления в силу договора </t>
  </si>
  <si>
    <t xml:space="preserve">Шредер  </t>
  </si>
  <si>
    <t xml:space="preserve">Шредер, уничтожитель документов автоматический  </t>
  </si>
  <si>
    <t xml:space="preserve">Ламинатор </t>
  </si>
  <si>
    <t>Оборудование предназначенное для защиты  документов от механических воздействии</t>
  </si>
  <si>
    <t xml:space="preserve">Переплетная машина </t>
  </si>
  <si>
    <t>Машина для прошивания документов</t>
  </si>
  <si>
    <t>Станок для брошюрования</t>
  </si>
  <si>
    <t>Оснащение компьютерных лабораторий</t>
  </si>
  <si>
    <t xml:space="preserve">Мультимедийное  оборудование и программное обеспечение для компьютерных лабораторий </t>
  </si>
  <si>
    <t xml:space="preserve">60 календарных дней со дня вступления в силу договора </t>
  </si>
  <si>
    <t xml:space="preserve">Лингафонное оборудование и программное обеспечение </t>
  </si>
  <si>
    <t>Сеть беспроводной передачи данных</t>
  </si>
  <si>
    <t>Оборудование  для организации сети беспроводной передачи данных</t>
  </si>
  <si>
    <t xml:space="preserve">80 календарных дней со дня вступления в силу договора </t>
  </si>
  <si>
    <t>Вычислительная инфраструктура</t>
  </si>
  <si>
    <t>Серверное оборудование и соответствующее программное обеспечение для создания вычислительной инфраструктуры Университета</t>
  </si>
  <si>
    <t>Программное обеспечение</t>
  </si>
  <si>
    <t>ПО Adobe Acrobat на 3 лицензии</t>
  </si>
  <si>
    <t>единица</t>
  </si>
  <si>
    <t xml:space="preserve">15 рабочих дней со дня вступления в силу договора </t>
  </si>
  <si>
    <t>Сейф</t>
  </si>
  <si>
    <t>Сейф металлический, огнестойкий, замок электронный+ключ</t>
  </si>
  <si>
    <t>29,03,10/3-017</t>
  </si>
  <si>
    <t>Сейф металлический,огнестойкий,замок электронный+ключ</t>
  </si>
  <si>
    <t>Шкаф картотечный</t>
  </si>
  <si>
    <t xml:space="preserve">Шкаф картотечный, металлический, для  хранения документов </t>
  </si>
  <si>
    <t>04,06,10-11,06,10</t>
  </si>
  <si>
    <t>11,06,10/3-038</t>
  </si>
  <si>
    <t>11,06,10/3-039</t>
  </si>
  <si>
    <t>Шкаф металлический</t>
  </si>
  <si>
    <t xml:space="preserve">Шкаф металлический, для  хранения документов </t>
  </si>
  <si>
    <t>Шкаф металлический, несгораемый</t>
  </si>
  <si>
    <t>Шкаф металлический, несгораемый для хранения чертежей</t>
  </si>
  <si>
    <t>Стул</t>
  </si>
  <si>
    <t>Стул  офисный, гобеленовая обивка</t>
  </si>
  <si>
    <t>Проектор</t>
  </si>
  <si>
    <t>Комплект проектора с экраном</t>
  </si>
  <si>
    <t>30.03-06.04</t>
  </si>
  <si>
    <t>29,03,10/3-025 (Н.С.);  07,04,10/3-026</t>
  </si>
  <si>
    <t xml:space="preserve">Проектор </t>
  </si>
  <si>
    <t>Экран для проектора</t>
  </si>
  <si>
    <t>Телевизор</t>
  </si>
  <si>
    <t>Телевизор, диагональ не менее 107 см</t>
  </si>
  <si>
    <t>Телевизор жк, диагональ не менее 107 см</t>
  </si>
  <si>
    <t>Телевизор ЖК</t>
  </si>
  <si>
    <t>Цветной, жидкокристаллический экран, диагональ не менее 32 дюйма. Рабочее напряжение 220В</t>
  </si>
  <si>
    <t>г. Астана, по согласованию с заказчиком</t>
  </si>
  <si>
    <t xml:space="preserve">     DVD плеер</t>
  </si>
  <si>
    <t>Размеры не менее 360x35x200 мм, поддерживаемые носители DVD, DVD R, DVD RW, CD, CD-R, CD-RW, микрофонный вход караоке, USB разъем</t>
  </si>
  <si>
    <t>Тумба</t>
  </si>
  <si>
    <t>Тумба под телевизор, деревянная</t>
  </si>
  <si>
    <t>Тумба под телевизор</t>
  </si>
  <si>
    <t>Телефонный аппарат</t>
  </si>
  <si>
    <t>С определителем номера, полифония, спикерфон,  AOH</t>
  </si>
  <si>
    <t>12.03-25.03</t>
  </si>
  <si>
    <t>29,03,10/3-015</t>
  </si>
  <si>
    <t>Холодильник</t>
  </si>
  <si>
    <t>Холодильник однокамерный</t>
  </si>
  <si>
    <t>01,04,10/3-021</t>
  </si>
  <si>
    <t xml:space="preserve">Холодильник </t>
  </si>
  <si>
    <t>Двухкамерный. Класс А. Рабочее напряжение 220В</t>
  </si>
  <si>
    <t>Стиральная машина</t>
  </si>
  <si>
    <t>Класс А. Не менее 800 оборотов в минуту</t>
  </si>
  <si>
    <t>Микроволновая печь</t>
  </si>
  <si>
    <t>Класс А. Рабочее напряжение 220В</t>
  </si>
  <si>
    <t>Тостер</t>
  </si>
  <si>
    <t>Количество отделений не менее двух, термостат ступенчатый с переключателем не менее 5 позиций</t>
  </si>
  <si>
    <t>Пылесос</t>
  </si>
  <si>
    <t>Класс А. Мощность всасывания не менее 450 Вт</t>
  </si>
  <si>
    <t>Электрический чайник</t>
  </si>
  <si>
    <t>Рабочее напряжение 220В. Объем не менее 1.7л</t>
  </si>
  <si>
    <t>Электрический утюг</t>
  </si>
  <si>
    <t>Рабочее напряжение 220В.</t>
  </si>
  <si>
    <t>Обогреватели</t>
  </si>
  <si>
    <t>Обогреватели масляные, количество секций 11</t>
  </si>
  <si>
    <t>Зеркала</t>
  </si>
  <si>
    <t xml:space="preserve">Зеркала классические, настенные </t>
  </si>
  <si>
    <t xml:space="preserve">     Гладильная доска</t>
  </si>
  <si>
    <t>Максимальная высота не более 90см,  ширина доски не менее 38см, длинна не менее 120см</t>
  </si>
  <si>
    <t>Вешалка плечики</t>
  </si>
  <si>
    <t>Стандарт. Материал - пластмасс</t>
  </si>
  <si>
    <t>Ковер</t>
  </si>
  <si>
    <t>Размеры не менее 3х2м, фабричного изготовления,  с орнаментом, состав: не менее 70% шерсти.</t>
  </si>
  <si>
    <t>Коврик</t>
  </si>
  <si>
    <t>Для спальной комнаты, размер не менее 1,5м х 1м,  материал полушерстяной, фабричного изготовления</t>
  </si>
  <si>
    <t>Комплект ковриков</t>
  </si>
  <si>
    <t>Комплект ковриков из 2 шт. для санузлов</t>
  </si>
  <si>
    <t>Ванный набор</t>
  </si>
  <si>
    <t xml:space="preserve">     Набор посуды</t>
  </si>
  <si>
    <t>Набор посуды</t>
  </si>
  <si>
    <t>Постельные принадлежности</t>
  </si>
  <si>
    <t>Светильник потолочный для гостиной</t>
  </si>
  <si>
    <t>5-ти или 6-ти рожковый (ламповый),рабочее напряжение 220В</t>
  </si>
  <si>
    <t xml:space="preserve">     Светильник потолочный для кухни</t>
  </si>
  <si>
    <t>1 рожковый 3-х ламповый, рабочее напряжение 220В</t>
  </si>
  <si>
    <t>Светильник потолочный для спальни</t>
  </si>
  <si>
    <t>3-х рожковый. Рабочее напряжение 220В</t>
  </si>
  <si>
    <t>Светильник потолочный для коридора (холл)</t>
  </si>
  <si>
    <t>Диаметр не менее 300 мм.,1 рожковый.Рабочее напряжение 220В</t>
  </si>
  <si>
    <t>Комплект мебели для Вице-президента</t>
  </si>
  <si>
    <t>Комплект мебели для Вице-президента из 10 предметов</t>
  </si>
  <si>
    <t>Комплект   мебели для сотрудников</t>
  </si>
  <si>
    <t>Комплект мебели для сотрудников из 6 предметов</t>
  </si>
  <si>
    <t xml:space="preserve"> Комплект мебели для Вице-президента</t>
  </si>
  <si>
    <t>26.01-02.02.10</t>
  </si>
  <si>
    <t>02,02,10/25293</t>
  </si>
  <si>
    <t xml:space="preserve">Комплект мебели </t>
  </si>
  <si>
    <t>Комплект мебели для руководителя из 10 предметов</t>
  </si>
  <si>
    <t>5 рабочих дней со дня вступления в силу договора</t>
  </si>
  <si>
    <t>04.05-12.05</t>
  </si>
  <si>
    <t>12,05,10/3-033</t>
  </si>
  <si>
    <t>Комплект мебели для комнаты переговоров</t>
  </si>
  <si>
    <t>Комплект мебели для приемной</t>
  </si>
  <si>
    <t>Комплект мебели для приемной из 5-и предметов</t>
  </si>
  <si>
    <t>29,03,10/3-012</t>
  </si>
  <si>
    <t>Комплект мебели</t>
  </si>
  <si>
    <t>Мягкая мебель</t>
  </si>
  <si>
    <t>Мягкая мебель из 3 предметов</t>
  </si>
  <si>
    <t>Стол обеденный со стульями</t>
  </si>
  <si>
    <t>Стол раздвижной, цвет орех, стулья со спинками 4 шт.</t>
  </si>
  <si>
    <t>Прихожая</t>
  </si>
  <si>
    <t>Не менее 3-х  предметов, шкаф для одежды, вешалка, тумба для обуви</t>
  </si>
  <si>
    <t>Кровать двухъярусная</t>
  </si>
  <si>
    <t>Кровать металлическая двухъярусная</t>
  </si>
  <si>
    <t>Кресла</t>
  </si>
  <si>
    <t>Кресла для сотрудников с подлокотником,обивка гобелен,на колесиках</t>
  </si>
  <si>
    <t>Аналоговый</t>
  </si>
  <si>
    <t>Факсимильный аппарат</t>
  </si>
  <si>
    <t xml:space="preserve">Тумба </t>
  </si>
  <si>
    <t>Тумба приставная</t>
  </si>
  <si>
    <t>Стол</t>
  </si>
  <si>
    <t xml:space="preserve">Стол  угловой </t>
  </si>
  <si>
    <t>Юрта</t>
  </si>
  <si>
    <t>со дня вступления договора в силу по 15 июня 2010 г.</t>
  </si>
  <si>
    <t>02,02,10-25293</t>
  </si>
  <si>
    <t>Металлические шкафы</t>
  </si>
  <si>
    <t>Металлические шкафы для хранения документов</t>
  </si>
  <si>
    <t>Видеокамера</t>
  </si>
  <si>
    <t>Цифровая видеокамера</t>
  </si>
  <si>
    <t>Фотоаппарат</t>
  </si>
  <si>
    <t>Цифровой фотоаппарат</t>
  </si>
  <si>
    <t>Диктофон</t>
  </si>
  <si>
    <t>Цифровой диктофон</t>
  </si>
  <si>
    <t>Цветы</t>
  </si>
  <si>
    <t>Живые цветы в горшках</t>
  </si>
  <si>
    <t>Мебель и оборудование для учебного лабораторного комплекса</t>
  </si>
  <si>
    <t>Мебель и оборудование для учебных лабораторий биологии,химии  и физики по программе Foundation USL</t>
  </si>
  <si>
    <t>комплекс</t>
  </si>
  <si>
    <t>ПО MS Server EE</t>
  </si>
  <si>
    <t xml:space="preserve">10 календарных дней со дня вступления в силу договора </t>
  </si>
  <si>
    <t>ПО MS Server EE CAL</t>
  </si>
  <si>
    <t>Лицензия</t>
  </si>
  <si>
    <t xml:space="preserve">MS Server EE CAL </t>
  </si>
  <si>
    <t>19.03-01.04</t>
  </si>
  <si>
    <t>25,03,10/3-023 (Н.С.);     05,04,10/3-022</t>
  </si>
  <si>
    <t>ПО MS Office 2007</t>
  </si>
  <si>
    <t>ПО Операционная система Windows 7</t>
  </si>
  <si>
    <t>ПО 1С бухгалтерия 8.0 на 2 лицензии</t>
  </si>
  <si>
    <t xml:space="preserve">ПО 1С бухгалтерия 8.1 </t>
  </si>
  <si>
    <t xml:space="preserve">3 календарных дня со дня вступления в силу договора </t>
  </si>
  <si>
    <t>Программное обеспечение 1 С Предприятие 8.1</t>
  </si>
  <si>
    <t>Дополнительная многопользовательская лицензия на 5 рабочих мест</t>
  </si>
  <si>
    <t>Лицензии</t>
  </si>
  <si>
    <t xml:space="preserve">Лицензии для антивирусного ПО </t>
  </si>
  <si>
    <t>Система электронного документооборота</t>
  </si>
  <si>
    <t>с даты вступления в силу договора  по 31 декабря 2010 г.</t>
  </si>
  <si>
    <t>Англо-русский электронный словарь - ABBY Lingvo</t>
  </si>
  <si>
    <t>25,03,10/3-023 (Н.С.);     05,04,10/3-022 (Н.С.)</t>
  </si>
  <si>
    <t>Русско-казахский словарь</t>
  </si>
  <si>
    <t>Abobe Fine Reader (индивидуальная лицензия)</t>
  </si>
  <si>
    <t>Программное обеспечение Macromedia Dreamweaver инд. Лицензия</t>
  </si>
  <si>
    <t>ПО Primavera P6 PM на 10 лицензии</t>
  </si>
  <si>
    <t>в течении 60 рабочих дней со дня вступления в силу договора</t>
  </si>
  <si>
    <t>ПО Primavera СM на 7 лицензии</t>
  </si>
  <si>
    <t>ПО Corel Draw на 1 лицензию</t>
  </si>
  <si>
    <t>в течении 15 рабочих дней со дня вступления в силу договора</t>
  </si>
  <si>
    <t>ПО Auto Cad на 4 лицензии</t>
  </si>
  <si>
    <t xml:space="preserve">35 календарных дней со дня вступления в силу договора </t>
  </si>
  <si>
    <t>ПО Revit Architecture</t>
  </si>
  <si>
    <t>ПО АБС - 4</t>
  </si>
  <si>
    <t>Создание и информационное наполнение первой очереди научно образовательного портала университета</t>
  </si>
  <si>
    <t xml:space="preserve">90 календарных дней со дня вступления в силу договора( в течении 2010 и 2011 гг.)  </t>
  </si>
  <si>
    <t>Визитки</t>
  </si>
  <si>
    <t>Двухсторонние</t>
  </si>
  <si>
    <t>Вода</t>
  </si>
  <si>
    <t>Вода питьевая, в 19 л. бутылях</t>
  </si>
  <si>
    <t>2 рабочих дня по заявке</t>
  </si>
  <si>
    <t>29,03,10/3-014</t>
  </si>
  <si>
    <t>Диспенсер</t>
  </si>
  <si>
    <t>Диспенсер с функцией нагрева и охлаждения воды</t>
  </si>
  <si>
    <t>02,06,10/3-035 (Н.С.) ; 10,06,10/3-036 (Н.С.)</t>
  </si>
  <si>
    <t>02,02,10/23845</t>
  </si>
  <si>
    <t>Кабель USB</t>
  </si>
  <si>
    <t xml:space="preserve">Кабель USB 2.0 A-mini B 1.8m </t>
  </si>
  <si>
    <t>Кабель для сетей</t>
  </si>
  <si>
    <t>Кабель питания</t>
  </si>
  <si>
    <t>25,03,10/3-004</t>
  </si>
  <si>
    <t>Картридж</t>
  </si>
  <si>
    <t>Картридж для лазерного принтера</t>
  </si>
  <si>
    <t>Картридж для лазерного сетевого принтера</t>
  </si>
  <si>
    <t>Картридж для МФУ</t>
  </si>
  <si>
    <t>Картридж для цветного принтера</t>
  </si>
  <si>
    <t>Картридж для цветного принтера А3</t>
  </si>
  <si>
    <t>Корзина для мусора</t>
  </si>
  <si>
    <t xml:space="preserve">Корзина для мусора,  пластик </t>
  </si>
  <si>
    <t>Личная карточка по учету кадров</t>
  </si>
  <si>
    <t>02,02,10/24679</t>
  </si>
  <si>
    <t>Личный листок по учету кадров</t>
  </si>
  <si>
    <t>19,05,10/3-034 (Н.С.); 11,06,10/3-038</t>
  </si>
  <si>
    <t>Удлинитель</t>
  </si>
  <si>
    <t>Удлинитель 10 м</t>
  </si>
  <si>
    <t>Удлинитель 5 м</t>
  </si>
  <si>
    <t xml:space="preserve"> Коннектор разъем вилка RJ-45 </t>
  </si>
  <si>
    <t xml:space="preserve"> Коннектор разъем вилка RJ-45 под однож UTP кабель Кат 5Е, 50m" gold</t>
  </si>
  <si>
    <t>Чайник</t>
  </si>
  <si>
    <t>Чайник электрический</t>
  </si>
  <si>
    <t>Часы</t>
  </si>
  <si>
    <t>Часы настенные</t>
  </si>
  <si>
    <t>Switch</t>
  </si>
  <si>
    <t>Switch 24 ports</t>
  </si>
  <si>
    <t>Файервол</t>
  </si>
  <si>
    <t>Сетевой экран</t>
  </si>
  <si>
    <t>30 января-5 февраля</t>
  </si>
  <si>
    <t>05,02,10/38224</t>
  </si>
  <si>
    <t>Доска</t>
  </si>
  <si>
    <t>Доска маркерно-магнитная</t>
  </si>
  <si>
    <t>Жалюзи</t>
  </si>
  <si>
    <t>Вертикальные для офисных помещении</t>
  </si>
  <si>
    <t>м2</t>
  </si>
  <si>
    <t>3 рабочих дней со дня вступления в силу договора</t>
  </si>
  <si>
    <t>Жалюзи вертикальные, тканевые</t>
  </si>
  <si>
    <t>кв.м</t>
  </si>
  <si>
    <t>Печати</t>
  </si>
  <si>
    <t>Печать круглая</t>
  </si>
  <si>
    <t>29,03,10/3-013</t>
  </si>
  <si>
    <t>Штампы</t>
  </si>
  <si>
    <t>Штампы прямоугольная</t>
  </si>
  <si>
    <t>Вспомогательные расходные материалы</t>
  </si>
  <si>
    <t xml:space="preserve">Глазная пипетка
наждачная бумага
полистирольные чашки
</t>
  </si>
  <si>
    <t>161-0-1</t>
  </si>
  <si>
    <t>Фильтровальная и индикаторная бумага</t>
  </si>
  <si>
    <t xml:space="preserve">г. Астана,
пр. Кабанбай Батыра, 53.
</t>
  </si>
  <si>
    <t>161-0-2</t>
  </si>
  <si>
    <t>Жидкие и твердые углеводороды</t>
  </si>
  <si>
    <t xml:space="preserve">Алканы
циклоалканы и ароматические соединения
</t>
  </si>
  <si>
    <t>161-0-3</t>
  </si>
  <si>
    <t>Прекурсоры</t>
  </si>
  <si>
    <t>Прекурсоры и оксид марганца</t>
  </si>
  <si>
    <t>161-0-4</t>
  </si>
  <si>
    <t>Соединение йода, брома и графит</t>
  </si>
  <si>
    <t>161-0-5</t>
  </si>
  <si>
    <t>Карбоксильные кислоты, альдегиды, кетоны и спирты</t>
  </si>
  <si>
    <t>161-0-6</t>
  </si>
  <si>
    <t>Оксиды и гидроксиды щелочных и щелочноземельных металлов</t>
  </si>
  <si>
    <t>161-0-7</t>
  </si>
  <si>
    <t>Этанол</t>
  </si>
  <si>
    <t>Этанол (этиловый спирт)</t>
  </si>
  <si>
    <t>161-0-8</t>
  </si>
  <si>
    <t>Галогенсодержащие углеводороды</t>
  </si>
  <si>
    <t>161-0-9</t>
  </si>
  <si>
    <t>Хлорсодержащие соединения</t>
  </si>
  <si>
    <t>161-0-10</t>
  </si>
  <si>
    <t>Цинковая амальгама</t>
  </si>
  <si>
    <t>161-0-11</t>
  </si>
  <si>
    <t>Ядовитые соединения</t>
  </si>
  <si>
    <t xml:space="preserve">Фенол
метанол
трихлорид фосфора
пентахлорид фосфора
</t>
  </si>
  <si>
    <t>161-0-12</t>
  </si>
  <si>
    <t>Индикаторы и реагенты по анализу</t>
  </si>
  <si>
    <t>161-0-13</t>
  </si>
  <si>
    <t>Металлы</t>
  </si>
  <si>
    <t>Образцы металлов</t>
  </si>
  <si>
    <t>161-0-14</t>
  </si>
  <si>
    <t>Фарм препараты</t>
  </si>
  <si>
    <t>161-0-15</t>
  </si>
  <si>
    <t>Органические кислоты</t>
  </si>
  <si>
    <t>Органические кислоты с двумя карбоксильными группами</t>
  </si>
  <si>
    <t>161-0-16</t>
  </si>
  <si>
    <t>Неорганические соли и аммиачные соединения</t>
  </si>
  <si>
    <t>161-0-17</t>
  </si>
  <si>
    <t>Неметаллы и оксиды неметаллов</t>
  </si>
  <si>
    <t>161-0-18</t>
  </si>
  <si>
    <t>Органические соли и эфиры</t>
  </si>
  <si>
    <t>161-0-19</t>
  </si>
  <si>
    <t xml:space="preserve">Диоксид серы </t>
  </si>
  <si>
    <t>Диоксид серы (цилиндр)</t>
  </si>
  <si>
    <t>161-1</t>
  </si>
  <si>
    <t>Базовые препараты по биологии</t>
  </si>
  <si>
    <t>161-1-1</t>
  </si>
  <si>
    <t>Реагенты для тестирования пищи и микроскопии</t>
  </si>
  <si>
    <t>161-1-2</t>
  </si>
  <si>
    <t>Древовидное растение с листьями (buddleia</t>
  </si>
  <si>
    <t>161-2</t>
  </si>
  <si>
    <t xml:space="preserve">Расходные материалы по зоологии и ветеринарии </t>
  </si>
  <si>
    <t>Расходные материалы по зоологии и ветеринарии (образцы крыс в вакуумных упаковках)</t>
  </si>
  <si>
    <t>Баллоны с сжиженным газом</t>
  </si>
  <si>
    <t xml:space="preserve">Специальная  одежда </t>
  </si>
  <si>
    <t xml:space="preserve">Специальная  одежда, лабораторная </t>
  </si>
  <si>
    <t>Нефтепродукты</t>
  </si>
  <si>
    <t>литр</t>
  </si>
  <si>
    <t>со дня вступления договора в силу по 31 декабря 2010 г.</t>
  </si>
  <si>
    <t>Дизельное топливо</t>
  </si>
  <si>
    <t>со дня вступления  в силу договора по 31 декабря 2010 г., по заявкам Заказчика</t>
  </si>
  <si>
    <t>АО "Назарбаев Университет", г. Астана, пр. Кабанбай батыра.</t>
  </si>
  <si>
    <t>Антистеплер</t>
  </si>
  <si>
    <t>Бумага  для записей</t>
  </si>
  <si>
    <t>Бумага для записей в пачке</t>
  </si>
  <si>
    <t>Бумага А3</t>
  </si>
  <si>
    <t>Бумага формата А3, белая, в пачке по 500 листов</t>
  </si>
  <si>
    <t>Бумага А4</t>
  </si>
  <si>
    <t>Бумага формата А4, белая в пачке по 500 листов</t>
  </si>
  <si>
    <t>11.05-18.05</t>
  </si>
  <si>
    <t>19,05,10/3-034</t>
  </si>
  <si>
    <t>пачка</t>
  </si>
  <si>
    <t>Бумага для заметок</t>
  </si>
  <si>
    <t>Бумага для заметок в пачке</t>
  </si>
  <si>
    <t>Бумага  для заметок</t>
  </si>
  <si>
    <t>Бумага для заметок на липкой основе</t>
  </si>
  <si>
    <t>Визитница</t>
  </si>
  <si>
    <t>Визитница кожзаменитель</t>
  </si>
  <si>
    <t>Гвозди</t>
  </si>
  <si>
    <t>Гвозди канцелярские в пачке</t>
  </si>
  <si>
    <t>Гребешки</t>
  </si>
  <si>
    <t>Губка</t>
  </si>
  <si>
    <t>Губка для маркерной доски, магнит</t>
  </si>
  <si>
    <t>Губка для маркерной доски</t>
  </si>
  <si>
    <t>Дырокол</t>
  </si>
  <si>
    <t>Папки для файлов</t>
  </si>
  <si>
    <t>Журнал учета входящих документов</t>
  </si>
  <si>
    <t>Журнал учета входящих документов в твердом переплете</t>
  </si>
  <si>
    <t>Журнал учета исходящих документов</t>
  </si>
  <si>
    <t>Журнал учета исходящих документов в твердом переплете</t>
  </si>
  <si>
    <t>Зажим</t>
  </si>
  <si>
    <t>Упаковка зажимов из 12 шт. на 19 мм.</t>
  </si>
  <si>
    <t>Упаковка зажимов из 12 шт. на 25 мм.</t>
  </si>
  <si>
    <t xml:space="preserve">19,05,10/3-034 </t>
  </si>
  <si>
    <t>Упаковка зажимов из12 шт. на 32 мм.</t>
  </si>
  <si>
    <t>Упаковка зажимов из 12 шт. на 15 мм.</t>
  </si>
  <si>
    <t>Закладка - постик</t>
  </si>
  <si>
    <t>Цветные</t>
  </si>
  <si>
    <t>Канцелярская книга в клетку</t>
  </si>
  <si>
    <t>Канцелярская книга в линейку</t>
  </si>
  <si>
    <t>02,02,10/24679 (Н,С, по гос.закуп);    19,05,10/3-034 (Н.С.); 11,06,10/3-038</t>
  </si>
  <si>
    <t>Карандаш</t>
  </si>
  <si>
    <t xml:space="preserve">Карандаш простой, твердо-мягкий, с ластиком, корпус деревянный </t>
  </si>
  <si>
    <t>02,02,10/24679 (Н,С, по гос.закуп. продлен);   12,02,10/70463 (Н.С. По гос.закуп);    19,05,10/3-034 (Н.С.); 11,06,10/3-038</t>
  </si>
  <si>
    <t>Клей</t>
  </si>
  <si>
    <t>Клей карандаш, быстросохнущий</t>
  </si>
  <si>
    <t>Ластик</t>
  </si>
  <si>
    <t>Ластик белый-стерка</t>
  </si>
  <si>
    <t>Стаканы</t>
  </si>
  <si>
    <t>Стакан канцелярский, прямоугольной формы, полистирол</t>
  </si>
  <si>
    <t>Шило</t>
  </si>
  <si>
    <t>Шило канцелярское</t>
  </si>
  <si>
    <t>Линейка</t>
  </si>
  <si>
    <t>Линейка 30 см.</t>
  </si>
  <si>
    <t>Линейка 50 см.</t>
  </si>
  <si>
    <t>Лоток</t>
  </si>
  <si>
    <t>Лоток  вертикальный</t>
  </si>
  <si>
    <t>Лоток  горизонтальный</t>
  </si>
  <si>
    <t>Магнит</t>
  </si>
  <si>
    <t xml:space="preserve">Набор из 6 магнитов </t>
  </si>
  <si>
    <t xml:space="preserve">Набор из 10 магнитов </t>
  </si>
  <si>
    <t>Увлажнители</t>
  </si>
  <si>
    <t>Увлажнители для пальцев, пластик</t>
  </si>
  <si>
    <t>Маркер</t>
  </si>
  <si>
    <t>Набор маркерный  из 4 цветов</t>
  </si>
  <si>
    <t>Маркер для доски</t>
  </si>
  <si>
    <t>Мастика</t>
  </si>
  <si>
    <t>Мастика синяя</t>
  </si>
  <si>
    <t xml:space="preserve">Папка </t>
  </si>
  <si>
    <t>Подвесная</t>
  </si>
  <si>
    <t>Ежедневник</t>
  </si>
  <si>
    <t>Настольный ежедневник</t>
  </si>
  <si>
    <t>Настольный набор</t>
  </si>
  <si>
    <t xml:space="preserve">Набор настольный </t>
  </si>
  <si>
    <t>Ножницы</t>
  </si>
  <si>
    <t>Ножницы, материал: металл; размер: 21см</t>
  </si>
  <si>
    <t>Большие</t>
  </si>
  <si>
    <t>Папка - бегунок</t>
  </si>
  <si>
    <t>Папка - бегунок ламинированная для документов</t>
  </si>
  <si>
    <t>Папка адресная</t>
  </si>
  <si>
    <t>Папка адресная (на подпись)</t>
  </si>
  <si>
    <t>Папка с зажимом</t>
  </si>
  <si>
    <t>Папка с файлами</t>
  </si>
  <si>
    <t>Папка на 30 файлов</t>
  </si>
  <si>
    <t>Папка на 10 файлов</t>
  </si>
  <si>
    <t>Папка-регистратор</t>
  </si>
  <si>
    <t>Папка-регистратор  7,5 см</t>
  </si>
  <si>
    <t>Папка-регистратор  8 см</t>
  </si>
  <si>
    <t>Папка-регистратор 5 см</t>
  </si>
  <si>
    <t>Пленка для ламинирования</t>
  </si>
  <si>
    <t>Пленка для ламинирования, А4</t>
  </si>
  <si>
    <t>Пленка для ламинирования, А5</t>
  </si>
  <si>
    <t>Пленка для ламинирования, А6</t>
  </si>
  <si>
    <t>Разделитель страниц</t>
  </si>
  <si>
    <t>Разделитель страниц от А до Я</t>
  </si>
  <si>
    <t>Ручка</t>
  </si>
  <si>
    <t>Ручка шариковая</t>
  </si>
  <si>
    <t>Ручка гелиевая</t>
  </si>
  <si>
    <t>Скобы</t>
  </si>
  <si>
    <t>Скобы № 10</t>
  </si>
  <si>
    <t>Скобы №24</t>
  </si>
  <si>
    <t>Скобы №26</t>
  </si>
  <si>
    <t>Скоросшиватели</t>
  </si>
  <si>
    <t>Скоросшиватели пластиковые</t>
  </si>
  <si>
    <t>Скотч большой</t>
  </si>
  <si>
    <t>Скотч большой, 48 ммх100м</t>
  </si>
  <si>
    <t>Скотч маленький</t>
  </si>
  <si>
    <t>Скотч маленький, 15 ммх20м</t>
  </si>
  <si>
    <t>Скотч средний</t>
  </si>
  <si>
    <t>Скрепки большие</t>
  </si>
  <si>
    <t>Упаковка скрепок  больших, металлические</t>
  </si>
  <si>
    <t>Скрепки маленькие</t>
  </si>
  <si>
    <t>Упаковка скрепок маленьких, металлические</t>
  </si>
  <si>
    <t>Скрепки цветные</t>
  </si>
  <si>
    <t>Упаковка скрепок цветных</t>
  </si>
  <si>
    <t xml:space="preserve">шт. </t>
  </si>
  <si>
    <t>Степлер</t>
  </si>
  <si>
    <t>Степлер с металлическим механизмом, сшивает открытым, закрытым и обивочным способом; сшивает до 30 л.</t>
  </si>
  <si>
    <t>Объем скрепления 25-100л, цельнометаллический механизм подачи скоб</t>
  </si>
  <si>
    <t>Степлер средний</t>
  </si>
  <si>
    <t>Стикер</t>
  </si>
  <si>
    <t xml:space="preserve">Упаковка стикеров из  5 цветов, бумажные </t>
  </si>
  <si>
    <t xml:space="preserve">Упаковка стикеров из 5 цветов, прозрачные </t>
  </si>
  <si>
    <t>Точилка</t>
  </si>
  <si>
    <t>Файл</t>
  </si>
  <si>
    <t>Файл прозрачный</t>
  </si>
  <si>
    <t>Портрет Президента РК</t>
  </si>
  <si>
    <t xml:space="preserve">Ящик д/ключей </t>
  </si>
  <si>
    <t>Ящик д/ключей не менее 320 шт</t>
  </si>
  <si>
    <t xml:space="preserve">20 рабочих дней со дня вступления в силу договора </t>
  </si>
  <si>
    <t>Ящик д/ключей не менее 160 шт</t>
  </si>
  <si>
    <t>Соль поваренная пищевая</t>
  </si>
  <si>
    <t>кг</t>
  </si>
  <si>
    <t>в течение 7 рабочих дней со дня вступления в силу договора</t>
  </si>
  <si>
    <t>г.Астана, по согласованию с заказчиком</t>
  </si>
  <si>
    <t>Аренда помещения</t>
  </si>
  <si>
    <t>Аренда служебного помещения</t>
  </si>
  <si>
    <t>услуга</t>
  </si>
  <si>
    <t xml:space="preserve">В течении 8 месяцев со дня вступления в силу договора </t>
  </si>
  <si>
    <t>со дня вступления договора в силу до подведения итогов конкурса</t>
  </si>
  <si>
    <t>Аренда автотранспорта</t>
  </si>
  <si>
    <t>Аренда автотранспорта  для руководителей</t>
  </si>
  <si>
    <t>4 месяца</t>
  </si>
  <si>
    <t>20.01-02.19</t>
  </si>
  <si>
    <t>03,03,10/2-010 по итогам конкурса</t>
  </si>
  <si>
    <t xml:space="preserve">Аренда автотранспорта для сотрудников </t>
  </si>
  <si>
    <t>2 месяца</t>
  </si>
  <si>
    <t>03,02,10/2-001</t>
  </si>
  <si>
    <t>Автотранспортных услуг по перевозке преподавателей</t>
  </si>
  <si>
    <t>со дня вступления договора в силу и  по 31 декабря 2010 г.</t>
  </si>
  <si>
    <t>25,03,10/3-006</t>
  </si>
  <si>
    <t>Автотранспортных услуг по перевозке обучающихся</t>
  </si>
  <si>
    <t>Аренда квартиры</t>
  </si>
  <si>
    <t>Аренда 3 комнатной квартиры</t>
  </si>
  <si>
    <t>Аренда 2 комнатной квартиры</t>
  </si>
  <si>
    <t>Аренда нежилого помещения (Алматы)</t>
  </si>
  <si>
    <t>с даты вступления в силу договора по 31 декабря 2010 г.</t>
  </si>
  <si>
    <t>25,03,10/3-005</t>
  </si>
  <si>
    <t>Аренда нежилого помещения (Астана)</t>
  </si>
  <si>
    <t>Аренда нежилого, служебного помещения общей площадью не менее 500 кв.м</t>
  </si>
  <si>
    <t>в течении 4 месяцев со дня вступления в силу  договора</t>
  </si>
  <si>
    <t>29,03,10/3-016</t>
  </si>
  <si>
    <t xml:space="preserve">Аренда квартиры </t>
  </si>
  <si>
    <t>со дня вступления в силу договора по 31 декабря 2010 г.</t>
  </si>
  <si>
    <t>12.04-19.04</t>
  </si>
  <si>
    <t>21,04,10/3-028</t>
  </si>
  <si>
    <t>24,05,10/1-06-2(Н.С.);   27,03,10/2-022</t>
  </si>
  <si>
    <t xml:space="preserve">Аренда квартиры для провоста </t>
  </si>
  <si>
    <t>12.03-19.03</t>
  </si>
  <si>
    <t>26,03,10/3-008</t>
  </si>
  <si>
    <t xml:space="preserve">Аренда квартиры для иностранных специалистов </t>
  </si>
  <si>
    <t>Предоставление гостиничных номеров для проживания преподавателей</t>
  </si>
  <si>
    <t>Проживание обучающихся в общежитии</t>
  </si>
  <si>
    <t>в течении 90 дней со дня вступления договора в силу</t>
  </si>
  <si>
    <t>Услуги  по содержанию предоставляемых для Университета нежилых помещений</t>
  </si>
  <si>
    <t>из одного источника</t>
  </si>
  <si>
    <t xml:space="preserve">Аренда нежилого помещения </t>
  </si>
  <si>
    <t>Аренда нежилого помещения на вступительные экзамены</t>
  </si>
  <si>
    <t>Жилые помещения и машиноместа</t>
  </si>
  <si>
    <t>Жилые помещения для служебного пользования и машиноместа</t>
  </si>
  <si>
    <t xml:space="preserve">г. Астана,
район Есиль 
</t>
  </si>
  <si>
    <t>Трактор</t>
  </si>
  <si>
    <t xml:space="preserve">Трактор, коммунальный, уборочный, многофункциональный с комплектующими </t>
  </si>
  <si>
    <t>Грузовой автомобиль</t>
  </si>
  <si>
    <t xml:space="preserve">Рация </t>
  </si>
  <si>
    <t>Рация (безлицензионного УКВ диапазона)</t>
  </si>
  <si>
    <t xml:space="preserve">Пылесос </t>
  </si>
  <si>
    <t>Пылесос промышленный</t>
  </si>
  <si>
    <t xml:space="preserve">Садовый пылесос </t>
  </si>
  <si>
    <t>Садовый пылесос ветродуйка</t>
  </si>
  <si>
    <t>Мультиметр цифровой</t>
  </si>
  <si>
    <t>Электродрель</t>
  </si>
  <si>
    <t>Шуруповерт ручной</t>
  </si>
  <si>
    <t>Перфоратор</t>
  </si>
  <si>
    <t>Для сверления в т.ч. бетона</t>
  </si>
  <si>
    <t xml:space="preserve"> Шуруповерт эл. с зарядкой</t>
  </si>
  <si>
    <t>Электросварочный аппарат (постоянка)</t>
  </si>
  <si>
    <t xml:space="preserve"> Газосварочный аппарат в комплекте</t>
  </si>
  <si>
    <t xml:space="preserve"> Аппарат для спайки пластика (утюг)</t>
  </si>
  <si>
    <t xml:space="preserve"> Болгарка</t>
  </si>
  <si>
    <t xml:space="preserve"> Перфоратор</t>
  </si>
  <si>
    <t xml:space="preserve"> Дрель</t>
  </si>
  <si>
    <t xml:space="preserve"> Тележка ручная гидравлическая</t>
  </si>
  <si>
    <t>Шлагбаум</t>
  </si>
  <si>
    <t>Контейнер для мусора (ТБО)</t>
  </si>
  <si>
    <t>Контейнеры для ТБО. Материал металлический из оцинкованной стали и пластмассовые высокой прочности, адаптированные для автомашин городских коммунальных служб</t>
  </si>
  <si>
    <t>г. Астана пр. Кабанбай батыра 53.</t>
  </si>
  <si>
    <t xml:space="preserve">Аппарат чистки обуви </t>
  </si>
  <si>
    <t xml:space="preserve">Мегомметр </t>
  </si>
  <si>
    <t>Мегомметр 500 В</t>
  </si>
  <si>
    <t xml:space="preserve">Удлинитель </t>
  </si>
  <si>
    <t>Удлинитель 50 метров на катушке (Ф=300 мм)</t>
  </si>
  <si>
    <t xml:space="preserve">Вышка-тура </t>
  </si>
  <si>
    <t>Вышка-тура с высотой платформы до 7,4 м</t>
  </si>
  <si>
    <t>Погружной дренажный насос</t>
  </si>
  <si>
    <t>Тепловые завесы</t>
  </si>
  <si>
    <t>Тележка библиотечная</t>
  </si>
  <si>
    <t>Тележка для перемещения книжного библиотечного фонда</t>
  </si>
  <si>
    <t xml:space="preserve">Услуги телефонной связи </t>
  </si>
  <si>
    <t>Подключение телефонов единовременная оплата, абонентская плата, междугородная и международная связь</t>
  </si>
  <si>
    <t>Услуги сотовой связи</t>
  </si>
  <si>
    <t>Услуги доступа к сети Интернет</t>
  </si>
  <si>
    <t>Кабельное телевидение</t>
  </si>
  <si>
    <t>29,04,10/3-031 (Н.С.); 11,05,10/3-032 (н.С.);  27,05,10/2-020</t>
  </si>
  <si>
    <t>Курьерские услуги</t>
  </si>
  <si>
    <t>10.03-18.03</t>
  </si>
  <si>
    <t>19.03.10/3-002</t>
  </si>
  <si>
    <t>Услуги телефонной связи для служебного помещения расположенного в здании бизнес центра "Пекин-Палас"</t>
  </si>
  <si>
    <t>Услуги доступа к сети Интернет для служебного помещения расположенного в здании бизнес центра "Пекин-Палас"</t>
  </si>
  <si>
    <t>26,03,10/3-007</t>
  </si>
  <si>
    <t>Услуги телефонной связи для нового здания университета</t>
  </si>
  <si>
    <t>Услуги доступа к сети Интернет для нового здания университета(основной канал связи)</t>
  </si>
  <si>
    <t>тендер</t>
  </si>
  <si>
    <t xml:space="preserve">Услуги доступа к сети Интернет для нового здания университета (резервный канал связи) </t>
  </si>
  <si>
    <t xml:space="preserve">Услуги IP телевидения для нового здания университета   </t>
  </si>
  <si>
    <t xml:space="preserve">Услуги организации многоточечной видеоконференц связи </t>
  </si>
  <si>
    <t xml:space="preserve">Услуги регистрации IP и автономных систем </t>
  </si>
  <si>
    <t xml:space="preserve">Услуги спутникового интернета для нового здания университета </t>
  </si>
  <si>
    <t>Доступ к информационной системе TURNITIN -антиплагиат</t>
  </si>
  <si>
    <t>Организация подписки и подключения через Интернет по IP адресам</t>
  </si>
  <si>
    <t xml:space="preserve">365 календарных дней с даты вступления в силу договора  </t>
  </si>
  <si>
    <t>Техническое обслуживание</t>
  </si>
  <si>
    <t xml:space="preserve">Техническое обслуживание мини АТС Panasonic 200 и
телефонной сети
Техническое обслуживание мини АТС Panasonic 200 и
телефонной сети
</t>
  </si>
  <si>
    <t>в течении 4 месяцев со дня заключения договора</t>
  </si>
  <si>
    <t>Медицинское страхование</t>
  </si>
  <si>
    <t>человек</t>
  </si>
  <si>
    <t>в течение 12 месяцев со дня вступления в силу договора</t>
  </si>
  <si>
    <t>Организация празднования Нового года</t>
  </si>
  <si>
    <t>2 рабочих дня</t>
  </si>
  <si>
    <t>Услуги по организации корпоративного мероприятия посвященного  открытию "Назарбаев Университет"</t>
  </si>
  <si>
    <t>1 день</t>
  </si>
  <si>
    <t>г. Астана, Акмолинская область</t>
  </si>
  <si>
    <t>без применения норм закона</t>
  </si>
  <si>
    <t xml:space="preserve">Фирменный бланк </t>
  </si>
  <si>
    <t>Бланк письма</t>
  </si>
  <si>
    <t>3 рабочих дня</t>
  </si>
  <si>
    <t>Бланк приказа</t>
  </si>
  <si>
    <t>в течении трех рабочих дней, по заявке Заказчика</t>
  </si>
  <si>
    <t>02,02,10/25343</t>
  </si>
  <si>
    <t>Бланк распоряжения</t>
  </si>
  <si>
    <t>4 рабочих дня</t>
  </si>
  <si>
    <t>Аудит финансовой отчетности за 2009 год</t>
  </si>
  <si>
    <t xml:space="preserve">до 31 марта 2010 г. со дня вступления в силу договора </t>
  </si>
  <si>
    <t>Аудит финансовой отчетности за 2010 год</t>
  </si>
  <si>
    <t>Услуги по ведению системы реестров держателей ценных бумаг</t>
  </si>
  <si>
    <t xml:space="preserve"> из одного источника</t>
  </si>
  <si>
    <t>Подписка на периодическую печать</t>
  </si>
  <si>
    <t>11.03-18.03</t>
  </si>
  <si>
    <t>19.03.10/3-001</t>
  </si>
  <si>
    <t>Подписка на периодические печатные издания на второе полугодие 2010 года</t>
  </si>
  <si>
    <t>Услуги по заправке картриджей</t>
  </si>
  <si>
    <t>Заправка картриджей</t>
  </si>
  <si>
    <t>Книжная продукция</t>
  </si>
  <si>
    <t>Учебно-вспомогательная, методическая ,техническая и нормативная литература</t>
  </si>
  <si>
    <t>Специализированная литература</t>
  </si>
  <si>
    <t>Специализированная литература по управлению процессом строительства, включая FIDIC</t>
  </si>
  <si>
    <t>Книжная продукция по изучению английского языка (EAP)</t>
  </si>
  <si>
    <t>Учебно-вспомогательная, методическая ,техническая и иная литература</t>
  </si>
  <si>
    <t xml:space="preserve">90 рабочих дней со дня вступления в силу договора </t>
  </si>
  <si>
    <t>Книжная продукция по изучению предметов на английском языке (subject books)</t>
  </si>
  <si>
    <t>Справочные, энциклопедические издания и художественная литература на английском языке</t>
  </si>
  <si>
    <t>Казахстанская книжная продукция</t>
  </si>
  <si>
    <t xml:space="preserve">25 рабочих дней со дня вступления в силу договора </t>
  </si>
  <si>
    <t>Услуги по профессиональному письменному  переводу текстовой информации</t>
  </si>
  <si>
    <t>страница</t>
  </si>
  <si>
    <t>со дня вступления договора в силу по 31 декабря 2010 г., согласно заявкам Заказчика</t>
  </si>
  <si>
    <t>База данных "Закон"</t>
  </si>
  <si>
    <t>База Закон</t>
  </si>
  <si>
    <t>Информационная система "Параграф Бухгалтер+" Сетевая версия</t>
  </si>
  <si>
    <t>Сопровождение по 1С бухгалтерия</t>
  </si>
  <si>
    <t>Обслуживание и сопровождение ПО 1С бухгалтерия 8.1</t>
  </si>
  <si>
    <t xml:space="preserve">Проектирование  окончательного генерального плана «Назарбаев Университет» </t>
  </si>
  <si>
    <t>работа</t>
  </si>
  <si>
    <t>Проведение проектно-изыскательских работ и разработка проектно-сметной документации по осушению участка затопленного системами озер Малый Талдыколь на территории АО «Назарбаев Университет»</t>
  </si>
  <si>
    <t xml:space="preserve">Разработка ТЭО Медицинского холдинга </t>
  </si>
  <si>
    <t xml:space="preserve">180 календарных дней со дня вступления в силу договора </t>
  </si>
  <si>
    <t>Проект генерального плана научно-образовательного комплекса "Новый университет" в г. Астана</t>
  </si>
  <si>
    <t>Корректировка проекта генерального плана научно-образовательного комплекса "Новый университет" в г. Астана</t>
  </si>
  <si>
    <t xml:space="preserve">Разработка технико-экономического обоснования второй очереди строительства объекта "Научно-образовательный комплекс в г.Астана"  </t>
  </si>
  <si>
    <t>19,02,10/2-003</t>
  </si>
  <si>
    <t>Экспертное обследование объектов 1-ой очереди строительства объекта Научно-образовательного комплекса АО "Назарбаев Университет"</t>
  </si>
  <si>
    <t xml:space="preserve"> со дня вступления в силу договора до 31 марта 2011 г. </t>
  </si>
  <si>
    <t>22,02,10/2-004</t>
  </si>
  <si>
    <t xml:space="preserve"> Разработка ПСД   II-ой очереди строительства объекта НОК "Назарбаев Университет" (включая проекты переноса внутриплощадных сетей и котельной, разработка ПСД по благоустройству территории объектов и парков, авторский надзор и экспертизы ПСД) </t>
  </si>
  <si>
    <t xml:space="preserve">Строительно-монтажные работы по осушению участка затопленного системами озер Малый Талдыколь на территории НОК "Назарбаев Университет" </t>
  </si>
  <si>
    <t>Разработка Проектно-сметной документации и выполнение строительно-монтажных работ по строительству временного спортивного сооружения на территории НОК "Назарбаев Университет" (включая государственную экспертизу и авторский надзор"</t>
  </si>
  <si>
    <t>по 31 декабря 2010 г. со дня вступления в силу договора</t>
  </si>
  <si>
    <t>Инжиниринговые услуги по проекту строительства НОК "Назарбаев Университет"</t>
  </si>
  <si>
    <t>Разработка, внедрение и реализация образовательной программы в подготовительном центре</t>
  </si>
  <si>
    <t>2010 учебный год</t>
  </si>
  <si>
    <t>29 января-2 марта</t>
  </si>
  <si>
    <t>15,03,10/1-02-3</t>
  </si>
  <si>
    <t>Услуги по проведению семинара "Менеджмент в образовании"</t>
  </si>
  <si>
    <t xml:space="preserve">Проведение семинара "Менеджмент в образовании" </t>
  </si>
  <si>
    <t>Услуги по отбору абитуриентов</t>
  </si>
  <si>
    <t>Организация и проведение теста английского BCEPT и IELTS</t>
  </si>
  <si>
    <t>Создание информационной системы для комплексной автоматизации библиотечных процессов и организации централизованного хранилища электронных ресурсов (первый этап)</t>
  </si>
  <si>
    <t xml:space="preserve">70 календарных дней со дня вступления в силу договора </t>
  </si>
  <si>
    <t xml:space="preserve">Организация перевозки офисного имущества
АО «Назарбаев Университет»
</t>
  </si>
  <si>
    <t>2 дня</t>
  </si>
  <si>
    <t>Консультационные услуги по обоснованию инвестиции АО "Назарбаев Университет" на 2011-2014 гг.</t>
  </si>
  <si>
    <t>Консультационные услуги по формированию  и развитию системы управления эндаумент фонда АО "Назарбаев Университет"</t>
  </si>
  <si>
    <t>Консультационные  и юридические услуги по вопросам заключения соглашении с зарубежными ВУЗами и научными центрами</t>
  </si>
  <si>
    <t>Консультационные  и юридические услуги по вопросам заключения соглашении с зарубежными ВУЗами</t>
  </si>
  <si>
    <t>со дня вступления договора в силу по 31 декабря 2010 г</t>
  </si>
  <si>
    <t>Казахстан, Англия, США»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</si>
  <si>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 деятельности в медицинской школе в Новом университете Астаны</t>
  </si>
  <si>
    <t xml:space="preserve">в течении 3-х месяцев со дня вступления в силу договора </t>
  </si>
  <si>
    <t>Разработка и внедрение интегрированной финансово-экономической системы АО "Назарбаев Университет"</t>
  </si>
  <si>
    <t xml:space="preserve">до 31 марта 2011 г. </t>
  </si>
  <si>
    <t>по согласованию с Заказчиком                    г. Астана,  пр. Кабанбай батыра,53</t>
  </si>
  <si>
    <t xml:space="preserve">Консультационные услуги по разработке концепции развития развития (программ по стратегическому планированию  и оценке нужд) для организации образовательной деятельности в Школе гуманитарных (социальных)наук Нового университета Астаны </t>
  </si>
  <si>
    <t>24,02,10/2-005</t>
  </si>
  <si>
    <t>Консультационные услуги по разработке и внедрению системы управления эффективностью</t>
  </si>
  <si>
    <t>Консультационные услуги по разработке концепции развития (программы по стратегическому планированию и оценке нужд) для организации  научной деятельности в Центре энергетических исследований в Назарбаев Университете</t>
  </si>
  <si>
    <t xml:space="preserve">3 месяца со дня вступления в силу договора </t>
  </si>
  <si>
    <t>02,03,10/2-008</t>
  </si>
  <si>
    <t>Консультационные услуги по разработке концепции развития (Программы по Стратегическому Планированию и Оценке Нужд) для организации  научной деятельности биомедицинского исследовательского центра в Новом университете Астаны (Центр наук о жизни)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</si>
  <si>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деятельности в Школе естественных наук в Новом университете Астаны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</si>
  <si>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 деятельности в школе инженерии и технологии в Новом университете Астаны</t>
  </si>
  <si>
    <t>24,02,10/2-006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</si>
  <si>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 деятельности в  школе бизнеса в Новом университете Астаны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</si>
  <si>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 деятельности в бизнес школе  в Новом университете Астаны</t>
  </si>
  <si>
    <t>02,03,10/2-007</t>
  </si>
  <si>
    <t>Консультационные услуги по разработке концепции развития (программы по стратегическому планированию и оценке нужд) для организации  образовательной  деятельности в Школе государственной политики в Новом университете Астаны</t>
  </si>
  <si>
    <t>25,03,10/2-011</t>
  </si>
  <si>
    <t>Консультационные услуги по разработке концепции развития (программы по стратегическому планированию  и оценке нужд) для организации Центра образовательной политики в НУА</t>
  </si>
  <si>
    <t xml:space="preserve">в течении 3 месяцев с даты вступления в силу договора </t>
  </si>
  <si>
    <t>02,03,10/2-009</t>
  </si>
  <si>
    <t>Консультационные услуги в сфере налогообложения и налоговое сопровождение, разработка налоговой учетной политики</t>
  </si>
  <si>
    <t>Анализ и оказание методологической поддержки в применении положений НК, налоговой отчетности и заявлений,  разработка проекта НУП</t>
  </si>
  <si>
    <t>14,04,10/2-015</t>
  </si>
  <si>
    <t xml:space="preserve">Консультационные услуги по разработке концепции развития(программы по стратегическому планированию и оценке нужд) для организации научной деятельности в Междисциплинарном инженерном центре в Назарбаев Университете </t>
  </si>
  <si>
    <t>06,05,10/2-018</t>
  </si>
  <si>
    <t>Консультационные и юридические услуги по разработке проектов учредительных документов Университета и его дочерних организации</t>
  </si>
  <si>
    <t xml:space="preserve">Консультационные услуги по управлению Университетом </t>
  </si>
  <si>
    <t>Услуги по совершенствованию системы корпоративного управления Университета</t>
  </si>
  <si>
    <t>Консультационные услуги на проектировку учебных лабораторий для школ</t>
  </si>
  <si>
    <t>Консультационные услуги по внедрению и реализации основных рекомендации, предусмотренные в Концепции развития Центра образовательной политики</t>
  </si>
  <si>
    <t>Консультационные услуги по внедрению и реализации основных рекомендации, предусмотренные в Концепции развития школы гуманитарных наук (UW- Medison)</t>
  </si>
  <si>
    <t>Консультационные услуги по внедрению и реализации основных (приоритетных) мер, предусмотренные в концепции развития (Программы по Стратегическому планированию  и оценке нужд) Школы Наук  и Технологии в Назарбаев Университете для организации образовательной деятельности</t>
  </si>
  <si>
    <t>со дня вступления договора в силу до конца 1 квартала  2011 г.</t>
  </si>
  <si>
    <r>
      <t xml:space="preserve">Консультационные услуги по внедрению и реализации основных приоритетных мер, предусмотренные в Концепции развития(Программы по стратегическому планированию  и оценке нужд) для организации образовательной деятельности в Школе </t>
    </r>
    <r>
      <rPr>
        <b/>
        <sz val="11"/>
        <rFont val="Times New Roman"/>
        <family val="1"/>
        <charset val="204"/>
      </rPr>
      <t>инженерии Назарбаев Университета</t>
    </r>
  </si>
  <si>
    <t xml:space="preserve">Предоставление охранных услуг </t>
  </si>
  <si>
    <t>Организация и обеспечение уборки комплекса зданий Назарбаев Университета</t>
  </si>
  <si>
    <t>Оказание PR-услуг по организации информационного маркетинга и рекламы</t>
  </si>
  <si>
    <t>Производство и размещение рекламного и имиджевого материала в СМИ и Интернете, наружной рекламы, проведение пресс-конференций, осуществление технической и информационной поддержки корпоративного веб-сайта</t>
  </si>
  <si>
    <t>с даты вступления договора в силу по 31 декабря 2010г.</t>
  </si>
  <si>
    <t>Республика Казахстан</t>
  </si>
  <si>
    <t>Разработка бренда и бренд бука, подготовка имиджевых презентационных материалов</t>
  </si>
  <si>
    <t>Создание бренда, подготовка пособия по использованию корпоративных цветов, производство лифлетов и флаеров различного формата, поздравительных открыток к праздникам, подготовка презентационных компакт-дисков и флешек</t>
  </si>
  <si>
    <t>с даты вступления в силу договора по 15 декабря 2010 г.</t>
  </si>
  <si>
    <t>Проведение маркетинговых PR-акций компании</t>
  </si>
  <si>
    <t xml:space="preserve">PR-акция в поддержку рекрутинговой компании 2011 </t>
  </si>
  <si>
    <t>День открытых дверей для студентов</t>
  </si>
  <si>
    <t>30 октября</t>
  </si>
  <si>
    <t>Услуги по профессиональной фото и видео съемке PR мероприятий</t>
  </si>
  <si>
    <t xml:space="preserve">Организация фото и видео съемки, закуп расходных материалов, услуги фото-печати, монтаж отснятого материала и архивирования </t>
  </si>
  <si>
    <t>30 октября, 1-2 декабря, 16 декабря, 24 декабря</t>
  </si>
  <si>
    <t>Проведение акций "Учиться, чтобы быть!", "Посвящение в студенты", "Nazarbayev University - Road to 2011"</t>
  </si>
  <si>
    <t>30.01-02.03</t>
  </si>
  <si>
    <t xml:space="preserve"> </t>
  </si>
  <si>
    <t>Размещение радио ролика (5 раз в день по 10 дней на 14 радио станциях регионального вещания)</t>
  </si>
  <si>
    <t>1 -10 ноября</t>
  </si>
  <si>
    <t>Организация торжественной церемонии открытия университета</t>
  </si>
  <si>
    <t>Подготовка концепции проведения торжественной церемонии открытия университета, организация праздничных мероприятий, подготовка декораций, приглашение и размещение зарубежных и отечественных делегаций</t>
  </si>
  <si>
    <t>30.01-03.03</t>
  </si>
  <si>
    <t>14,04,10/2-014 по итогам конкурса</t>
  </si>
  <si>
    <t>Участие в выставках</t>
  </si>
  <si>
    <t>Участие в выставках зарубежных и отечественных высших учебных заведений.</t>
  </si>
  <si>
    <t>г. Астана, г. Алматы</t>
  </si>
  <si>
    <t xml:space="preserve">Участие в выставках </t>
  </si>
  <si>
    <t>2 -5 дней</t>
  </si>
  <si>
    <t>21,05,10/1-05-3 (Н.С.);  27,05,10/2-021</t>
  </si>
  <si>
    <t>22,04,10/2-016</t>
  </si>
  <si>
    <t>Участие в IХ международной казахстанской выставке «Образование и карьера 2010 г.»</t>
  </si>
  <si>
    <t>3 дня</t>
  </si>
  <si>
    <t>Проведение пресс конференций</t>
  </si>
  <si>
    <t>Обязательное страхование гражданско-правовой ответственности работодателя</t>
  </si>
  <si>
    <t>13,04,10/2-013</t>
  </si>
  <si>
    <t>Обязательное страхование гражданско-правовой ответственности владельцев транспортных средств</t>
  </si>
  <si>
    <t>Представительские расходы</t>
  </si>
  <si>
    <t>делегация</t>
  </si>
  <si>
    <t xml:space="preserve">г. Астана </t>
  </si>
  <si>
    <t>Участие в тренинге</t>
  </si>
  <si>
    <t>Менеджмент в образовании</t>
  </si>
  <si>
    <t>Он-лайн курсы по рекрутменту</t>
  </si>
  <si>
    <t>30 дней рабочих дней</t>
  </si>
  <si>
    <t>25,03,10/2-012</t>
  </si>
  <si>
    <t>Корпоративное управление</t>
  </si>
  <si>
    <t>Тренинг по управлению университетом</t>
  </si>
  <si>
    <t>6 рабочих дней</t>
  </si>
  <si>
    <t>США, г. Филадельфия</t>
  </si>
  <si>
    <t>Тренинг по повышению преподавательского состава</t>
  </si>
  <si>
    <t xml:space="preserve">7 рабочих дней  </t>
  </si>
  <si>
    <t>Тренинг по повышению квалификации для руководства медицинской школы</t>
  </si>
  <si>
    <t xml:space="preserve">14 рабочих дней  </t>
  </si>
  <si>
    <t xml:space="preserve">США  </t>
  </si>
  <si>
    <t>Участие в семинаре</t>
  </si>
  <si>
    <t>Формирование стратегии организации. Практический курс</t>
  </si>
  <si>
    <t>г. Москва</t>
  </si>
  <si>
    <t>Тренинг по стратегическому планированию</t>
  </si>
  <si>
    <t>Российская Федерация</t>
  </si>
  <si>
    <t>Cеминар по сертификации бухгалтеров</t>
  </si>
  <si>
    <t xml:space="preserve">75 рабочих дней со дня вступления в силу договора </t>
  </si>
  <si>
    <t>Бюджетное законодательство РК и его применение</t>
  </si>
  <si>
    <t xml:space="preserve"> "Планирование и анализ финансово-хозяйственной деятельности предприятия"</t>
  </si>
  <si>
    <t>20,05,10/2-019</t>
  </si>
  <si>
    <t>МСФО</t>
  </si>
  <si>
    <t>5 рабочих дней</t>
  </si>
  <si>
    <t>Риски: компьютерное моделирование и оценка</t>
  </si>
  <si>
    <t>Основы бухгалтерского учета и финансовой отчетности</t>
  </si>
  <si>
    <t xml:space="preserve">Primavera </t>
  </si>
  <si>
    <t>IPMA</t>
  </si>
  <si>
    <t xml:space="preserve">14 рабочих дней со дня вступления в силу договора </t>
  </si>
  <si>
    <t>Трудовой кодекс Республики Казахстан: практическое применение</t>
  </si>
  <si>
    <t xml:space="preserve">Кадровое делопроизводство </t>
  </si>
  <si>
    <t>Система оплаты и материального стимулирования труда: Практика грейдирования</t>
  </si>
  <si>
    <t>Семинары по делопроизводству</t>
  </si>
  <si>
    <t>в течении 4 рабочих дней</t>
  </si>
  <si>
    <t>Курсы по повышению квалификации</t>
  </si>
  <si>
    <t>Курсы по повышению квалификации переводчиков государственного языка</t>
  </si>
  <si>
    <t xml:space="preserve">Казахстанское содержание </t>
  </si>
  <si>
    <t>Кадровое делопроизводство на государственном языке</t>
  </si>
  <si>
    <t>Управление человеческими ресурсами</t>
  </si>
  <si>
    <t>10 рабочих дней</t>
  </si>
  <si>
    <t>Командообразование (Teambuilding)</t>
  </si>
  <si>
    <t xml:space="preserve">Эффективное управление проектами </t>
  </si>
  <si>
    <t>Построение и проведение презентаций в программе  PowerPoint</t>
  </si>
  <si>
    <t>Рекламные компании и акции PR</t>
  </si>
  <si>
    <t>Как стать директором по рекламе</t>
  </si>
  <si>
    <t>Е-learning World Bank Economics of Education for Policymakers and Practitioners</t>
  </si>
  <si>
    <t>в течении месяца со дня подписания договора</t>
  </si>
  <si>
    <t>Обучающие курсы</t>
  </si>
  <si>
    <t>Windows Server 2008 и устранение неполадок</t>
  </si>
  <si>
    <t xml:space="preserve">10 рабочих дней  </t>
  </si>
  <si>
    <t>Семинар по Oracle Database</t>
  </si>
  <si>
    <t>Великобритания</t>
  </si>
  <si>
    <t>Семинар по Jawa Technologies</t>
  </si>
  <si>
    <t>Семинар по CISCO</t>
  </si>
  <si>
    <t>Итого</t>
  </si>
  <si>
    <t xml:space="preserve">Президент АО "Назарбаев Университет"   ________________________ А. Саринжипов </t>
  </si>
  <si>
    <t>Консультационные услуги по фин-эконом оценке состояния интегрированной академической системы здравоохранения (включает Медхолдинг, Центр науки о жизни и школы Медицины)</t>
  </si>
  <si>
    <t xml:space="preserve">в течении 5 рабочих дней с даты вступления  договора в силу </t>
  </si>
  <si>
    <t xml:space="preserve">в течении 10 рабочих дней с даты вступления  договора в силу </t>
  </si>
  <si>
    <t>Предоставление информации размещенной на веб-сайте издательства «Oxford University Press»</t>
  </si>
  <si>
    <t>с даты вступления в силу договора по 31 декабря 2011 г</t>
  </si>
  <si>
    <t>321-1</t>
  </si>
  <si>
    <t>Предоставление информации размещенной на веб-сайте издательства «eBrary»</t>
  </si>
  <si>
    <t>Корпоративный праздник для сотрудников</t>
  </si>
  <si>
    <t>324-1</t>
  </si>
  <si>
    <t>Новогодние подарки</t>
  </si>
  <si>
    <t>Подарки детям</t>
  </si>
  <si>
    <t>1 рабочий день</t>
  </si>
  <si>
    <t>2 рабочих дня с даты вступления в силу договора</t>
  </si>
  <si>
    <t>г. Астана, пр. Кабанбай батыра,53 каб. 1248 А</t>
  </si>
  <si>
    <t>20 календарных дней со дня вступления в силу договора</t>
  </si>
  <si>
    <t>7 календарных дней со дня вступления в силу договора</t>
  </si>
  <si>
    <t xml:space="preserve">в течении 45 рабочих дней с даты вступления  договора в силу </t>
  </si>
  <si>
    <t xml:space="preserve">в течении 20 рабочих дней с даты вступления  договора в силу </t>
  </si>
  <si>
    <t xml:space="preserve">5 календарных  дней с даты вступления  договора в силу </t>
  </si>
  <si>
    <t xml:space="preserve">со дня вступления договора в силу по 15 июня 2011 г. </t>
  </si>
  <si>
    <t xml:space="preserve">2 дня, по согласованию с Заказчиком </t>
  </si>
  <si>
    <t>70-1</t>
  </si>
  <si>
    <t>Напольные ковровые изделия</t>
  </si>
  <si>
    <t>г. Астана, пр. Кабанбай батыра,53</t>
  </si>
  <si>
    <t xml:space="preserve">1 рабочий день со дня вступления в силу договора </t>
  </si>
  <si>
    <t xml:space="preserve">  к Приказу от 03 декабря  2010 г.  №236</t>
  </si>
</sst>
</file>

<file path=xl/styles.xml><?xml version="1.0" encoding="utf-8"?>
<styleSheet xmlns="http://schemas.openxmlformats.org/spreadsheetml/2006/main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0_)"/>
    <numFmt numFmtId="166" formatCode="#."/>
    <numFmt numFmtId="167" formatCode="#.00"/>
    <numFmt numFmtId="168" formatCode="&quot;$&quot;#.00"/>
    <numFmt numFmtId="169" formatCode="#,##0_);\(#,##0\);0_);* @_)"/>
    <numFmt numFmtId="170" formatCode="#,##0.0_);\(#,##0.0\);0.0_);* @_)"/>
    <numFmt numFmtId="171" formatCode="#,##0.00_);\(#,##0.00\);0.00_);* @_)"/>
    <numFmt numFmtId="172" formatCode="#,##0.000_);\(#,##0.000\);0.000_);* @_)"/>
    <numFmt numFmtId="173" formatCode="#,##0.0000_);\(#,##0.0000\);0.0000_);* @_)"/>
    <numFmt numFmtId="174" formatCode="d\-mmm;[Red]&quot;Not date&quot;;&quot;-&quot;;[Red]* &quot;Not date&quot;"/>
    <numFmt numFmtId="175" formatCode="d\-mmm\-yyyy;[Red]&quot;Not date&quot;;&quot;-&quot;;[Red]* &quot;Not date&quot;"/>
    <numFmt numFmtId="176" formatCode="d\-mmm\-yyyy\ h:mm\ AM/PM;[Red]* &quot;Not date&quot;;&quot;-&quot;;[Red]* &quot;Not date&quot;"/>
    <numFmt numFmtId="177" formatCode="d/mm/yyyy;[Red]* &quot;Not date&quot;;&quot;-&quot;;[Red]* &quot;Not date&quot;"/>
    <numFmt numFmtId="178" formatCode="mm/dd/yyyy;[Red]* &quot;Not date&quot;;&quot;-&quot;;[Red]* &quot;Not date&quot;"/>
    <numFmt numFmtId="179" formatCode="mmm\-yy;[Red]* &quot;Not date&quot;;&quot;-&quot;;[Red]* &quot;Not date&quot;"/>
    <numFmt numFmtId="180" formatCode="0;\-0;0;* @"/>
    <numFmt numFmtId="181" formatCode="h:mm\ AM/PM;[Red]* &quot;Not time&quot;;\-;[Red]* &quot;Not time&quot;"/>
    <numFmt numFmtId="182" formatCode="[h]:mm;[Red]* &quot;Not time&quot;;[h]:mm;[Red]* &quot;Not time&quot;"/>
    <numFmt numFmtId="183" formatCode="0%;\-0%;0%;* @_%"/>
    <numFmt numFmtId="184" formatCode="0.0%;\-0.0%;0.0%;* @_%"/>
    <numFmt numFmtId="185" formatCode="0.00%;\-0.00%;0.00%;* @_%"/>
    <numFmt numFmtId="186" formatCode="0.000%;\-0.000%;0.000%;* @_%"/>
    <numFmt numFmtId="187" formatCode="&quot;$&quot;* #,##0_);&quot;$&quot;* \(#,##0\);&quot;$&quot;* 0_);* @_)"/>
    <numFmt numFmtId="188" formatCode="&quot;$&quot;* #,##0.0_);&quot;$&quot;* \(#,##0.0\);&quot;$&quot;* 0.0_);* @_)"/>
    <numFmt numFmtId="189" formatCode="&quot;$&quot;* #,##0.00_);&quot;$&quot;* \(#,##0.00\);&quot;$&quot;* 0.00_);* @_)"/>
    <numFmt numFmtId="190" formatCode="&quot;$&quot;* #,##0.000_);&quot;$&quot;* \(#,##0.000\);&quot;$&quot;* 0.000_);* @_)"/>
    <numFmt numFmtId="191" formatCode="&quot;$&quot;* #,##0.0000_);&quot;$&quot;* \(#,##0.0000\);&quot;$&quot;* 0.0000_);* @_)"/>
    <numFmt numFmtId="192" formatCode="_-&quot;Ј&quot;* #,##0_-;\-&quot;Ј&quot;* #,##0_-;_-&quot;Ј&quot;* &quot;-&quot;_-;_-@_-"/>
    <numFmt numFmtId="193" formatCode="_-&quot;Ј&quot;* #,##0.00_-;\-&quot;Ј&quot;* #,##0.00_-;_-&quot;Ј&quot;* &quot;-&quot;??_-;_-@_-"/>
    <numFmt numFmtId="194" formatCode="_-* #,##0.00[$€-1]_-;\-* #,##0.00[$€-1]_-;_-* &quot;-&quot;??[$€-1]_-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#,##0_);[Blue]\(\-\)\ #,##0_)"/>
    <numFmt numFmtId="198" formatCode="%#.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9">
    <xf numFmtId="0" fontId="0" fillId="0" borderId="0"/>
    <xf numFmtId="0" fontId="1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66" fontId="21" fillId="0" borderId="13">
      <protection locked="0"/>
    </xf>
    <xf numFmtId="166" fontId="21" fillId="0" borderId="13">
      <protection locked="0"/>
    </xf>
    <xf numFmtId="4" fontId="21" fillId="0" borderId="0">
      <protection locked="0"/>
    </xf>
    <xf numFmtId="4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4" fontId="21" fillId="0" borderId="0">
      <protection locked="0"/>
    </xf>
    <xf numFmtId="167" fontId="21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6" fontId="21" fillId="0" borderId="13">
      <protection locked="0"/>
    </xf>
    <xf numFmtId="166" fontId="21" fillId="0" borderId="13">
      <protection locked="0"/>
    </xf>
    <xf numFmtId="166" fontId="22" fillId="0" borderId="0">
      <protection locked="0"/>
    </xf>
    <xf numFmtId="166" fontId="22" fillId="0" borderId="0">
      <protection locked="0"/>
    </xf>
    <xf numFmtId="166" fontId="21" fillId="0" borderId="13">
      <protection locked="0"/>
    </xf>
    <xf numFmtId="169" fontId="23" fillId="0" borderId="0" applyFill="0" applyBorder="0">
      <alignment vertical="top"/>
    </xf>
    <xf numFmtId="170" fontId="23" fillId="0" borderId="0" applyFill="0" applyBorder="0">
      <alignment vertical="top"/>
    </xf>
    <xf numFmtId="171" fontId="23" fillId="0" borderId="0" applyFill="0" applyBorder="0">
      <alignment vertical="top"/>
    </xf>
    <xf numFmtId="172" fontId="23" fillId="0" borderId="0" applyFill="0" applyBorder="0">
      <alignment vertical="top"/>
    </xf>
    <xf numFmtId="173" fontId="23" fillId="0" borderId="0" applyFill="0" applyBorder="0">
      <alignment vertical="top"/>
    </xf>
    <xf numFmtId="174" fontId="23" fillId="0" borderId="0" applyFill="0" applyBorder="0">
      <alignment vertical="top"/>
    </xf>
    <xf numFmtId="175" fontId="23" fillId="0" borderId="0" applyFill="0" applyBorder="0">
      <alignment vertical="top"/>
    </xf>
    <xf numFmtId="176" fontId="23" fillId="0" borderId="0" applyFill="0" applyBorder="0">
      <alignment vertical="top"/>
    </xf>
    <xf numFmtId="177" fontId="23" fillId="0" borderId="0" applyFill="0" applyBorder="0">
      <alignment vertical="top"/>
    </xf>
    <xf numFmtId="178" fontId="23" fillId="0" borderId="0" applyFill="0" applyBorder="0">
      <alignment vertical="top"/>
    </xf>
    <xf numFmtId="179" fontId="23" fillId="0" borderId="0" applyFill="0" applyBorder="0">
      <alignment vertical="top"/>
    </xf>
    <xf numFmtId="179" fontId="23" fillId="0" borderId="0" applyFill="0" applyBorder="0">
      <alignment horizontal="center" vertical="top"/>
    </xf>
    <xf numFmtId="180" fontId="23" fillId="0" borderId="0" applyFill="0" applyBorder="0">
      <alignment vertical="top"/>
    </xf>
    <xf numFmtId="181" fontId="23" fillId="0" borderId="0" applyFill="0" applyBorder="0">
      <alignment vertical="top"/>
    </xf>
    <xf numFmtId="182" fontId="23" fillId="0" borderId="0" applyFill="0" applyBorder="0">
      <alignment vertical="top"/>
    </xf>
    <xf numFmtId="183" fontId="23" fillId="0" borderId="0" applyFill="0" applyBorder="0">
      <alignment vertical="top"/>
    </xf>
    <xf numFmtId="184" fontId="24" fillId="0" borderId="0" applyFill="0" applyBorder="0">
      <alignment vertical="top"/>
    </xf>
    <xf numFmtId="185" fontId="23" fillId="0" borderId="0" applyFill="0" applyBorder="0">
      <alignment vertical="top"/>
    </xf>
    <xf numFmtId="186" fontId="23" fillId="0" borderId="0" applyFill="0" applyBorder="0">
      <alignment vertical="top"/>
    </xf>
    <xf numFmtId="187" fontId="23" fillId="0" borderId="0" applyFill="0" applyBorder="0">
      <alignment vertical="top"/>
    </xf>
    <xf numFmtId="188" fontId="23" fillId="0" borderId="0" applyFill="0" applyBorder="0">
      <alignment vertical="top"/>
    </xf>
    <xf numFmtId="189" fontId="23" fillId="0" borderId="0" applyFill="0" applyBorder="0">
      <alignment vertical="top"/>
    </xf>
    <xf numFmtId="190" fontId="23" fillId="0" borderId="0" applyFill="0" applyBorder="0">
      <alignment vertical="top"/>
    </xf>
    <xf numFmtId="191" fontId="23" fillId="0" borderId="0" applyFill="0" applyBorder="0">
      <alignment vertical="top"/>
    </xf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0" fontId="9" fillId="0" borderId="0"/>
    <xf numFmtId="0" fontId="27" fillId="0" borderId="0" applyFill="0" applyBorder="0">
      <alignment vertical="top"/>
    </xf>
    <xf numFmtId="0" fontId="28" fillId="0" borderId="0" applyFill="0" applyBorder="0">
      <alignment vertical="top"/>
    </xf>
    <xf numFmtId="0" fontId="29" fillId="0" borderId="0" applyFill="0" applyBorder="0">
      <alignment vertical="top"/>
    </xf>
    <xf numFmtId="0" fontId="30" fillId="0" borderId="0" applyFill="0" applyBorder="0">
      <alignment vertical="top"/>
    </xf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 indent="1"/>
      <protection hidden="1"/>
    </xf>
    <xf numFmtId="0" fontId="31" fillId="0" borderId="0" applyFill="0" applyBorder="0">
      <alignment horizontal="left" vertical="top" indent="2"/>
      <protection hidden="1"/>
    </xf>
    <xf numFmtId="0" fontId="31" fillId="0" borderId="0" applyFill="0" applyBorder="0">
      <alignment horizontal="left" vertical="top" indent="3"/>
      <protection hidden="1"/>
    </xf>
    <xf numFmtId="169" fontId="32" fillId="0" borderId="0" applyFill="0" applyBorder="0">
      <alignment vertical="top"/>
      <protection locked="0"/>
    </xf>
    <xf numFmtId="170" fontId="32" fillId="0" borderId="0" applyFill="0" applyBorder="0">
      <alignment vertical="top"/>
      <protection locked="0"/>
    </xf>
    <xf numFmtId="171" fontId="32" fillId="0" borderId="0" applyFill="0" applyBorder="0">
      <alignment vertical="top"/>
      <protection locked="0"/>
    </xf>
    <xf numFmtId="172" fontId="32" fillId="0" borderId="0" applyFill="0" applyBorder="0">
      <alignment vertical="top"/>
      <protection locked="0"/>
    </xf>
    <xf numFmtId="173" fontId="32" fillId="0" borderId="0" applyFill="0" applyBorder="0">
      <alignment vertical="top"/>
      <protection locked="0"/>
    </xf>
    <xf numFmtId="174" fontId="32" fillId="0" borderId="0" applyFill="0" applyBorder="0">
      <alignment vertical="top"/>
      <protection locked="0"/>
    </xf>
    <xf numFmtId="195" fontId="32" fillId="0" borderId="0" applyFill="0" applyBorder="0">
      <alignment vertical="top"/>
      <protection locked="0"/>
    </xf>
    <xf numFmtId="196" fontId="32" fillId="0" borderId="0" applyFill="0" applyBorder="0">
      <alignment vertical="top"/>
      <protection locked="0"/>
    </xf>
    <xf numFmtId="177" fontId="32" fillId="0" borderId="0" applyFill="0" applyBorder="0">
      <alignment vertical="top"/>
      <protection locked="0"/>
    </xf>
    <xf numFmtId="178" fontId="32" fillId="0" borderId="0" applyFill="0" applyBorder="0">
      <alignment vertical="top"/>
      <protection locked="0"/>
    </xf>
    <xf numFmtId="179" fontId="32" fillId="0" borderId="0" applyFill="0" applyBorder="0">
      <alignment vertical="top"/>
      <protection locked="0"/>
    </xf>
    <xf numFmtId="180" fontId="32" fillId="0" borderId="0" applyFill="0" applyBorder="0">
      <alignment vertical="top"/>
      <protection locked="0"/>
    </xf>
    <xf numFmtId="180" fontId="33" fillId="0" borderId="0" applyFill="0" applyBorder="0">
      <alignment vertical="top"/>
      <protection locked="0"/>
    </xf>
    <xf numFmtId="180" fontId="32" fillId="0" borderId="0" applyFill="0" applyBorder="0">
      <alignment vertical="top"/>
      <protection locked="0"/>
    </xf>
    <xf numFmtId="49" fontId="32" fillId="0" borderId="0" applyFill="0" applyBorder="0">
      <alignment vertical="top"/>
      <protection locked="0"/>
    </xf>
    <xf numFmtId="49" fontId="33" fillId="0" borderId="0" applyFill="0" applyBorder="0">
      <alignment vertical="top"/>
      <protection locked="0"/>
    </xf>
    <xf numFmtId="0" fontId="32" fillId="0" borderId="0" applyFill="0" applyBorder="0">
      <alignment vertical="top" wrapText="1"/>
      <protection locked="0"/>
    </xf>
    <xf numFmtId="181" fontId="32" fillId="0" borderId="0" applyFill="0" applyBorder="0">
      <alignment vertical="top"/>
      <protection locked="0"/>
    </xf>
    <xf numFmtId="182" fontId="32" fillId="0" borderId="0" applyFill="0" applyBorder="0">
      <alignment vertical="top"/>
      <protection locked="0"/>
    </xf>
    <xf numFmtId="183" fontId="32" fillId="0" borderId="0" applyFill="0" applyBorder="0">
      <alignment vertical="top"/>
      <protection locked="0"/>
    </xf>
    <xf numFmtId="184" fontId="32" fillId="0" borderId="0" applyFill="0" applyBorder="0">
      <alignment vertical="top"/>
      <protection locked="0"/>
    </xf>
    <xf numFmtId="185" fontId="32" fillId="0" borderId="0" applyFill="0" applyBorder="0">
      <alignment vertical="top"/>
      <protection locked="0"/>
    </xf>
    <xf numFmtId="186" fontId="32" fillId="0" borderId="0" applyFill="0" applyBorder="0">
      <alignment vertical="top"/>
      <protection locked="0"/>
    </xf>
    <xf numFmtId="187" fontId="32" fillId="0" borderId="0" applyFill="0" applyBorder="0">
      <alignment vertical="top"/>
      <protection locked="0"/>
    </xf>
    <xf numFmtId="188" fontId="32" fillId="0" borderId="0" applyFill="0" applyBorder="0">
      <alignment vertical="top"/>
      <protection locked="0"/>
    </xf>
    <xf numFmtId="189" fontId="32" fillId="0" borderId="0" applyFill="0" applyBorder="0">
      <alignment vertical="top"/>
      <protection locked="0"/>
    </xf>
    <xf numFmtId="190" fontId="32" fillId="0" borderId="0" applyFill="0" applyBorder="0">
      <alignment vertical="top"/>
      <protection locked="0"/>
    </xf>
    <xf numFmtId="191" fontId="32" fillId="0" borderId="0" applyFill="0" applyBorder="0">
      <alignment vertical="top"/>
      <protection locked="0"/>
    </xf>
    <xf numFmtId="49" fontId="32" fillId="0" borderId="0" applyFill="0" applyBorder="0">
      <alignment horizontal="left" vertical="top"/>
      <protection locked="0"/>
    </xf>
    <xf numFmtId="49" fontId="32" fillId="0" borderId="0" applyFill="0" applyBorder="0">
      <alignment horizontal="left" vertical="top" indent="1"/>
      <protection locked="0"/>
    </xf>
    <xf numFmtId="49" fontId="32" fillId="0" borderId="0" applyFill="0" applyBorder="0">
      <alignment horizontal="left" vertical="top" indent="2"/>
      <protection locked="0"/>
    </xf>
    <xf numFmtId="49" fontId="32" fillId="0" borderId="0" applyFill="0" applyBorder="0">
      <alignment horizontal="left" vertical="top" indent="3"/>
      <protection locked="0"/>
    </xf>
    <xf numFmtId="49" fontId="32" fillId="0" borderId="0" applyFill="0" applyBorder="0">
      <alignment horizontal="left" vertical="top" indent="4"/>
      <protection locked="0"/>
    </xf>
    <xf numFmtId="49" fontId="32" fillId="0" borderId="0" applyFill="0" applyBorder="0">
      <alignment horizontal="center"/>
      <protection locked="0"/>
    </xf>
    <xf numFmtId="49" fontId="32" fillId="0" borderId="0" applyFill="0" applyBorder="0">
      <alignment horizontal="center" wrapText="1"/>
      <protection locked="0"/>
    </xf>
    <xf numFmtId="49" fontId="23" fillId="0" borderId="0" applyFill="0" applyBorder="0">
      <alignment vertical="top"/>
    </xf>
    <xf numFmtId="0" fontId="23" fillId="0" borderId="0" applyFill="0" applyBorder="0">
      <alignment vertical="top" wrapText="1"/>
    </xf>
    <xf numFmtId="0" fontId="25" fillId="0" borderId="0"/>
    <xf numFmtId="0" fontId="34" fillId="0" borderId="0" applyNumberFormat="0" applyFont="0" applyBorder="0" applyAlignment="0">
      <alignment horizontal="left"/>
    </xf>
    <xf numFmtId="0" fontId="30" fillId="0" borderId="0" applyFill="0" applyBorder="0">
      <alignment vertical="top"/>
    </xf>
    <xf numFmtId="0" fontId="30" fillId="0" borderId="0" applyFill="0" applyBorder="0">
      <alignment horizontal="left" vertical="top" indent="1"/>
    </xf>
    <xf numFmtId="0" fontId="35" fillId="0" borderId="0" applyFill="0" applyBorder="0">
      <alignment horizontal="left" vertical="top" indent="2"/>
    </xf>
    <xf numFmtId="0" fontId="30" fillId="0" borderId="0" applyFill="0" applyBorder="0">
      <alignment horizontal="left" vertical="top" indent="3"/>
    </xf>
    <xf numFmtId="0" fontId="23" fillId="0" borderId="0" applyFill="0" applyBorder="0">
      <alignment vertical="top"/>
    </xf>
    <xf numFmtId="0" fontId="23" fillId="0" borderId="0" applyFill="0" applyBorder="0">
      <alignment horizontal="left" vertical="top" indent="1"/>
    </xf>
    <xf numFmtId="0" fontId="23" fillId="0" borderId="0" applyFill="0" applyBorder="0">
      <alignment horizontal="left" vertical="top" indent="2"/>
    </xf>
    <xf numFmtId="0" fontId="23" fillId="0" borderId="0" applyFill="0" applyBorder="0">
      <alignment horizontal="left" vertical="top" indent="3"/>
    </xf>
    <xf numFmtId="0" fontId="23" fillId="0" borderId="0" applyFill="0" applyBorder="0">
      <alignment horizontal="left" vertical="top" indent="4"/>
    </xf>
    <xf numFmtId="0" fontId="23" fillId="0" borderId="0" applyFill="0" applyBorder="0">
      <alignment horizontal="center"/>
    </xf>
    <xf numFmtId="0" fontId="23" fillId="0" borderId="0" applyFill="0" applyBorder="0">
      <alignment horizontal="center" wrapText="1"/>
    </xf>
    <xf numFmtId="197" fontId="12" fillId="0" borderId="1" applyBorder="0">
      <protection hidden="1"/>
    </xf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3" fillId="0" borderId="0" applyFill="0" applyBorder="0"/>
    <xf numFmtId="0" fontId="37" fillId="0" borderId="0"/>
    <xf numFmtId="0" fontId="1" fillId="0" borderId="0"/>
    <xf numFmtId="0" fontId="10" fillId="0" borderId="0"/>
    <xf numFmtId="0" fontId="1" fillId="0" borderId="0"/>
    <xf numFmtId="0" fontId="25" fillId="0" borderId="0"/>
    <xf numFmtId="0" fontId="38" fillId="0" borderId="0"/>
    <xf numFmtId="0" fontId="39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21" fillId="0" borderId="0">
      <protection locked="0"/>
    </xf>
    <xf numFmtId="198" fontId="21" fillId="0" borderId="0">
      <protection locked="0"/>
    </xf>
  </cellStyleXfs>
  <cellXfs count="15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7" fillId="2" borderId="0" xfId="1" applyNumberFormat="1" applyFont="1" applyFill="1" applyAlignment="1">
      <alignment horizontal="center" vertical="center" wrapText="1"/>
    </xf>
    <xf numFmtId="3" fontId="8" fillId="2" borderId="0" xfId="1" applyNumberFormat="1" applyFont="1" applyFill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1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hidden="1"/>
    </xf>
    <xf numFmtId="3" fontId="7" fillId="2" borderId="4" xfId="2" applyNumberFormat="1" applyFont="1" applyFill="1" applyBorder="1" applyAlignment="1" applyProtection="1">
      <alignment horizontal="center" vertical="center" wrapText="1"/>
      <protection hidden="1"/>
    </xf>
    <xf numFmtId="2" fontId="7" fillId="2" borderId="2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165" fontId="7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2" applyNumberFormat="1" applyFont="1" applyFill="1" applyBorder="1" applyAlignment="1">
      <alignment horizontal="center" vertical="center" wrapText="1" shrinkToFit="1"/>
    </xf>
    <xf numFmtId="0" fontId="7" fillId="2" borderId="1" xfId="2" applyNumberFormat="1" applyFont="1" applyFill="1" applyBorder="1" applyAlignment="1">
      <alignment horizontal="center" vertical="center" wrapText="1" shrinkToFit="1"/>
    </xf>
    <xf numFmtId="0" fontId="7" fillId="2" borderId="2" xfId="3" applyNumberFormat="1" applyFont="1" applyFill="1" applyBorder="1" applyAlignment="1">
      <alignment horizontal="center" vertical="center" wrapText="1" shrinkToFit="1"/>
    </xf>
    <xf numFmtId="0" fontId="7" fillId="2" borderId="1" xfId="3" applyNumberFormat="1" applyFont="1" applyFill="1" applyBorder="1" applyAlignment="1">
      <alignment horizontal="center" vertical="center" wrapText="1" shrinkToFit="1"/>
    </xf>
    <xf numFmtId="1" fontId="7" fillId="2" borderId="2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65" fontId="7" fillId="2" borderId="3" xfId="5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 wrapText="1"/>
    </xf>
    <xf numFmtId="1" fontId="8" fillId="2" borderId="1" xfId="4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left" vertical="top" wrapText="1"/>
    </xf>
    <xf numFmtId="3" fontId="7" fillId="2" borderId="1" xfId="5" applyNumberFormat="1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0" fontId="11" fillId="2" borderId="2" xfId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8" xfId="3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3" fontId="7" fillId="2" borderId="8" xfId="4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8" fillId="2" borderId="1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5" fillId="2" borderId="9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</cellXfs>
  <cellStyles count="149">
    <cellStyle name="?’һғһ‚›ү" xfId="6"/>
    <cellStyle name="?’ћѓћ‚›‰" xfId="7"/>
    <cellStyle name="”?ќђќ‘ћ‚›‰" xfId="8"/>
    <cellStyle name="”?қђқ‘һ‚›ү" xfId="9"/>
    <cellStyle name="”?љ‘?ђһ‚ђққ›ү" xfId="10"/>
    <cellStyle name="”?љ‘?ђћ‚ђќќ›‰" xfId="11"/>
    <cellStyle name="”€ќђќ‘ћ‚›‰" xfId="12"/>
    <cellStyle name="”€қђқ‘һ‚›ү" xfId="13"/>
    <cellStyle name="”€љ‘€ђһ‚ђққ›ү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…қ…†қ›ү" xfId="19"/>
    <cellStyle name="€’һғһ‚›ү" xfId="20"/>
    <cellStyle name="€’ћѓћ‚›‰" xfId="21"/>
    <cellStyle name="‡ђѓћ‹ћ‚ћљ1" xfId="22"/>
    <cellStyle name="‡ђѓћ‹ћ‚ћљ2" xfId="23"/>
    <cellStyle name="’ћѓћ‚›‰" xfId="24"/>
    <cellStyle name="cc0 -CalComma" xfId="25"/>
    <cellStyle name="cc1 -CalComma" xfId="26"/>
    <cellStyle name="cc2 -CalComma" xfId="27"/>
    <cellStyle name="cc3 -CalComma" xfId="28"/>
    <cellStyle name="cc4 -CalComma" xfId="29"/>
    <cellStyle name="cdDMM -CalDate" xfId="30"/>
    <cellStyle name="cdDMMY -CalDate" xfId="31"/>
    <cellStyle name="cdDMMYHM -CalDateTime" xfId="32"/>
    <cellStyle name="cdDMY -CalDate" xfId="33"/>
    <cellStyle name="cdMDY -CalDate" xfId="34"/>
    <cellStyle name="cdMMY -CalDate" xfId="35"/>
    <cellStyle name="cdMMYc-CalDateC" xfId="36"/>
    <cellStyle name="cf0 -CalFixed" xfId="37"/>
    <cellStyle name="cmHM  -CalTime" xfId="38"/>
    <cellStyle name="cmHM24+ -CalTime" xfId="39"/>
    <cellStyle name="cp0 -CalPercent" xfId="40"/>
    <cellStyle name="cp1 -CalPercent" xfId="41"/>
    <cellStyle name="cp2 -CalPercent" xfId="42"/>
    <cellStyle name="cp3 -CalPercent" xfId="43"/>
    <cellStyle name="cr0 -CalCurr" xfId="44"/>
    <cellStyle name="cr1 -CalCurr" xfId="45"/>
    <cellStyle name="cr2 -CalCurr" xfId="46"/>
    <cellStyle name="cr3 -CalCurr" xfId="47"/>
    <cellStyle name="cr4 -CalCurr" xfId="48"/>
    <cellStyle name="Currency [0]_basle_98_97_96 1" xfId="49"/>
    <cellStyle name="Currency_basle_98_97_96 1" xfId="50"/>
    <cellStyle name="E&amp;Y House" xfId="51"/>
    <cellStyle name="Euro" xfId="52"/>
    <cellStyle name="Excel Built-in Normal" xfId="53"/>
    <cellStyle name="h0 -Heading" xfId="54"/>
    <cellStyle name="h1 -Heading" xfId="55"/>
    <cellStyle name="h2 -Heading" xfId="56"/>
    <cellStyle name="h3 -Heading" xfId="57"/>
    <cellStyle name="hp0 -Hyperlink" xfId="58"/>
    <cellStyle name="hp1 -Hyperlink" xfId="59"/>
    <cellStyle name="hp2 -Hyperlink" xfId="60"/>
    <cellStyle name="hp3 -Hyperlink" xfId="61"/>
    <cellStyle name="ic0 -InpComma" xfId="62"/>
    <cellStyle name="ic1 -InpComma" xfId="63"/>
    <cellStyle name="ic2 -InpComma" xfId="64"/>
    <cellStyle name="ic3 -InpComma" xfId="65"/>
    <cellStyle name="ic4 -InpComma" xfId="66"/>
    <cellStyle name="idDMM -InpDate" xfId="67"/>
    <cellStyle name="idDMMY -InpDate" xfId="68"/>
    <cellStyle name="idDMMYHM -InpDateTime" xfId="69"/>
    <cellStyle name="idDMY -InpDate" xfId="70"/>
    <cellStyle name="idMDY -InpDate" xfId="71"/>
    <cellStyle name="idMMY -InpDate" xfId="72"/>
    <cellStyle name="if0 -InpFixed" xfId="73"/>
    <cellStyle name="if0b-InpFixedB" xfId="74"/>
    <cellStyle name="if0-InpFixed" xfId="75"/>
    <cellStyle name="iln -InpTableTextNoWrap" xfId="76"/>
    <cellStyle name="ilnb-InpTableTextNoWrapB" xfId="77"/>
    <cellStyle name="ilw -InpTableTextWrap" xfId="78"/>
    <cellStyle name="imHM  -InpTime" xfId="79"/>
    <cellStyle name="imHM24+ -InpTime" xfId="80"/>
    <cellStyle name="ip0 -InpPercent" xfId="81"/>
    <cellStyle name="ip1 -InpPercent" xfId="82"/>
    <cellStyle name="ip2 -InpPercent" xfId="83"/>
    <cellStyle name="ip3 -InpPercent" xfId="84"/>
    <cellStyle name="ir0 -InpCurr" xfId="85"/>
    <cellStyle name="ir1 -InpCurr" xfId="86"/>
    <cellStyle name="ir2 -InpCurr" xfId="87"/>
    <cellStyle name="ir3 -InpCurr" xfId="88"/>
    <cellStyle name="ir4 -InpCurr" xfId="89"/>
    <cellStyle name="is0 -InpSideText" xfId="90"/>
    <cellStyle name="is1 -InpSideText" xfId="91"/>
    <cellStyle name="is2 -InpSideText" xfId="92"/>
    <cellStyle name="is3 -InpSideText" xfId="93"/>
    <cellStyle name="is4 -InpSideText" xfId="94"/>
    <cellStyle name="itn -InpTopTextNoWrap" xfId="95"/>
    <cellStyle name="itw -InpTopTextWrap" xfId="96"/>
    <cellStyle name="ltn -TableTextNoWrap" xfId="97"/>
    <cellStyle name="ltw -TableTextWrap" xfId="98"/>
    <cellStyle name="Normal_070917_2008_Экспорт_МЭБП3" xfId="99"/>
    <cellStyle name="Report" xfId="100"/>
    <cellStyle name="sh0 -SideHeading" xfId="101"/>
    <cellStyle name="sh1 -SideHeading" xfId="102"/>
    <cellStyle name="sh2 -SideHeading" xfId="103"/>
    <cellStyle name="sh3 -SideHeading" xfId="104"/>
    <cellStyle name="st0 -SideText" xfId="105"/>
    <cellStyle name="st1 -SideText" xfId="106"/>
    <cellStyle name="st2 -SideText" xfId="107"/>
    <cellStyle name="st3 -SideText" xfId="108"/>
    <cellStyle name="st4 -SideText" xfId="109"/>
    <cellStyle name="ttn -TopTextNoWrap" xfId="110"/>
    <cellStyle name="ttw -TopTextWrap" xfId="111"/>
    <cellStyle name="Виталий" xfId="112"/>
    <cellStyle name="Гиперссылка 2" xfId="113"/>
    <cellStyle name="КАНДАГАЧ тел3-33-96" xfId="114"/>
    <cellStyle name="Обычный" xfId="0" builtinId="0"/>
    <cellStyle name="Обычный 10" xfId="115"/>
    <cellStyle name="Обычный 11" xfId="116"/>
    <cellStyle name="Обычный 12" xfId="1"/>
    <cellStyle name="Обычный 2" xfId="4"/>
    <cellStyle name="Обычный 2 2" xfId="117"/>
    <cellStyle name="Обычный 3" xfId="118"/>
    <cellStyle name="Обычный 3 2" xfId="119"/>
    <cellStyle name="Обычный 3 3" xfId="120"/>
    <cellStyle name="Обычный 3 4" xfId="121"/>
    <cellStyle name="Обычный 3 5" xfId="122"/>
    <cellStyle name="Обычный 3 6" xfId="123"/>
    <cellStyle name="Обычный 3 7" xfId="124"/>
    <cellStyle name="Обычный 3 8" xfId="125"/>
    <cellStyle name="Обычный 3 8 2" xfId="126"/>
    <cellStyle name="Обычный 4" xfId="127"/>
    <cellStyle name="Обычный 5" xfId="128"/>
    <cellStyle name="Обычный 5 2" xfId="129"/>
    <cellStyle name="Обычный 5 3" xfId="130"/>
    <cellStyle name="Обычный 6" xfId="131"/>
    <cellStyle name="Обычный 7" xfId="132"/>
    <cellStyle name="Обычный 8" xfId="133"/>
    <cellStyle name="Обычный 9" xfId="134"/>
    <cellStyle name="Обычный_Лист1 (2)" xfId="5"/>
    <cellStyle name="Стиль 1" xfId="135"/>
    <cellStyle name="Тысячи [0]_96111" xfId="136"/>
    <cellStyle name="Тысячи_96111" xfId="137"/>
    <cellStyle name="Үђғһ‹һ‚һљ1" xfId="138"/>
    <cellStyle name="Үђғһ‹һ‚һљ2" xfId="139"/>
    <cellStyle name="Финансовый 2" xfId="3"/>
    <cellStyle name="Финансовый 2 2" xfId="140"/>
    <cellStyle name="Финансовый 3" xfId="141"/>
    <cellStyle name="Финансовый 4" xfId="142"/>
    <cellStyle name="Финансовый 4 2" xfId="143"/>
    <cellStyle name="Финансовый 4 3" xfId="144"/>
    <cellStyle name="Финансовый 5" xfId="145"/>
    <cellStyle name="Финансовый 6" xfId="146"/>
    <cellStyle name="Финансовый 7" xfId="2"/>
    <cellStyle name="Џђһ–…қ’қ›ү" xfId="147"/>
    <cellStyle name="Џђћ–…ќ’ќ›‰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195943</xdr:colOff>
      <xdr:row>330</xdr:row>
      <xdr:rowOff>1338944</xdr:rowOff>
    </xdr:from>
    <xdr:ext cx="11201400" cy="937629"/>
    <xdr:sp macro="" textlink="">
      <xdr:nvSpPr>
        <xdr:cNvPr id="2" name="Прямоугольник 1"/>
        <xdr:cNvSpPr/>
      </xdr:nvSpPr>
      <xdr:spPr>
        <a:xfrm>
          <a:off x="881743" y="338722064"/>
          <a:ext cx="112014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СТРОКА ИСКЛЮЧЕНА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640"/>
  <sheetViews>
    <sheetView tabSelected="1" topLeftCell="B489" zoomScale="90" zoomScaleNormal="90" zoomScaleSheetLayoutView="80" zoomScalePageLayoutView="70" workbookViewId="0">
      <selection activeCell="P30" sqref="P30"/>
    </sheetView>
  </sheetViews>
  <sheetFormatPr defaultColWidth="9.109375" defaultRowHeight="13.8"/>
  <cols>
    <col min="1" max="1" width="0.5546875" style="1" hidden="1" customWidth="1"/>
    <col min="2" max="2" width="10" style="1" customWidth="1"/>
    <col min="3" max="3" width="24.6640625" style="1" customWidth="1"/>
    <col min="4" max="4" width="14.33203125" style="1" customWidth="1"/>
    <col min="5" max="5" width="19.109375" style="1" customWidth="1"/>
    <col min="6" max="6" width="13.33203125" style="1" customWidth="1"/>
    <col min="7" max="7" width="13" style="2" customWidth="1"/>
    <col min="8" max="8" width="16.88671875" style="3" customWidth="1"/>
    <col min="9" max="9" width="13" style="1" customWidth="1"/>
    <col min="10" max="10" width="17.44140625" style="1" customWidth="1"/>
    <col min="11" max="11" width="20.33203125" style="3" customWidth="1"/>
    <col min="12" max="12" width="14.6640625" style="3" customWidth="1"/>
    <col min="13" max="13" width="0.33203125" style="2" hidden="1" customWidth="1"/>
    <col min="14" max="14" width="0.44140625" style="2" hidden="1" customWidth="1"/>
    <col min="15" max="15" width="23.88671875" style="123" customWidth="1"/>
    <col min="16" max="16384" width="9.109375" style="123"/>
  </cols>
  <sheetData>
    <row r="1" spans="1:14">
      <c r="J1" s="137" t="s">
        <v>868</v>
      </c>
      <c r="K1" s="137"/>
      <c r="L1" s="137"/>
      <c r="M1" s="137"/>
    </row>
    <row r="2" spans="1:14" ht="16.5" customHeight="1">
      <c r="A2" s="123"/>
      <c r="B2" s="123"/>
      <c r="C2" s="123"/>
      <c r="D2" s="123"/>
      <c r="E2" s="123"/>
      <c r="F2" s="123"/>
      <c r="G2" s="4"/>
      <c r="H2" s="5"/>
      <c r="I2" s="123"/>
      <c r="J2" s="137"/>
      <c r="K2" s="137"/>
      <c r="L2" s="137"/>
      <c r="M2" s="137"/>
      <c r="N2" s="6"/>
    </row>
    <row r="3" spans="1:14" ht="15" customHeight="1">
      <c r="A3" s="123"/>
      <c r="B3" s="123"/>
      <c r="C3" s="123"/>
      <c r="D3" s="123"/>
      <c r="E3" s="123"/>
      <c r="F3" s="123"/>
      <c r="G3" s="4"/>
      <c r="H3" s="5"/>
      <c r="I3" s="123"/>
      <c r="J3" s="7"/>
      <c r="K3" s="8" t="s">
        <v>0</v>
      </c>
      <c r="L3" s="9"/>
      <c r="M3" s="10"/>
      <c r="N3" s="6"/>
    </row>
    <row r="4" spans="1:14" ht="14.25" customHeight="1">
      <c r="A4" s="123"/>
      <c r="B4" s="123"/>
      <c r="C4" s="123"/>
      <c r="D4" s="123"/>
      <c r="E4" s="123"/>
      <c r="F4" s="123"/>
      <c r="G4" s="4"/>
      <c r="H4" s="5"/>
      <c r="I4" s="123"/>
      <c r="J4" s="138" t="s">
        <v>1</v>
      </c>
      <c r="K4" s="138"/>
      <c r="L4" s="138"/>
      <c r="M4" s="10"/>
      <c r="N4" s="6"/>
    </row>
    <row r="5" spans="1:14" ht="14.25" customHeight="1">
      <c r="A5" s="123"/>
      <c r="B5" s="123"/>
      <c r="C5" s="123"/>
      <c r="D5" s="123"/>
      <c r="E5" s="123"/>
      <c r="F5" s="123"/>
      <c r="G5" s="4"/>
      <c r="H5" s="5"/>
      <c r="I5" s="123"/>
      <c r="J5" s="138" t="s">
        <v>2</v>
      </c>
      <c r="K5" s="138"/>
      <c r="L5" s="138"/>
      <c r="M5" s="10"/>
      <c r="N5" s="6"/>
    </row>
    <row r="6" spans="1:14" ht="12" customHeight="1">
      <c r="A6" s="123"/>
      <c r="B6" s="123"/>
      <c r="C6" s="123"/>
      <c r="D6" s="123"/>
      <c r="E6" s="123"/>
      <c r="F6" s="123"/>
      <c r="G6" s="4"/>
      <c r="H6" s="5"/>
      <c r="I6" s="123"/>
      <c r="J6" s="123"/>
      <c r="K6" s="6"/>
      <c r="L6" s="6"/>
      <c r="M6" s="6"/>
      <c r="N6" s="6"/>
    </row>
    <row r="7" spans="1:14" ht="9.75" customHeight="1">
      <c r="A7" s="123"/>
      <c r="B7" s="123"/>
      <c r="C7" s="123"/>
      <c r="D7" s="123"/>
      <c r="E7" s="123"/>
      <c r="F7" s="123"/>
      <c r="G7" s="4"/>
      <c r="H7" s="5"/>
      <c r="I7" s="123"/>
      <c r="J7" s="123"/>
      <c r="K7" s="6"/>
      <c r="L7" s="6"/>
      <c r="M7" s="6"/>
      <c r="N7" s="6"/>
    </row>
    <row r="8" spans="1:14" ht="9.75" customHeight="1">
      <c r="A8" s="123"/>
      <c r="B8" s="123"/>
      <c r="C8" s="123"/>
      <c r="D8" s="123"/>
      <c r="E8" s="123"/>
      <c r="F8" s="123"/>
      <c r="G8" s="4"/>
      <c r="H8" s="5"/>
      <c r="I8" s="123"/>
      <c r="J8" s="123"/>
      <c r="K8" s="6"/>
      <c r="L8" s="6"/>
      <c r="M8" s="6"/>
      <c r="N8" s="6"/>
    </row>
    <row r="9" spans="1:14" ht="12.75" hidden="1" customHeight="1">
      <c r="J9" s="2"/>
      <c r="K9" s="7"/>
      <c r="L9" s="8" t="s">
        <v>0</v>
      </c>
      <c r="M9" s="9"/>
      <c r="N9" s="10"/>
    </row>
    <row r="10" spans="1:14" ht="12.75" hidden="1" customHeight="1">
      <c r="J10" s="2"/>
      <c r="K10" s="138" t="s">
        <v>3</v>
      </c>
      <c r="L10" s="138"/>
      <c r="M10" s="138"/>
      <c r="N10" s="10"/>
    </row>
    <row r="11" spans="1:14" ht="12.75" hidden="1" customHeight="1">
      <c r="K11" s="138" t="s">
        <v>2</v>
      </c>
      <c r="L11" s="138"/>
      <c r="M11" s="138"/>
      <c r="N11" s="10"/>
    </row>
    <row r="12" spans="1:14" ht="12.75" hidden="1" customHeight="1"/>
    <row r="13" spans="1:14" ht="12.75" hidden="1" customHeight="1"/>
    <row r="14" spans="1:14" ht="12.75" hidden="1" customHeight="1">
      <c r="G14" s="1"/>
      <c r="H14" s="1"/>
      <c r="K14" s="1"/>
      <c r="L14" s="1"/>
      <c r="M14" s="1"/>
      <c r="N14" s="1"/>
    </row>
    <row r="15" spans="1:14" ht="12.75" hidden="1" customHeight="1">
      <c r="G15" s="1"/>
      <c r="H15" s="1"/>
      <c r="K15" s="1"/>
      <c r="L15" s="1"/>
      <c r="M15" s="1"/>
      <c r="N15" s="1"/>
    </row>
    <row r="16" spans="1:14" ht="12.75" hidden="1" customHeight="1"/>
    <row r="17" spans="1:232" ht="4.5" hidden="1" customHeight="1">
      <c r="A17" s="123"/>
      <c r="B17" s="123"/>
      <c r="C17" s="123"/>
    </row>
    <row r="18" spans="1:232" ht="17.25" hidden="1" customHeight="1">
      <c r="A18" s="123"/>
      <c r="B18" s="123"/>
      <c r="C18" s="123"/>
      <c r="J18" s="11" t="s">
        <v>4</v>
      </c>
      <c r="K18" s="11"/>
      <c r="L18" s="11"/>
      <c r="M18" s="11"/>
    </row>
    <row r="19" spans="1:232" ht="10.5" hidden="1" customHeight="1">
      <c r="A19" s="123"/>
      <c r="B19" s="123"/>
      <c r="C19" s="123"/>
      <c r="J19" s="11"/>
      <c r="K19" s="11"/>
      <c r="L19" s="11"/>
      <c r="M19" s="11"/>
    </row>
    <row r="20" spans="1:232" ht="15" hidden="1" customHeight="1">
      <c r="A20" s="123"/>
      <c r="B20" s="123"/>
      <c r="C20" s="123"/>
      <c r="K20" s="12" t="s">
        <v>0</v>
      </c>
    </row>
    <row r="21" spans="1:232" ht="13.5" hidden="1" customHeight="1">
      <c r="A21" s="123"/>
      <c r="B21" s="123"/>
      <c r="C21" s="123"/>
      <c r="J21" s="3" t="s">
        <v>3</v>
      </c>
    </row>
    <row r="22" spans="1:232" ht="17.25" hidden="1" customHeight="1">
      <c r="A22" s="123"/>
      <c r="B22" s="123"/>
      <c r="C22" s="123"/>
      <c r="F22" s="123"/>
      <c r="G22" s="123"/>
      <c r="H22" s="5"/>
      <c r="I22" s="123"/>
      <c r="J22" s="3" t="s">
        <v>2</v>
      </c>
    </row>
    <row r="23" spans="1:232" ht="24.75" hidden="1" customHeight="1">
      <c r="A23" s="123"/>
      <c r="B23" s="123"/>
      <c r="C23" s="123"/>
      <c r="F23" s="123"/>
      <c r="G23" s="123"/>
      <c r="H23" s="5"/>
      <c r="I23" s="123"/>
    </row>
    <row r="24" spans="1:232" ht="17.25" hidden="1" customHeight="1">
      <c r="A24" s="123"/>
      <c r="B24" s="123"/>
      <c r="C24" s="123"/>
      <c r="F24" s="1" t="s">
        <v>5</v>
      </c>
      <c r="G24" s="1"/>
      <c r="H24" s="1"/>
    </row>
    <row r="25" spans="1:232" ht="14.25" hidden="1" customHeight="1">
      <c r="A25" s="123"/>
      <c r="B25" s="123"/>
      <c r="C25" s="123"/>
      <c r="F25" s="1" t="s">
        <v>6</v>
      </c>
      <c r="G25" s="1"/>
      <c r="H25" s="1"/>
    </row>
    <row r="26" spans="1:232" ht="5.25" hidden="1" customHeight="1">
      <c r="A26" s="123"/>
      <c r="B26" s="123"/>
      <c r="C26" s="123"/>
      <c r="G26" s="1"/>
    </row>
    <row r="27" spans="1:232" ht="7.5" hidden="1" customHeight="1">
      <c r="A27" s="123"/>
      <c r="B27" s="123"/>
      <c r="C27" s="123"/>
    </row>
    <row r="28" spans="1:232" ht="121.5" customHeight="1">
      <c r="A28" s="13" t="s">
        <v>7</v>
      </c>
      <c r="B28" s="13"/>
      <c r="C28" s="14" t="s">
        <v>8</v>
      </c>
      <c r="D28" s="14" t="s">
        <v>9</v>
      </c>
      <c r="E28" s="14" t="s">
        <v>10</v>
      </c>
      <c r="F28" s="14" t="s">
        <v>11</v>
      </c>
      <c r="G28" s="15" t="s">
        <v>12</v>
      </c>
      <c r="H28" s="16" t="s">
        <v>13</v>
      </c>
      <c r="I28" s="16" t="s">
        <v>14</v>
      </c>
      <c r="J28" s="16" t="s">
        <v>15</v>
      </c>
      <c r="K28" s="16" t="s">
        <v>16</v>
      </c>
      <c r="L28" s="16" t="s">
        <v>17</v>
      </c>
      <c r="M28" s="15" t="s">
        <v>18</v>
      </c>
      <c r="N28" s="15" t="s">
        <v>19</v>
      </c>
    </row>
    <row r="29" spans="1:232" s="1" customFormat="1" ht="72.75" customHeight="1">
      <c r="A29" s="17">
        <v>1</v>
      </c>
      <c r="B29" s="18">
        <v>1</v>
      </c>
      <c r="C29" s="19" t="s">
        <v>20</v>
      </c>
      <c r="D29" s="20" t="s">
        <v>21</v>
      </c>
      <c r="E29" s="14" t="s">
        <v>22</v>
      </c>
      <c r="F29" s="16" t="s">
        <v>23</v>
      </c>
      <c r="G29" s="15">
        <v>15</v>
      </c>
      <c r="H29" s="16">
        <v>49090</v>
      </c>
      <c r="I29" s="20" t="s">
        <v>24</v>
      </c>
      <c r="J29" s="20" t="s">
        <v>25</v>
      </c>
      <c r="K29" s="16">
        <f>G29*H29</f>
        <v>736350</v>
      </c>
      <c r="L29" s="21">
        <f t="shared" ref="L29:L171" si="0">K29*1.12</f>
        <v>824712.00000000012</v>
      </c>
      <c r="M29" s="22" t="s">
        <v>26</v>
      </c>
      <c r="N29" s="22" t="s">
        <v>27</v>
      </c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</row>
    <row r="30" spans="1:232" s="1" customFormat="1" ht="99" customHeight="1">
      <c r="A30" s="17">
        <v>1</v>
      </c>
      <c r="B30" s="18">
        <v>2</v>
      </c>
      <c r="C30" s="19" t="s">
        <v>28</v>
      </c>
      <c r="D30" s="20" t="s">
        <v>21</v>
      </c>
      <c r="E30" s="19" t="s">
        <v>29</v>
      </c>
      <c r="F30" s="16" t="s">
        <v>23</v>
      </c>
      <c r="G30" s="15">
        <v>1</v>
      </c>
      <c r="H30" s="23">
        <v>1125000</v>
      </c>
      <c r="I30" s="20" t="s">
        <v>24</v>
      </c>
      <c r="J30" s="20" t="s">
        <v>25</v>
      </c>
      <c r="K30" s="16">
        <f>G30*H30</f>
        <v>1125000</v>
      </c>
      <c r="L30" s="21">
        <f t="shared" si="0"/>
        <v>1260000.0000000002</v>
      </c>
      <c r="M30" s="22"/>
      <c r="N30" s="22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</row>
    <row r="31" spans="1:232" ht="70.5" customHeight="1">
      <c r="A31" s="17">
        <v>2</v>
      </c>
      <c r="B31" s="18">
        <v>3</v>
      </c>
      <c r="C31" s="24" t="s">
        <v>30</v>
      </c>
      <c r="D31" s="20" t="s">
        <v>31</v>
      </c>
      <c r="E31" s="14" t="s">
        <v>32</v>
      </c>
      <c r="F31" s="20" t="s">
        <v>33</v>
      </c>
      <c r="G31" s="22">
        <v>1</v>
      </c>
      <c r="H31" s="21">
        <v>43319</v>
      </c>
      <c r="I31" s="25" t="s">
        <v>34</v>
      </c>
      <c r="J31" s="20" t="s">
        <v>35</v>
      </c>
      <c r="K31" s="21">
        <f>G31*H31</f>
        <v>43319</v>
      </c>
      <c r="L31" s="21">
        <f>K31*1.12</f>
        <v>48517.280000000006</v>
      </c>
      <c r="M31" s="22" t="s">
        <v>36</v>
      </c>
      <c r="N31" s="22" t="s">
        <v>37</v>
      </c>
    </row>
    <row r="32" spans="1:232" s="1" customFormat="1" ht="90" customHeight="1">
      <c r="A32" s="17">
        <v>3</v>
      </c>
      <c r="B32" s="18">
        <v>4</v>
      </c>
      <c r="C32" s="24" t="s">
        <v>38</v>
      </c>
      <c r="D32" s="20" t="s">
        <v>39</v>
      </c>
      <c r="E32" s="26" t="s">
        <v>40</v>
      </c>
      <c r="F32" s="20" t="s">
        <v>33</v>
      </c>
      <c r="G32" s="22">
        <v>57</v>
      </c>
      <c r="H32" s="21">
        <v>250447.37</v>
      </c>
      <c r="I32" s="25" t="s">
        <v>41</v>
      </c>
      <c r="J32" s="20" t="s">
        <v>25</v>
      </c>
      <c r="K32" s="21">
        <f>G32*H32</f>
        <v>14275500.09</v>
      </c>
      <c r="L32" s="21">
        <f>K32*1.12</f>
        <v>15988560.100800002</v>
      </c>
      <c r="M32" s="22"/>
      <c r="N32" s="22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</row>
    <row r="33" spans="1:232" s="1" customFormat="1" ht="83.4" customHeight="1">
      <c r="A33" s="17">
        <v>4</v>
      </c>
      <c r="B33" s="18">
        <v>5</v>
      </c>
      <c r="C33" s="24" t="s">
        <v>42</v>
      </c>
      <c r="D33" s="20" t="s">
        <v>31</v>
      </c>
      <c r="E33" s="14" t="s">
        <v>43</v>
      </c>
      <c r="F33" s="20" t="s">
        <v>23</v>
      </c>
      <c r="G33" s="22">
        <v>3</v>
      </c>
      <c r="H33" s="21">
        <v>49991</v>
      </c>
      <c r="I33" s="25" t="s">
        <v>24</v>
      </c>
      <c r="J33" s="20" t="s">
        <v>25</v>
      </c>
      <c r="K33" s="21">
        <v>99982</v>
      </c>
      <c r="L33" s="21">
        <f>K33*1.12</f>
        <v>111979.84000000001</v>
      </c>
      <c r="M33" s="22"/>
      <c r="N33" s="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  <c r="FL33" s="123"/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3"/>
      <c r="GA33" s="123"/>
      <c r="GB33" s="123"/>
      <c r="GC33" s="123"/>
      <c r="GD33" s="123"/>
      <c r="GE33" s="123"/>
      <c r="GF33" s="123"/>
      <c r="GG33" s="123"/>
      <c r="GH33" s="123"/>
      <c r="GI33" s="123"/>
      <c r="GJ33" s="123"/>
      <c r="GK33" s="123"/>
      <c r="GL33" s="123"/>
      <c r="GM33" s="123"/>
      <c r="GN33" s="123"/>
      <c r="GO33" s="123"/>
      <c r="GP33" s="123"/>
      <c r="GQ33" s="123"/>
      <c r="GR33" s="123"/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23"/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3"/>
      <c r="HV33" s="123"/>
      <c r="HW33" s="123"/>
      <c r="HX33" s="123"/>
    </row>
    <row r="34" spans="1:232" s="1" customFormat="1" ht="84.6" customHeight="1">
      <c r="A34" s="17">
        <v>5</v>
      </c>
      <c r="B34" s="18">
        <v>6</v>
      </c>
      <c r="C34" s="19" t="s">
        <v>44</v>
      </c>
      <c r="D34" s="20" t="s">
        <v>21</v>
      </c>
      <c r="E34" s="14" t="s">
        <v>45</v>
      </c>
      <c r="F34" s="16" t="s">
        <v>23</v>
      </c>
      <c r="G34" s="15">
        <v>3</v>
      </c>
      <c r="H34" s="16">
        <v>31430</v>
      </c>
      <c r="I34" s="20" t="s">
        <v>24</v>
      </c>
      <c r="J34" s="20" t="s">
        <v>25</v>
      </c>
      <c r="K34" s="16">
        <f>G34*H34</f>
        <v>94290</v>
      </c>
      <c r="L34" s="21">
        <f t="shared" si="0"/>
        <v>105604.8</v>
      </c>
      <c r="M34" s="22" t="s">
        <v>46</v>
      </c>
      <c r="N34" s="22" t="s">
        <v>47</v>
      </c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</row>
    <row r="35" spans="1:232" s="1" customFormat="1" ht="84.6" customHeight="1">
      <c r="A35" s="17">
        <v>6</v>
      </c>
      <c r="B35" s="18">
        <v>7</v>
      </c>
      <c r="C35" s="27" t="s">
        <v>48</v>
      </c>
      <c r="D35" s="20" t="s">
        <v>21</v>
      </c>
      <c r="E35" s="28" t="s">
        <v>49</v>
      </c>
      <c r="F35" s="16" t="s">
        <v>23</v>
      </c>
      <c r="G35" s="29">
        <v>4</v>
      </c>
      <c r="H35" s="16">
        <f>K35/G35</f>
        <v>132237.5</v>
      </c>
      <c r="I35" s="20" t="s">
        <v>24</v>
      </c>
      <c r="J35" s="20" t="s">
        <v>25</v>
      </c>
      <c r="K35" s="16">
        <v>528950</v>
      </c>
      <c r="L35" s="21">
        <f t="shared" si="0"/>
        <v>592424</v>
      </c>
      <c r="M35" s="22" t="s">
        <v>50</v>
      </c>
      <c r="N35" s="22" t="s">
        <v>51</v>
      </c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</row>
    <row r="36" spans="1:232" s="1" customFormat="1" ht="85.8" customHeight="1">
      <c r="A36" s="17">
        <v>7</v>
      </c>
      <c r="B36" s="18">
        <v>8</v>
      </c>
      <c r="C36" s="27" t="s">
        <v>48</v>
      </c>
      <c r="D36" s="20" t="s">
        <v>21</v>
      </c>
      <c r="E36" s="28" t="s">
        <v>52</v>
      </c>
      <c r="F36" s="16" t="s">
        <v>23</v>
      </c>
      <c r="G36" s="29">
        <v>2</v>
      </c>
      <c r="H36" s="16">
        <f>K36/G36</f>
        <v>157992</v>
      </c>
      <c r="I36" s="20" t="s">
        <v>24</v>
      </c>
      <c r="J36" s="20" t="s">
        <v>25</v>
      </c>
      <c r="K36" s="16">
        <v>315984</v>
      </c>
      <c r="L36" s="21">
        <f t="shared" si="0"/>
        <v>353902.08000000002</v>
      </c>
      <c r="M36" s="22" t="s">
        <v>50</v>
      </c>
      <c r="N36" s="22" t="s">
        <v>51</v>
      </c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</row>
    <row r="37" spans="1:232" ht="91.8" customHeight="1">
      <c r="A37" s="17">
        <v>8</v>
      </c>
      <c r="B37" s="18">
        <v>9</v>
      </c>
      <c r="C37" s="27" t="s">
        <v>48</v>
      </c>
      <c r="D37" s="20" t="s">
        <v>53</v>
      </c>
      <c r="E37" s="28" t="s">
        <v>54</v>
      </c>
      <c r="F37" s="16" t="s">
        <v>23</v>
      </c>
      <c r="G37" s="29">
        <v>13</v>
      </c>
      <c r="H37" s="16">
        <f>K37/G37</f>
        <v>90982.153846153844</v>
      </c>
      <c r="I37" s="20" t="s">
        <v>24</v>
      </c>
      <c r="J37" s="20" t="s">
        <v>25</v>
      </c>
      <c r="K37" s="16">
        <v>1182768</v>
      </c>
      <c r="L37" s="21">
        <f t="shared" si="0"/>
        <v>1324700.1600000001</v>
      </c>
      <c r="M37" s="22" t="s">
        <v>55</v>
      </c>
      <c r="N37" s="22" t="s">
        <v>56</v>
      </c>
    </row>
    <row r="38" spans="1:232" s="1" customFormat="1" ht="84" customHeight="1">
      <c r="A38" s="17">
        <v>9</v>
      </c>
      <c r="B38" s="18">
        <v>10</v>
      </c>
      <c r="C38" s="27" t="s">
        <v>48</v>
      </c>
      <c r="D38" s="20" t="s">
        <v>21</v>
      </c>
      <c r="E38" s="28" t="s">
        <v>54</v>
      </c>
      <c r="F38" s="16" t="s">
        <v>23</v>
      </c>
      <c r="G38" s="29">
        <v>10</v>
      </c>
      <c r="H38" s="16">
        <f>K38/G38</f>
        <v>127560.71399999999</v>
      </c>
      <c r="I38" s="20" t="s">
        <v>24</v>
      </c>
      <c r="J38" s="20" t="s">
        <v>25</v>
      </c>
      <c r="K38" s="16">
        <v>1275607.1399999999</v>
      </c>
      <c r="L38" s="21">
        <f t="shared" si="0"/>
        <v>1428679.9968000001</v>
      </c>
      <c r="M38" s="22" t="s">
        <v>50</v>
      </c>
      <c r="N38" s="22" t="s">
        <v>51</v>
      </c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</row>
    <row r="39" spans="1:232" s="1" customFormat="1" ht="74.25" customHeight="1">
      <c r="A39" s="17">
        <v>10</v>
      </c>
      <c r="B39" s="18">
        <v>11</v>
      </c>
      <c r="C39" s="27" t="s">
        <v>48</v>
      </c>
      <c r="D39" s="20" t="s">
        <v>21</v>
      </c>
      <c r="E39" s="28" t="s">
        <v>54</v>
      </c>
      <c r="F39" s="16" t="s">
        <v>23</v>
      </c>
      <c r="G39" s="29">
        <v>5</v>
      </c>
      <c r="H39" s="16">
        <v>142000</v>
      </c>
      <c r="I39" s="20" t="s">
        <v>24</v>
      </c>
      <c r="J39" s="20" t="s">
        <v>35</v>
      </c>
      <c r="K39" s="16">
        <f>G39*H39</f>
        <v>710000</v>
      </c>
      <c r="L39" s="21">
        <f t="shared" si="0"/>
        <v>795200.00000000012</v>
      </c>
      <c r="M39" s="22" t="s">
        <v>57</v>
      </c>
      <c r="N39" s="22" t="s">
        <v>58</v>
      </c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</row>
    <row r="40" spans="1:232" s="1" customFormat="1" ht="74.25" customHeight="1">
      <c r="A40" s="17">
        <v>11</v>
      </c>
      <c r="B40" s="18">
        <v>12</v>
      </c>
      <c r="C40" s="27" t="s">
        <v>48</v>
      </c>
      <c r="D40" s="20" t="s">
        <v>39</v>
      </c>
      <c r="E40" s="30" t="s">
        <v>59</v>
      </c>
      <c r="F40" s="16" t="s">
        <v>23</v>
      </c>
      <c r="G40" s="29">
        <v>448</v>
      </c>
      <c r="H40" s="16">
        <v>218353.61300000001</v>
      </c>
      <c r="I40" s="20" t="s">
        <v>41</v>
      </c>
      <c r="J40" s="20" t="s">
        <v>25</v>
      </c>
      <c r="K40" s="16">
        <f>G40*H40</f>
        <v>97822418.624000013</v>
      </c>
      <c r="L40" s="21">
        <f>K40*1.12</f>
        <v>109561108.85888003</v>
      </c>
      <c r="M40" s="22"/>
      <c r="N40" s="22" t="s">
        <v>58</v>
      </c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</row>
    <row r="41" spans="1:232" s="1" customFormat="1" ht="84" customHeight="1">
      <c r="A41" s="17">
        <v>11</v>
      </c>
      <c r="B41" s="18">
        <v>13</v>
      </c>
      <c r="C41" s="27" t="s">
        <v>48</v>
      </c>
      <c r="D41" s="20" t="s">
        <v>21</v>
      </c>
      <c r="E41" s="30" t="s">
        <v>60</v>
      </c>
      <c r="F41" s="16" t="s">
        <v>23</v>
      </c>
      <c r="G41" s="29">
        <v>15</v>
      </c>
      <c r="H41" s="16">
        <v>132200</v>
      </c>
      <c r="I41" s="20" t="s">
        <v>41</v>
      </c>
      <c r="J41" s="20" t="s">
        <v>25</v>
      </c>
      <c r="K41" s="16">
        <f>G41*H41</f>
        <v>1983000</v>
      </c>
      <c r="L41" s="21">
        <f>K41*1.12</f>
        <v>2220960</v>
      </c>
      <c r="M41" s="22"/>
      <c r="N41" s="22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</row>
    <row r="42" spans="1:232" ht="87.6" customHeight="1">
      <c r="A42" s="17">
        <v>12</v>
      </c>
      <c r="B42" s="18">
        <v>14</v>
      </c>
      <c r="C42" s="27" t="s">
        <v>61</v>
      </c>
      <c r="D42" s="20" t="s">
        <v>21</v>
      </c>
      <c r="E42" s="28" t="s">
        <v>62</v>
      </c>
      <c r="F42" s="16" t="s">
        <v>23</v>
      </c>
      <c r="G42" s="29">
        <v>1</v>
      </c>
      <c r="H42" s="16">
        <v>2300000</v>
      </c>
      <c r="I42" s="20" t="s">
        <v>63</v>
      </c>
      <c r="J42" s="20" t="s">
        <v>25</v>
      </c>
      <c r="K42" s="16">
        <f t="shared" ref="K42:K164" si="1">G42*H42</f>
        <v>2300000</v>
      </c>
      <c r="L42" s="21">
        <f t="shared" si="0"/>
        <v>2576000.0000000005</v>
      </c>
      <c r="M42" s="22"/>
      <c r="N42" s="22"/>
    </row>
    <row r="43" spans="1:232" ht="86.4" customHeight="1">
      <c r="A43" s="17">
        <v>12</v>
      </c>
      <c r="B43" s="18">
        <v>15</v>
      </c>
      <c r="C43" s="27" t="s">
        <v>61</v>
      </c>
      <c r="D43" s="20" t="s">
        <v>21</v>
      </c>
      <c r="E43" s="28" t="s">
        <v>62</v>
      </c>
      <c r="F43" s="16" t="s">
        <v>23</v>
      </c>
      <c r="G43" s="29">
        <v>2</v>
      </c>
      <c r="H43" s="16">
        <v>2300000</v>
      </c>
      <c r="I43" s="20" t="s">
        <v>63</v>
      </c>
      <c r="J43" s="20" t="s">
        <v>25</v>
      </c>
      <c r="K43" s="16">
        <f t="shared" si="1"/>
        <v>4600000</v>
      </c>
      <c r="L43" s="21">
        <f t="shared" si="0"/>
        <v>5152000.0000000009</v>
      </c>
      <c r="M43" s="22"/>
      <c r="N43" s="22"/>
    </row>
    <row r="44" spans="1:232" s="1" customFormat="1" ht="90.6" customHeight="1">
      <c r="A44" s="17">
        <v>13</v>
      </c>
      <c r="B44" s="18">
        <v>16</v>
      </c>
      <c r="C44" s="27" t="s">
        <v>64</v>
      </c>
      <c r="D44" s="20" t="s">
        <v>21</v>
      </c>
      <c r="E44" s="28" t="s">
        <v>65</v>
      </c>
      <c r="F44" s="16" t="s">
        <v>33</v>
      </c>
      <c r="G44" s="29">
        <v>4</v>
      </c>
      <c r="H44" s="16">
        <v>136000</v>
      </c>
      <c r="I44" s="20" t="s">
        <v>24</v>
      </c>
      <c r="J44" s="20" t="s">
        <v>25</v>
      </c>
      <c r="K44" s="16">
        <f>G44*H44</f>
        <v>544000</v>
      </c>
      <c r="L44" s="21">
        <f t="shared" si="0"/>
        <v>609280</v>
      </c>
      <c r="M44" s="22" t="s">
        <v>46</v>
      </c>
      <c r="N44" s="22" t="s">
        <v>47</v>
      </c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</row>
    <row r="45" spans="1:232" s="36" customFormat="1" ht="84" customHeight="1">
      <c r="A45" s="31">
        <v>14</v>
      </c>
      <c r="B45" s="18">
        <v>17</v>
      </c>
      <c r="C45" s="32" t="s">
        <v>66</v>
      </c>
      <c r="D45" s="25" t="s">
        <v>21</v>
      </c>
      <c r="E45" s="33" t="s">
        <v>67</v>
      </c>
      <c r="F45" s="16" t="s">
        <v>23</v>
      </c>
      <c r="G45" s="15">
        <v>3</v>
      </c>
      <c r="H45" s="16">
        <v>231250</v>
      </c>
      <c r="I45" s="25" t="s">
        <v>24</v>
      </c>
      <c r="J45" s="25" t="s">
        <v>25</v>
      </c>
      <c r="K45" s="16">
        <f t="shared" si="1"/>
        <v>693750</v>
      </c>
      <c r="L45" s="34">
        <f t="shared" si="0"/>
        <v>777000.00000000012</v>
      </c>
      <c r="M45" s="35"/>
      <c r="N45" s="35" t="s">
        <v>68</v>
      </c>
    </row>
    <row r="46" spans="1:232" s="1" customFormat="1" ht="97.5" customHeight="1">
      <c r="A46" s="17">
        <v>19</v>
      </c>
      <c r="B46" s="18">
        <v>18</v>
      </c>
      <c r="C46" s="37" t="s">
        <v>69</v>
      </c>
      <c r="D46" s="20" t="s">
        <v>39</v>
      </c>
      <c r="E46" s="38" t="s">
        <v>70</v>
      </c>
      <c r="F46" s="16" t="s">
        <v>71</v>
      </c>
      <c r="G46" s="15">
        <v>1</v>
      </c>
      <c r="H46" s="16">
        <v>6548000</v>
      </c>
      <c r="I46" s="25" t="s">
        <v>72</v>
      </c>
      <c r="J46" s="20" t="s">
        <v>25</v>
      </c>
      <c r="K46" s="16">
        <f t="shared" si="1"/>
        <v>6548000</v>
      </c>
      <c r="L46" s="21">
        <f t="shared" si="0"/>
        <v>7333760.0000000009</v>
      </c>
      <c r="M46" s="22"/>
      <c r="N46" s="22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</row>
    <row r="47" spans="1:232" s="1" customFormat="1" ht="82.5" customHeight="1">
      <c r="A47" s="17"/>
      <c r="B47" s="18">
        <v>19</v>
      </c>
      <c r="C47" s="39" t="s">
        <v>73</v>
      </c>
      <c r="D47" s="20" t="s">
        <v>21</v>
      </c>
      <c r="E47" s="40" t="s">
        <v>74</v>
      </c>
      <c r="F47" s="16" t="s">
        <v>71</v>
      </c>
      <c r="G47" s="15">
        <v>1</v>
      </c>
      <c r="H47" s="16">
        <v>200000</v>
      </c>
      <c r="I47" s="20" t="s">
        <v>75</v>
      </c>
      <c r="J47" s="20" t="s">
        <v>25</v>
      </c>
      <c r="K47" s="16">
        <f t="shared" si="1"/>
        <v>200000</v>
      </c>
      <c r="L47" s="21">
        <f t="shared" si="0"/>
        <v>224000.00000000003</v>
      </c>
      <c r="M47" s="22"/>
      <c r="N47" s="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3"/>
      <c r="FW47" s="123"/>
      <c r="FX47" s="123"/>
      <c r="FY47" s="123"/>
      <c r="FZ47" s="123"/>
      <c r="GA47" s="123"/>
      <c r="GB47" s="123"/>
      <c r="GC47" s="123"/>
      <c r="GD47" s="123"/>
      <c r="GE47" s="123"/>
      <c r="GF47" s="123"/>
      <c r="GG47" s="123"/>
      <c r="GH47" s="123"/>
      <c r="GI47" s="123"/>
      <c r="GJ47" s="123"/>
      <c r="GK47" s="123"/>
      <c r="GL47" s="123"/>
      <c r="GM47" s="123"/>
      <c r="GN47" s="123"/>
      <c r="GO47" s="123"/>
      <c r="GP47" s="123"/>
      <c r="GQ47" s="123"/>
      <c r="GR47" s="123"/>
      <c r="GS47" s="123"/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23"/>
      <c r="HH47" s="123"/>
      <c r="HI47" s="123"/>
      <c r="HJ47" s="123"/>
      <c r="HK47" s="123"/>
      <c r="HL47" s="123"/>
      <c r="HM47" s="123"/>
      <c r="HN47" s="123"/>
      <c r="HO47" s="123"/>
      <c r="HP47" s="123"/>
      <c r="HQ47" s="123"/>
      <c r="HR47" s="123"/>
      <c r="HS47" s="123"/>
      <c r="HT47" s="123"/>
      <c r="HU47" s="123"/>
      <c r="HV47" s="123"/>
      <c r="HW47" s="123"/>
      <c r="HX47" s="123"/>
    </row>
    <row r="48" spans="1:232" s="1" customFormat="1" ht="77.25" customHeight="1">
      <c r="A48" s="17">
        <v>21</v>
      </c>
      <c r="B48" s="18">
        <v>20</v>
      </c>
      <c r="C48" s="37" t="s">
        <v>76</v>
      </c>
      <c r="D48" s="20" t="s">
        <v>39</v>
      </c>
      <c r="E48" s="38" t="s">
        <v>77</v>
      </c>
      <c r="F48" s="16" t="s">
        <v>23</v>
      </c>
      <c r="G48" s="15">
        <v>45</v>
      </c>
      <c r="H48" s="16">
        <v>160000</v>
      </c>
      <c r="I48" s="20" t="s">
        <v>75</v>
      </c>
      <c r="J48" s="20" t="s">
        <v>25</v>
      </c>
      <c r="K48" s="16">
        <f t="shared" si="1"/>
        <v>7200000</v>
      </c>
      <c r="L48" s="21">
        <f t="shared" si="0"/>
        <v>8064000.0000000009</v>
      </c>
      <c r="M48" s="22"/>
      <c r="N48" s="22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  <c r="FF48" s="123"/>
      <c r="FG48" s="123"/>
      <c r="FH48" s="123"/>
      <c r="FI48" s="123"/>
      <c r="FJ48" s="123"/>
      <c r="FK48" s="123"/>
      <c r="FL48" s="123"/>
      <c r="FM48" s="123"/>
      <c r="FN48" s="123"/>
      <c r="FO48" s="123"/>
      <c r="FP48" s="123"/>
      <c r="FQ48" s="123"/>
      <c r="FR48" s="123"/>
      <c r="FS48" s="123"/>
      <c r="FT48" s="123"/>
      <c r="FU48" s="123"/>
      <c r="FV48" s="123"/>
      <c r="FW48" s="123"/>
      <c r="FX48" s="123"/>
      <c r="FY48" s="123"/>
      <c r="FZ48" s="123"/>
      <c r="GA48" s="123"/>
      <c r="GB48" s="123"/>
      <c r="GC48" s="123"/>
      <c r="GD48" s="123"/>
      <c r="GE48" s="123"/>
      <c r="GF48" s="123"/>
      <c r="GG48" s="123"/>
      <c r="GH48" s="123"/>
      <c r="GI48" s="123"/>
      <c r="GJ48" s="123"/>
      <c r="GK48" s="123"/>
      <c r="GL48" s="123"/>
      <c r="GM48" s="123"/>
      <c r="GN48" s="123"/>
      <c r="GO48" s="123"/>
      <c r="GP48" s="123"/>
      <c r="GQ48" s="123"/>
      <c r="GR48" s="123"/>
      <c r="GS48" s="123"/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</row>
    <row r="49" spans="1:232" s="1" customFormat="1" ht="78.75" customHeight="1">
      <c r="A49" s="17">
        <v>22</v>
      </c>
      <c r="B49" s="18">
        <v>21</v>
      </c>
      <c r="C49" s="37" t="s">
        <v>78</v>
      </c>
      <c r="D49" s="20" t="s">
        <v>21</v>
      </c>
      <c r="E49" s="38" t="s">
        <v>78</v>
      </c>
      <c r="F49" s="16" t="s">
        <v>23</v>
      </c>
      <c r="G49" s="15">
        <v>20</v>
      </c>
      <c r="H49" s="16">
        <v>51750</v>
      </c>
      <c r="I49" s="20" t="s">
        <v>79</v>
      </c>
      <c r="J49" s="20" t="s">
        <v>25</v>
      </c>
      <c r="K49" s="16">
        <f t="shared" si="1"/>
        <v>1035000</v>
      </c>
      <c r="L49" s="21">
        <f t="shared" si="0"/>
        <v>1159200</v>
      </c>
      <c r="M49" s="22"/>
      <c r="N49" s="22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  <c r="FF49" s="123"/>
      <c r="FG49" s="123"/>
      <c r="FH49" s="123"/>
      <c r="FI49" s="123"/>
      <c r="FJ49" s="123"/>
      <c r="FK49" s="123"/>
      <c r="FL49" s="123"/>
      <c r="FM49" s="123"/>
      <c r="FN49" s="123"/>
      <c r="FO49" s="123"/>
      <c r="FP49" s="123"/>
      <c r="FQ49" s="123"/>
      <c r="FR49" s="123"/>
      <c r="FS49" s="123"/>
      <c r="FT49" s="123"/>
      <c r="FU49" s="123"/>
      <c r="FV49" s="123"/>
      <c r="FW49" s="123"/>
      <c r="FX49" s="123"/>
      <c r="FY49" s="123"/>
      <c r="FZ49" s="123"/>
      <c r="GA49" s="123"/>
      <c r="GB49" s="123"/>
      <c r="GC49" s="123"/>
      <c r="GD49" s="123"/>
      <c r="GE49" s="123"/>
      <c r="GF49" s="123"/>
      <c r="GG49" s="123"/>
      <c r="GH49" s="123"/>
      <c r="GI49" s="123"/>
      <c r="GJ49" s="123"/>
      <c r="GK49" s="123"/>
      <c r="GL49" s="123"/>
      <c r="GM49" s="123"/>
      <c r="GN49" s="123"/>
      <c r="GO49" s="123"/>
      <c r="GP49" s="123"/>
      <c r="GQ49" s="123"/>
      <c r="GR49" s="123"/>
      <c r="GS49" s="123"/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23"/>
      <c r="HH49" s="123"/>
      <c r="HI49" s="123"/>
      <c r="HJ49" s="123"/>
      <c r="HK49" s="123"/>
      <c r="HL49" s="123"/>
      <c r="HM49" s="123"/>
      <c r="HN49" s="123"/>
      <c r="HO49" s="123"/>
      <c r="HP49" s="123"/>
      <c r="HQ49" s="123"/>
      <c r="HR49" s="123"/>
      <c r="HS49" s="123"/>
      <c r="HT49" s="123"/>
      <c r="HU49" s="123"/>
      <c r="HV49" s="123"/>
      <c r="HW49" s="123"/>
      <c r="HX49" s="123"/>
    </row>
    <row r="50" spans="1:232" s="1" customFormat="1" ht="78" customHeight="1">
      <c r="A50" s="17"/>
      <c r="B50" s="18">
        <v>22</v>
      </c>
      <c r="C50" s="41" t="s">
        <v>80</v>
      </c>
      <c r="D50" s="20" t="s">
        <v>21</v>
      </c>
      <c r="E50" s="42" t="s">
        <v>81</v>
      </c>
      <c r="F50" s="16" t="s">
        <v>23</v>
      </c>
      <c r="G50" s="15">
        <v>8</v>
      </c>
      <c r="H50" s="23">
        <v>15647.3</v>
      </c>
      <c r="I50" s="20" t="s">
        <v>79</v>
      </c>
      <c r="J50" s="20" t="s">
        <v>25</v>
      </c>
      <c r="K50" s="16">
        <f t="shared" si="1"/>
        <v>125178.4</v>
      </c>
      <c r="L50" s="21">
        <f t="shared" si="0"/>
        <v>140199.80800000002</v>
      </c>
      <c r="M50" s="22"/>
      <c r="N50" s="22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3"/>
      <c r="GQ50" s="123"/>
      <c r="GR50" s="123"/>
      <c r="GS50" s="123"/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23"/>
      <c r="HH50" s="123"/>
      <c r="HI50" s="123"/>
      <c r="HJ50" s="123"/>
      <c r="HK50" s="123"/>
      <c r="HL50" s="123"/>
      <c r="HM50" s="123"/>
      <c r="HN50" s="123"/>
      <c r="HO50" s="123"/>
      <c r="HP50" s="123"/>
      <c r="HQ50" s="123"/>
      <c r="HR50" s="123"/>
      <c r="HS50" s="123"/>
      <c r="HT50" s="123"/>
      <c r="HU50" s="123"/>
      <c r="HV50" s="123"/>
      <c r="HW50" s="123"/>
      <c r="HX50" s="123"/>
    </row>
    <row r="51" spans="1:232" s="1" customFormat="1" ht="83.25" customHeight="1">
      <c r="A51" s="17"/>
      <c r="B51" s="18">
        <v>23</v>
      </c>
      <c r="C51" s="41" t="s">
        <v>82</v>
      </c>
      <c r="D51" s="20" t="s">
        <v>21</v>
      </c>
      <c r="E51" s="38" t="s">
        <v>83</v>
      </c>
      <c r="F51" s="16" t="s">
        <v>23</v>
      </c>
      <c r="G51" s="15">
        <v>1</v>
      </c>
      <c r="H51" s="23">
        <v>19790.099999999999</v>
      </c>
      <c r="I51" s="20" t="s">
        <v>79</v>
      </c>
      <c r="J51" s="20" t="s">
        <v>25</v>
      </c>
      <c r="K51" s="16">
        <f t="shared" si="1"/>
        <v>19790.099999999999</v>
      </c>
      <c r="L51" s="21">
        <f t="shared" si="0"/>
        <v>22164.912</v>
      </c>
      <c r="M51" s="22"/>
      <c r="N51" s="22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</row>
    <row r="52" spans="1:232" s="1" customFormat="1" ht="84" customHeight="1">
      <c r="A52" s="17"/>
      <c r="B52" s="18">
        <v>24</v>
      </c>
      <c r="C52" s="41" t="s">
        <v>84</v>
      </c>
      <c r="D52" s="20" t="s">
        <v>21</v>
      </c>
      <c r="E52" s="38" t="s">
        <v>85</v>
      </c>
      <c r="F52" s="16" t="s">
        <v>23</v>
      </c>
      <c r="G52" s="15">
        <v>2</v>
      </c>
      <c r="H52" s="23">
        <v>25535.8</v>
      </c>
      <c r="I52" s="20" t="s">
        <v>79</v>
      </c>
      <c r="J52" s="20" t="s">
        <v>25</v>
      </c>
      <c r="K52" s="16">
        <f t="shared" si="1"/>
        <v>51071.6</v>
      </c>
      <c r="L52" s="21">
        <f t="shared" si="0"/>
        <v>57200.192000000003</v>
      </c>
      <c r="M52" s="22"/>
      <c r="N52" s="22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</row>
    <row r="53" spans="1:232" s="1" customFormat="1" ht="96.75" customHeight="1">
      <c r="A53" s="17"/>
      <c r="B53" s="18">
        <v>25</v>
      </c>
      <c r="C53" s="41" t="s">
        <v>86</v>
      </c>
      <c r="D53" s="20" t="s">
        <v>21</v>
      </c>
      <c r="E53" s="41" t="s">
        <v>86</v>
      </c>
      <c r="F53" s="16" t="s">
        <v>23</v>
      </c>
      <c r="G53" s="15">
        <v>1</v>
      </c>
      <c r="H53" s="16">
        <v>150000</v>
      </c>
      <c r="I53" s="20" t="s">
        <v>79</v>
      </c>
      <c r="J53" s="20" t="s">
        <v>25</v>
      </c>
      <c r="K53" s="16">
        <f t="shared" si="1"/>
        <v>150000</v>
      </c>
      <c r="L53" s="21">
        <f t="shared" si="0"/>
        <v>168000.00000000003</v>
      </c>
      <c r="M53" s="22"/>
      <c r="N53" s="22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</row>
    <row r="54" spans="1:232" s="1" customFormat="1" ht="98.25" customHeight="1">
      <c r="A54" s="17">
        <v>23</v>
      </c>
      <c r="B54" s="18">
        <v>26</v>
      </c>
      <c r="C54" s="37" t="s">
        <v>87</v>
      </c>
      <c r="D54" s="20" t="s">
        <v>39</v>
      </c>
      <c r="E54" s="38" t="s">
        <v>88</v>
      </c>
      <c r="F54" s="16" t="s">
        <v>71</v>
      </c>
      <c r="G54" s="15">
        <v>1</v>
      </c>
      <c r="H54" s="16">
        <v>6840000</v>
      </c>
      <c r="I54" s="20" t="s">
        <v>89</v>
      </c>
      <c r="J54" s="20" t="s">
        <v>25</v>
      </c>
      <c r="K54" s="16">
        <f t="shared" si="1"/>
        <v>6840000</v>
      </c>
      <c r="L54" s="21">
        <f t="shared" si="0"/>
        <v>7660800.0000000009</v>
      </c>
      <c r="M54" s="22"/>
      <c r="N54" s="22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/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3"/>
      <c r="GQ54" s="123"/>
      <c r="GR54" s="123"/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/>
      <c r="HW54" s="123"/>
      <c r="HX54" s="123"/>
    </row>
    <row r="55" spans="1:232" s="1" customFormat="1" ht="84" customHeight="1">
      <c r="A55" s="17">
        <v>24</v>
      </c>
      <c r="B55" s="18">
        <v>27</v>
      </c>
      <c r="C55" s="37" t="s">
        <v>90</v>
      </c>
      <c r="D55" s="20" t="s">
        <v>39</v>
      </c>
      <c r="E55" s="38" t="s">
        <v>90</v>
      </c>
      <c r="F55" s="16" t="s">
        <v>71</v>
      </c>
      <c r="G55" s="15">
        <v>1</v>
      </c>
      <c r="H55" s="16">
        <v>43950000</v>
      </c>
      <c r="I55" s="20" t="s">
        <v>72</v>
      </c>
      <c r="J55" s="20" t="s">
        <v>25</v>
      </c>
      <c r="K55" s="16">
        <f t="shared" si="1"/>
        <v>43950000</v>
      </c>
      <c r="L55" s="21">
        <f t="shared" si="0"/>
        <v>49224000.000000007</v>
      </c>
      <c r="M55" s="22"/>
      <c r="N55" s="22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3"/>
      <c r="GA55" s="123"/>
      <c r="GB55" s="123"/>
      <c r="GC55" s="123"/>
      <c r="GD55" s="123"/>
      <c r="GE55" s="123"/>
      <c r="GF55" s="123"/>
      <c r="GG55" s="123"/>
      <c r="GH55" s="123"/>
      <c r="GI55" s="123"/>
      <c r="GJ55" s="123"/>
      <c r="GK55" s="123"/>
      <c r="GL55" s="123"/>
      <c r="GM55" s="123"/>
      <c r="GN55" s="123"/>
      <c r="GO55" s="123"/>
      <c r="GP55" s="123"/>
      <c r="GQ55" s="123"/>
      <c r="GR55" s="123"/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3"/>
      <c r="HG55" s="123"/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3"/>
      <c r="HV55" s="123"/>
      <c r="HW55" s="123"/>
      <c r="HX55" s="123"/>
    </row>
    <row r="56" spans="1:232" s="1" customFormat="1" ht="103.2" customHeight="1">
      <c r="A56" s="17">
        <v>25</v>
      </c>
      <c r="B56" s="18">
        <v>28</v>
      </c>
      <c r="C56" s="37" t="s">
        <v>91</v>
      </c>
      <c r="D56" s="20" t="s">
        <v>39</v>
      </c>
      <c r="E56" s="38" t="s">
        <v>92</v>
      </c>
      <c r="F56" s="16" t="s">
        <v>71</v>
      </c>
      <c r="G56" s="15">
        <v>1</v>
      </c>
      <c r="H56" s="16">
        <v>81277000</v>
      </c>
      <c r="I56" s="20" t="s">
        <v>93</v>
      </c>
      <c r="J56" s="20" t="s">
        <v>25</v>
      </c>
      <c r="K56" s="16">
        <f t="shared" si="1"/>
        <v>81277000</v>
      </c>
      <c r="L56" s="21">
        <f t="shared" si="0"/>
        <v>91030240.000000015</v>
      </c>
      <c r="M56" s="22"/>
      <c r="N56" s="22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3"/>
      <c r="GA56" s="123"/>
      <c r="GB56" s="123"/>
      <c r="GC56" s="123"/>
      <c r="GD56" s="123"/>
      <c r="GE56" s="123"/>
      <c r="GF56" s="123"/>
      <c r="GG56" s="123"/>
      <c r="GH56" s="123"/>
      <c r="GI56" s="123"/>
      <c r="GJ56" s="123"/>
      <c r="GK56" s="123"/>
      <c r="GL56" s="123"/>
      <c r="GM56" s="123"/>
      <c r="GN56" s="123"/>
      <c r="GO56" s="123"/>
      <c r="GP56" s="123"/>
      <c r="GQ56" s="123"/>
      <c r="GR56" s="123"/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23"/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3"/>
      <c r="HV56" s="123"/>
      <c r="HW56" s="123"/>
      <c r="HX56" s="123"/>
    </row>
    <row r="57" spans="1:232" s="1" customFormat="1" ht="125.4" customHeight="1">
      <c r="A57" s="17">
        <v>27</v>
      </c>
      <c r="B57" s="18">
        <v>29</v>
      </c>
      <c r="C57" s="43" t="s">
        <v>94</v>
      </c>
      <c r="D57" s="20" t="s">
        <v>39</v>
      </c>
      <c r="E57" s="26" t="s">
        <v>95</v>
      </c>
      <c r="F57" s="20" t="s">
        <v>71</v>
      </c>
      <c r="G57" s="22">
        <v>1</v>
      </c>
      <c r="H57" s="21">
        <v>597000000</v>
      </c>
      <c r="I57" s="20" t="s">
        <v>93</v>
      </c>
      <c r="J57" s="20" t="s">
        <v>25</v>
      </c>
      <c r="K57" s="21">
        <v>597000000</v>
      </c>
      <c r="L57" s="21">
        <f>H57*1.12</f>
        <v>668640000.00000012</v>
      </c>
      <c r="M57" s="22"/>
      <c r="N57" s="22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  <c r="GA57" s="123"/>
      <c r="GB57" s="123"/>
      <c r="GC57" s="123"/>
      <c r="GD57" s="123"/>
      <c r="GE57" s="123"/>
      <c r="GF57" s="123"/>
      <c r="GG57" s="123"/>
      <c r="GH57" s="123"/>
      <c r="GI57" s="123"/>
      <c r="GJ57" s="123"/>
      <c r="GK57" s="123"/>
      <c r="GL57" s="123"/>
      <c r="GM57" s="123"/>
      <c r="GN57" s="123"/>
      <c r="GO57" s="123"/>
      <c r="GP57" s="123"/>
      <c r="GQ57" s="123"/>
      <c r="GR57" s="123"/>
      <c r="GS57" s="123"/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23"/>
      <c r="HH57" s="123"/>
      <c r="HI57" s="123"/>
      <c r="HJ57" s="123"/>
      <c r="HK57" s="123"/>
      <c r="HL57" s="123"/>
      <c r="HM57" s="123"/>
      <c r="HN57" s="123"/>
      <c r="HO57" s="123"/>
      <c r="HP57" s="123"/>
      <c r="HQ57" s="123"/>
      <c r="HR57" s="123"/>
      <c r="HS57" s="123"/>
      <c r="HT57" s="123"/>
      <c r="HU57" s="123"/>
      <c r="HV57" s="123"/>
      <c r="HW57" s="123"/>
      <c r="HX57" s="123"/>
    </row>
    <row r="58" spans="1:232" s="1" customFormat="1" ht="91.2" customHeight="1">
      <c r="A58" s="17">
        <v>28</v>
      </c>
      <c r="B58" s="18">
        <v>30</v>
      </c>
      <c r="C58" s="44" t="s">
        <v>96</v>
      </c>
      <c r="D58" s="20" t="s">
        <v>21</v>
      </c>
      <c r="E58" s="20" t="s">
        <v>97</v>
      </c>
      <c r="F58" s="20" t="s">
        <v>98</v>
      </c>
      <c r="G58" s="22">
        <v>3</v>
      </c>
      <c r="H58" s="21">
        <v>61000</v>
      </c>
      <c r="I58" s="20" t="s">
        <v>99</v>
      </c>
      <c r="J58" s="20" t="s">
        <v>25</v>
      </c>
      <c r="K58" s="21">
        <f>G58*H58</f>
        <v>183000</v>
      </c>
      <c r="L58" s="21">
        <f>K58*1.12</f>
        <v>204960.00000000003</v>
      </c>
      <c r="M58" s="22"/>
      <c r="N58" s="22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  <c r="HH58" s="123"/>
      <c r="HI58" s="123"/>
      <c r="HJ58" s="123"/>
      <c r="HK58" s="123"/>
      <c r="HL58" s="123"/>
      <c r="HM58" s="123"/>
      <c r="HN58" s="123"/>
      <c r="HO58" s="123"/>
      <c r="HP58" s="123"/>
      <c r="HQ58" s="123"/>
      <c r="HR58" s="123"/>
      <c r="HS58" s="123"/>
      <c r="HT58" s="123"/>
      <c r="HU58" s="123"/>
      <c r="HV58" s="123"/>
      <c r="HW58" s="123"/>
      <c r="HX58" s="123"/>
    </row>
    <row r="59" spans="1:232" s="1" customFormat="1" ht="93" customHeight="1">
      <c r="A59" s="17">
        <v>30</v>
      </c>
      <c r="B59" s="18">
        <v>31</v>
      </c>
      <c r="C59" s="45" t="s">
        <v>100</v>
      </c>
      <c r="D59" s="20" t="s">
        <v>21</v>
      </c>
      <c r="E59" s="46" t="s">
        <v>101</v>
      </c>
      <c r="F59" s="16" t="s">
        <v>33</v>
      </c>
      <c r="G59" s="15">
        <v>1</v>
      </c>
      <c r="H59" s="16">
        <v>66000</v>
      </c>
      <c r="I59" s="20" t="s">
        <v>79</v>
      </c>
      <c r="J59" s="20" t="s">
        <v>25</v>
      </c>
      <c r="K59" s="16">
        <f t="shared" si="1"/>
        <v>66000</v>
      </c>
      <c r="L59" s="21">
        <f t="shared" si="0"/>
        <v>73920</v>
      </c>
      <c r="M59" s="22" t="s">
        <v>50</v>
      </c>
      <c r="N59" s="22" t="s">
        <v>102</v>
      </c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</row>
    <row r="60" spans="1:232" s="1" customFormat="1" ht="74.25" customHeight="1">
      <c r="A60" s="17">
        <v>31</v>
      </c>
      <c r="B60" s="18">
        <v>32</v>
      </c>
      <c r="C60" s="45" t="s">
        <v>100</v>
      </c>
      <c r="D60" s="20" t="s">
        <v>21</v>
      </c>
      <c r="E60" s="46" t="s">
        <v>101</v>
      </c>
      <c r="F60" s="16" t="s">
        <v>33</v>
      </c>
      <c r="G60" s="15">
        <v>8</v>
      </c>
      <c r="H60" s="16">
        <v>67071</v>
      </c>
      <c r="I60" s="20" t="s">
        <v>79</v>
      </c>
      <c r="J60" s="20" t="s">
        <v>25</v>
      </c>
      <c r="K60" s="16">
        <f>G60*H60</f>
        <v>536568</v>
      </c>
      <c r="L60" s="21">
        <f t="shared" si="0"/>
        <v>600956.16000000003</v>
      </c>
      <c r="M60" s="22"/>
      <c r="N60" s="22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</row>
    <row r="61" spans="1:232" s="1" customFormat="1" ht="74.25" customHeight="1">
      <c r="A61" s="17"/>
      <c r="B61" s="18">
        <v>33</v>
      </c>
      <c r="C61" s="45" t="s">
        <v>100</v>
      </c>
      <c r="D61" s="20" t="s">
        <v>21</v>
      </c>
      <c r="E61" s="46" t="s">
        <v>103</v>
      </c>
      <c r="F61" s="16" t="s">
        <v>33</v>
      </c>
      <c r="G61" s="15">
        <v>3</v>
      </c>
      <c r="H61" s="16">
        <v>115274</v>
      </c>
      <c r="I61" s="20" t="s">
        <v>79</v>
      </c>
      <c r="J61" s="20" t="s">
        <v>25</v>
      </c>
      <c r="K61" s="16">
        <f>G61*H61</f>
        <v>345822</v>
      </c>
      <c r="L61" s="21">
        <f t="shared" si="0"/>
        <v>387320.64</v>
      </c>
      <c r="M61" s="22"/>
      <c r="N61" s="22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  <c r="HH61" s="123"/>
      <c r="HI61" s="123"/>
      <c r="HJ61" s="123"/>
      <c r="HK61" s="123"/>
      <c r="HL61" s="123"/>
      <c r="HM61" s="123"/>
      <c r="HN61" s="123"/>
      <c r="HO61" s="123"/>
      <c r="HP61" s="123"/>
      <c r="HQ61" s="123"/>
      <c r="HR61" s="123"/>
      <c r="HS61" s="123"/>
      <c r="HT61" s="123"/>
      <c r="HU61" s="123"/>
      <c r="HV61" s="123"/>
      <c r="HW61" s="123"/>
      <c r="HX61" s="123"/>
    </row>
    <row r="62" spans="1:232" s="1" customFormat="1" ht="74.25" customHeight="1">
      <c r="A62" s="17"/>
      <c r="B62" s="18">
        <v>34</v>
      </c>
      <c r="C62" s="45" t="s">
        <v>100</v>
      </c>
      <c r="D62" s="20" t="s">
        <v>21</v>
      </c>
      <c r="E62" s="46" t="s">
        <v>101</v>
      </c>
      <c r="F62" s="16" t="s">
        <v>33</v>
      </c>
      <c r="G62" s="15">
        <v>6</v>
      </c>
      <c r="H62" s="16">
        <v>34018</v>
      </c>
      <c r="I62" s="20" t="s">
        <v>79</v>
      </c>
      <c r="J62" s="20" t="s">
        <v>25</v>
      </c>
      <c r="K62" s="16">
        <f>G62*H62</f>
        <v>204108</v>
      </c>
      <c r="L62" s="21">
        <f t="shared" si="0"/>
        <v>228600.96000000002</v>
      </c>
      <c r="M62" s="22"/>
      <c r="N62" s="22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</row>
    <row r="63" spans="1:232" s="1" customFormat="1" ht="57" customHeight="1">
      <c r="A63" s="17">
        <v>32</v>
      </c>
      <c r="B63" s="18">
        <v>35</v>
      </c>
      <c r="C63" s="19" t="s">
        <v>104</v>
      </c>
      <c r="D63" s="20" t="s">
        <v>21</v>
      </c>
      <c r="E63" s="14" t="s">
        <v>105</v>
      </c>
      <c r="F63" s="16" t="s">
        <v>23</v>
      </c>
      <c r="G63" s="15">
        <v>1</v>
      </c>
      <c r="H63" s="16">
        <v>23500</v>
      </c>
      <c r="I63" s="20" t="s">
        <v>79</v>
      </c>
      <c r="J63" s="20" t="s">
        <v>25</v>
      </c>
      <c r="K63" s="16">
        <f t="shared" si="1"/>
        <v>23500</v>
      </c>
      <c r="L63" s="21">
        <f t="shared" si="0"/>
        <v>26320.000000000004</v>
      </c>
      <c r="M63" s="22" t="s">
        <v>106</v>
      </c>
      <c r="N63" s="22" t="s">
        <v>107</v>
      </c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  <c r="HH63" s="123"/>
      <c r="HI63" s="123"/>
      <c r="HJ63" s="123"/>
      <c r="HK63" s="123"/>
      <c r="HL63" s="123"/>
      <c r="HM63" s="123"/>
      <c r="HN63" s="123"/>
      <c r="HO63" s="123"/>
      <c r="HP63" s="123"/>
      <c r="HQ63" s="123"/>
      <c r="HR63" s="123"/>
      <c r="HS63" s="123"/>
      <c r="HT63" s="123"/>
      <c r="HU63" s="123"/>
      <c r="HV63" s="123"/>
      <c r="HW63" s="123"/>
      <c r="HX63" s="123"/>
    </row>
    <row r="64" spans="1:232" s="1" customFormat="1" ht="64.5" customHeight="1">
      <c r="A64" s="17">
        <v>33</v>
      </c>
      <c r="B64" s="18">
        <v>36</v>
      </c>
      <c r="C64" s="19" t="s">
        <v>104</v>
      </c>
      <c r="D64" s="20" t="s">
        <v>21</v>
      </c>
      <c r="E64" s="14" t="s">
        <v>105</v>
      </c>
      <c r="F64" s="16" t="s">
        <v>23</v>
      </c>
      <c r="G64" s="15">
        <v>29</v>
      </c>
      <c r="H64" s="16">
        <v>26652</v>
      </c>
      <c r="I64" s="20" t="s">
        <v>79</v>
      </c>
      <c r="J64" s="20" t="s">
        <v>25</v>
      </c>
      <c r="K64" s="16">
        <f>G64*H64</f>
        <v>772908</v>
      </c>
      <c r="L64" s="21">
        <f t="shared" si="0"/>
        <v>865656.96000000008</v>
      </c>
      <c r="M64" s="22"/>
      <c r="N64" s="22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X64" s="123"/>
      <c r="FY64" s="123"/>
      <c r="FZ64" s="123"/>
      <c r="GA64" s="123"/>
      <c r="GB64" s="123"/>
      <c r="GC64" s="123"/>
      <c r="GD64" s="123"/>
      <c r="GE64" s="123"/>
      <c r="GF64" s="123"/>
      <c r="GG64" s="123"/>
      <c r="GH64" s="123"/>
      <c r="GI64" s="123"/>
      <c r="GJ64" s="123"/>
      <c r="GK64" s="123"/>
      <c r="GL64" s="123"/>
      <c r="GM64" s="123"/>
      <c r="GN64" s="123"/>
      <c r="GO64" s="123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23"/>
      <c r="HH64" s="123"/>
      <c r="HI64" s="123"/>
      <c r="HJ64" s="123"/>
      <c r="HK64" s="123"/>
      <c r="HL64" s="123"/>
      <c r="HM64" s="123"/>
      <c r="HN64" s="123"/>
      <c r="HO64" s="123"/>
      <c r="HP64" s="123"/>
      <c r="HQ64" s="123"/>
      <c r="HR64" s="123"/>
      <c r="HS64" s="123"/>
      <c r="HT64" s="123"/>
      <c r="HU64" s="123"/>
      <c r="HV64" s="123"/>
      <c r="HW64" s="123"/>
      <c r="HX64" s="123"/>
    </row>
    <row r="65" spans="1:232" s="1" customFormat="1" ht="71.25" customHeight="1">
      <c r="A65" s="17">
        <v>34</v>
      </c>
      <c r="B65" s="18">
        <v>37</v>
      </c>
      <c r="C65" s="47" t="s">
        <v>104</v>
      </c>
      <c r="D65" s="20" t="s">
        <v>21</v>
      </c>
      <c r="E65" s="48" t="s">
        <v>105</v>
      </c>
      <c r="F65" s="16" t="s">
        <v>23</v>
      </c>
      <c r="G65" s="15">
        <v>1</v>
      </c>
      <c r="H65" s="49">
        <v>45000</v>
      </c>
      <c r="I65" s="20" t="s">
        <v>79</v>
      </c>
      <c r="J65" s="20" t="s">
        <v>25</v>
      </c>
      <c r="K65" s="16">
        <f t="shared" si="1"/>
        <v>45000</v>
      </c>
      <c r="L65" s="21">
        <f t="shared" si="0"/>
        <v>50400.000000000007</v>
      </c>
      <c r="M65" s="22" t="s">
        <v>106</v>
      </c>
      <c r="N65" s="22" t="s">
        <v>108</v>
      </c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X65" s="123"/>
      <c r="FY65" s="123"/>
      <c r="FZ65" s="123"/>
      <c r="GA65" s="123"/>
      <c r="GB65" s="123"/>
      <c r="GC65" s="123"/>
      <c r="GD65" s="123"/>
      <c r="GE65" s="123"/>
      <c r="GF65" s="123"/>
      <c r="GG65" s="123"/>
      <c r="GH65" s="123"/>
      <c r="GI65" s="123"/>
      <c r="GJ65" s="123"/>
      <c r="GK65" s="123"/>
      <c r="GL65" s="123"/>
      <c r="GM65" s="123"/>
      <c r="GN65" s="123"/>
      <c r="GO65" s="123"/>
      <c r="GP65" s="123"/>
      <c r="GQ65" s="123"/>
      <c r="GR65" s="123"/>
      <c r="GS65" s="123"/>
      <c r="GT65" s="123"/>
      <c r="GU65" s="123"/>
      <c r="GV65" s="123"/>
      <c r="GW65" s="123"/>
      <c r="GX65" s="123"/>
      <c r="GY65" s="123"/>
      <c r="GZ65" s="123"/>
      <c r="HA65" s="123"/>
      <c r="HB65" s="123"/>
      <c r="HC65" s="123"/>
      <c r="HD65" s="123"/>
      <c r="HE65" s="123"/>
      <c r="HF65" s="123"/>
      <c r="HG65" s="123"/>
      <c r="HH65" s="123"/>
      <c r="HI65" s="123"/>
      <c r="HJ65" s="123"/>
      <c r="HK65" s="123"/>
      <c r="HL65" s="123"/>
      <c r="HM65" s="123"/>
      <c r="HN65" s="123"/>
      <c r="HO65" s="123"/>
      <c r="HP65" s="123"/>
      <c r="HQ65" s="123"/>
      <c r="HR65" s="123"/>
      <c r="HS65" s="123"/>
      <c r="HT65" s="123"/>
      <c r="HU65" s="123"/>
      <c r="HV65" s="123"/>
      <c r="HW65" s="123"/>
      <c r="HX65" s="123"/>
    </row>
    <row r="66" spans="1:232" s="1" customFormat="1" ht="72.75" customHeight="1">
      <c r="A66" s="17">
        <v>35</v>
      </c>
      <c r="B66" s="18">
        <v>38</v>
      </c>
      <c r="C66" s="47" t="s">
        <v>104</v>
      </c>
      <c r="D66" s="20" t="s">
        <v>21</v>
      </c>
      <c r="E66" s="48" t="s">
        <v>105</v>
      </c>
      <c r="F66" s="16" t="s">
        <v>23</v>
      </c>
      <c r="G66" s="15">
        <v>2</v>
      </c>
      <c r="H66" s="49">
        <v>70179</v>
      </c>
      <c r="I66" s="20" t="s">
        <v>79</v>
      </c>
      <c r="J66" s="20" t="s">
        <v>25</v>
      </c>
      <c r="K66" s="16">
        <f>G66*H66</f>
        <v>140358</v>
      </c>
      <c r="L66" s="21">
        <f t="shared" si="0"/>
        <v>157200.96000000002</v>
      </c>
      <c r="M66" s="22"/>
      <c r="N66" s="22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X66" s="123"/>
      <c r="FY66" s="123"/>
      <c r="FZ66" s="123"/>
      <c r="GA66" s="123"/>
      <c r="GB66" s="123"/>
      <c r="GC66" s="123"/>
      <c r="GD66" s="123"/>
      <c r="GE66" s="123"/>
      <c r="GF66" s="123"/>
      <c r="GG66" s="123"/>
      <c r="GH66" s="123"/>
      <c r="GI66" s="123"/>
      <c r="GJ66" s="123"/>
      <c r="GK66" s="123"/>
      <c r="GL66" s="123"/>
      <c r="GM66" s="123"/>
      <c r="GN66" s="123"/>
      <c r="GO66" s="123"/>
      <c r="GP66" s="123"/>
      <c r="GQ66" s="123"/>
      <c r="GR66" s="123"/>
      <c r="GS66" s="123"/>
      <c r="GT66" s="123"/>
      <c r="GU66" s="123"/>
      <c r="GV66" s="123"/>
      <c r="GW66" s="123"/>
      <c r="GX66" s="123"/>
      <c r="GY66" s="123"/>
      <c r="GZ66" s="123"/>
      <c r="HA66" s="123"/>
      <c r="HB66" s="123"/>
      <c r="HC66" s="123"/>
      <c r="HD66" s="123"/>
      <c r="HE66" s="123"/>
      <c r="HF66" s="123"/>
      <c r="HG66" s="123"/>
      <c r="HH66" s="123"/>
      <c r="HI66" s="123"/>
      <c r="HJ66" s="123"/>
      <c r="HK66" s="123"/>
      <c r="HL66" s="123"/>
      <c r="HM66" s="123"/>
      <c r="HN66" s="123"/>
      <c r="HO66" s="123"/>
      <c r="HP66" s="123"/>
      <c r="HQ66" s="123"/>
      <c r="HR66" s="123"/>
      <c r="HS66" s="123"/>
      <c r="HT66" s="123"/>
      <c r="HU66" s="123"/>
      <c r="HV66" s="123"/>
      <c r="HW66" s="123"/>
      <c r="HX66" s="123"/>
    </row>
    <row r="67" spans="1:232" s="1" customFormat="1" ht="58.5" customHeight="1">
      <c r="A67" s="17">
        <v>36</v>
      </c>
      <c r="B67" s="18">
        <v>39</v>
      </c>
      <c r="C67" s="47" t="s">
        <v>109</v>
      </c>
      <c r="D67" s="20" t="s">
        <v>21</v>
      </c>
      <c r="E67" s="48" t="s">
        <v>110</v>
      </c>
      <c r="F67" s="16" t="s">
        <v>23</v>
      </c>
      <c r="G67" s="15">
        <v>4</v>
      </c>
      <c r="H67" s="49">
        <v>47000</v>
      </c>
      <c r="I67" s="20" t="s">
        <v>79</v>
      </c>
      <c r="J67" s="20" t="s">
        <v>25</v>
      </c>
      <c r="K67" s="16">
        <f>G67*H67</f>
        <v>188000</v>
      </c>
      <c r="L67" s="21">
        <f>K67*1.12</f>
        <v>210560.00000000003</v>
      </c>
      <c r="M67" s="22"/>
      <c r="N67" s="22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3"/>
      <c r="GM67" s="123"/>
      <c r="GN67" s="123"/>
      <c r="GO67" s="123"/>
      <c r="GP67" s="123"/>
      <c r="GQ67" s="123"/>
      <c r="GR67" s="123"/>
      <c r="GS67" s="123"/>
      <c r="GT67" s="123"/>
      <c r="GU67" s="123"/>
      <c r="GV67" s="123"/>
      <c r="GW67" s="123"/>
      <c r="GX67" s="123"/>
      <c r="GY67" s="123"/>
      <c r="GZ67" s="123"/>
      <c r="HA67" s="123"/>
      <c r="HB67" s="123"/>
      <c r="HC67" s="123"/>
      <c r="HD67" s="123"/>
      <c r="HE67" s="123"/>
      <c r="HF67" s="123"/>
      <c r="HG67" s="123"/>
      <c r="HH67" s="123"/>
      <c r="HI67" s="123"/>
      <c r="HJ67" s="123"/>
      <c r="HK67" s="123"/>
      <c r="HL67" s="123"/>
      <c r="HM67" s="123"/>
      <c r="HN67" s="123"/>
      <c r="HO67" s="123"/>
      <c r="HP67" s="123"/>
      <c r="HQ67" s="123"/>
      <c r="HR67" s="123"/>
      <c r="HS67" s="123"/>
      <c r="HT67" s="123"/>
      <c r="HU67" s="123"/>
      <c r="HV67" s="123"/>
      <c r="HW67" s="123"/>
      <c r="HX67" s="123"/>
    </row>
    <row r="68" spans="1:232" s="1" customFormat="1" ht="58.5" customHeight="1">
      <c r="A68" s="17"/>
      <c r="B68" s="18">
        <v>40</v>
      </c>
      <c r="C68" s="47" t="s">
        <v>111</v>
      </c>
      <c r="D68" s="20" t="s">
        <v>21</v>
      </c>
      <c r="E68" s="47" t="s">
        <v>112</v>
      </c>
      <c r="F68" s="16" t="s">
        <v>23</v>
      </c>
      <c r="G68" s="15">
        <v>15</v>
      </c>
      <c r="H68" s="50">
        <v>38393</v>
      </c>
      <c r="I68" s="20" t="s">
        <v>79</v>
      </c>
      <c r="J68" s="20" t="s">
        <v>25</v>
      </c>
      <c r="K68" s="16">
        <f>G68*H68</f>
        <v>575895</v>
      </c>
      <c r="L68" s="21">
        <f>K68*1.12</f>
        <v>645002.4</v>
      </c>
      <c r="M68" s="22"/>
      <c r="N68" s="22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3"/>
      <c r="FX68" s="123"/>
      <c r="FY68" s="123"/>
      <c r="FZ68" s="123"/>
      <c r="GA68" s="123"/>
      <c r="GB68" s="123"/>
      <c r="GC68" s="123"/>
      <c r="GD68" s="123"/>
      <c r="GE68" s="123"/>
      <c r="GF68" s="123"/>
      <c r="GG68" s="123"/>
      <c r="GH68" s="123"/>
      <c r="GI68" s="123"/>
      <c r="GJ68" s="123"/>
      <c r="GK68" s="123"/>
      <c r="GL68" s="123"/>
      <c r="GM68" s="123"/>
      <c r="GN68" s="123"/>
      <c r="GO68" s="123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23"/>
      <c r="HH68" s="123"/>
      <c r="HI68" s="123"/>
      <c r="HJ68" s="123"/>
      <c r="HK68" s="123"/>
      <c r="HL68" s="123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23"/>
      <c r="HX68" s="123"/>
    </row>
    <row r="69" spans="1:232" s="1" customFormat="1" ht="60" customHeight="1">
      <c r="A69" s="17">
        <v>37</v>
      </c>
      <c r="B69" s="18">
        <v>41</v>
      </c>
      <c r="C69" s="47" t="s">
        <v>113</v>
      </c>
      <c r="D69" s="20" t="s">
        <v>21</v>
      </c>
      <c r="E69" s="48" t="s">
        <v>114</v>
      </c>
      <c r="F69" s="16" t="s">
        <v>23</v>
      </c>
      <c r="G69" s="15">
        <v>20</v>
      </c>
      <c r="H69" s="16">
        <v>4300</v>
      </c>
      <c r="I69" s="20" t="s">
        <v>79</v>
      </c>
      <c r="J69" s="20" t="s">
        <v>25</v>
      </c>
      <c r="K69" s="16">
        <f t="shared" si="1"/>
        <v>86000</v>
      </c>
      <c r="L69" s="21">
        <f t="shared" si="0"/>
        <v>96320.000000000015</v>
      </c>
      <c r="M69" s="22" t="s">
        <v>50</v>
      </c>
      <c r="N69" s="22" t="s">
        <v>102</v>
      </c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23"/>
      <c r="EP69" s="123"/>
      <c r="EQ69" s="123"/>
      <c r="ER69" s="123"/>
      <c r="ES69" s="123"/>
      <c r="ET69" s="123"/>
      <c r="EU69" s="123"/>
      <c r="EV69" s="123"/>
      <c r="EW69" s="123"/>
      <c r="EX69" s="123"/>
      <c r="EY69" s="123"/>
      <c r="EZ69" s="123"/>
      <c r="FA69" s="123"/>
      <c r="FB69" s="123"/>
      <c r="FC69" s="123"/>
      <c r="FD69" s="123"/>
      <c r="FE69" s="123"/>
      <c r="FF69" s="123"/>
      <c r="FG69" s="123"/>
      <c r="FH69" s="123"/>
      <c r="FI69" s="123"/>
      <c r="FJ69" s="123"/>
      <c r="FK69" s="123"/>
      <c r="FL69" s="123"/>
      <c r="FM69" s="123"/>
      <c r="FN69" s="123"/>
      <c r="FO69" s="123"/>
      <c r="FP69" s="123"/>
      <c r="FQ69" s="123"/>
      <c r="FR69" s="123"/>
      <c r="FS69" s="123"/>
      <c r="FT69" s="123"/>
      <c r="FU69" s="123"/>
      <c r="FV69" s="123"/>
      <c r="FW69" s="123"/>
      <c r="FX69" s="123"/>
      <c r="FY69" s="123"/>
      <c r="FZ69" s="123"/>
      <c r="GA69" s="123"/>
      <c r="GB69" s="123"/>
      <c r="GC69" s="123"/>
      <c r="GD69" s="123"/>
      <c r="GE69" s="123"/>
      <c r="GF69" s="123"/>
      <c r="GG69" s="123"/>
      <c r="GH69" s="123"/>
      <c r="GI69" s="123"/>
      <c r="GJ69" s="123"/>
      <c r="GK69" s="123"/>
      <c r="GL69" s="123"/>
      <c r="GM69" s="123"/>
      <c r="GN69" s="123"/>
      <c r="GO69" s="123"/>
      <c r="GP69" s="123"/>
      <c r="GQ69" s="123"/>
      <c r="GR69" s="123"/>
      <c r="GS69" s="123"/>
      <c r="GT69" s="123"/>
      <c r="GU69" s="123"/>
      <c r="GV69" s="123"/>
      <c r="GW69" s="123"/>
      <c r="GX69" s="123"/>
      <c r="GY69" s="123"/>
      <c r="GZ69" s="123"/>
      <c r="HA69" s="123"/>
      <c r="HB69" s="123"/>
      <c r="HC69" s="123"/>
      <c r="HD69" s="123"/>
      <c r="HE69" s="123"/>
      <c r="HF69" s="123"/>
      <c r="HG69" s="123"/>
      <c r="HH69" s="123"/>
      <c r="HI69" s="123"/>
      <c r="HJ69" s="123"/>
      <c r="HK69" s="123"/>
      <c r="HL69" s="123"/>
      <c r="HM69" s="123"/>
      <c r="HN69" s="123"/>
      <c r="HO69" s="123"/>
      <c r="HP69" s="123"/>
      <c r="HQ69" s="123"/>
      <c r="HR69" s="123"/>
      <c r="HS69" s="123"/>
      <c r="HT69" s="123"/>
      <c r="HU69" s="123"/>
      <c r="HV69" s="123"/>
      <c r="HW69" s="123"/>
      <c r="HX69" s="123"/>
    </row>
    <row r="70" spans="1:232" s="1" customFormat="1" ht="60" customHeight="1">
      <c r="A70" s="17">
        <v>37</v>
      </c>
      <c r="B70" s="18">
        <v>42</v>
      </c>
      <c r="C70" s="47" t="s">
        <v>113</v>
      </c>
      <c r="D70" s="20" t="s">
        <v>21</v>
      </c>
      <c r="E70" s="48" t="s">
        <v>114</v>
      </c>
      <c r="F70" s="16" t="s">
        <v>23</v>
      </c>
      <c r="G70" s="15">
        <v>114</v>
      </c>
      <c r="H70" s="16">
        <v>4300</v>
      </c>
      <c r="I70" s="20" t="s">
        <v>79</v>
      </c>
      <c r="J70" s="20" t="s">
        <v>25</v>
      </c>
      <c r="K70" s="16">
        <f t="shared" si="1"/>
        <v>490200</v>
      </c>
      <c r="L70" s="21">
        <f t="shared" si="0"/>
        <v>549024</v>
      </c>
      <c r="M70" s="22"/>
      <c r="N70" s="22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3"/>
      <c r="FX70" s="123"/>
      <c r="FY70" s="123"/>
      <c r="FZ70" s="123"/>
      <c r="GA70" s="123"/>
      <c r="GB70" s="123"/>
      <c r="GC70" s="123"/>
      <c r="GD70" s="123"/>
      <c r="GE70" s="123"/>
      <c r="GF70" s="123"/>
      <c r="GG70" s="123"/>
      <c r="GH70" s="123"/>
      <c r="GI70" s="123"/>
      <c r="GJ70" s="123"/>
      <c r="GK70" s="123"/>
      <c r="GL70" s="123"/>
      <c r="GM70" s="123"/>
      <c r="GN70" s="123"/>
      <c r="GO70" s="123"/>
      <c r="GP70" s="123"/>
      <c r="GQ70" s="123"/>
      <c r="GR70" s="123"/>
      <c r="GS70" s="123"/>
      <c r="GT70" s="123"/>
      <c r="GU70" s="123"/>
      <c r="GV70" s="123"/>
      <c r="GW70" s="123"/>
      <c r="GX70" s="123"/>
      <c r="GY70" s="123"/>
      <c r="GZ70" s="123"/>
      <c r="HA70" s="123"/>
      <c r="HB70" s="123"/>
      <c r="HC70" s="123"/>
      <c r="HD70" s="123"/>
      <c r="HE70" s="123"/>
      <c r="HF70" s="123"/>
      <c r="HG70" s="123"/>
      <c r="HH70" s="123"/>
      <c r="HI70" s="123"/>
      <c r="HJ70" s="123"/>
      <c r="HK70" s="123"/>
      <c r="HL70" s="123"/>
      <c r="HM70" s="123"/>
      <c r="HN70" s="123"/>
      <c r="HO70" s="123"/>
      <c r="HP70" s="123"/>
      <c r="HQ70" s="123"/>
      <c r="HR70" s="123"/>
      <c r="HS70" s="123"/>
      <c r="HT70" s="123"/>
      <c r="HU70" s="123"/>
      <c r="HV70" s="123"/>
      <c r="HW70" s="123"/>
      <c r="HX70" s="123"/>
    </row>
    <row r="71" spans="1:232" s="1" customFormat="1" ht="54.75" customHeight="1">
      <c r="A71" s="17">
        <v>38</v>
      </c>
      <c r="B71" s="18">
        <v>43</v>
      </c>
      <c r="C71" s="43" t="s">
        <v>115</v>
      </c>
      <c r="D71" s="20" t="s">
        <v>31</v>
      </c>
      <c r="E71" s="20" t="s">
        <v>116</v>
      </c>
      <c r="F71" s="20" t="s">
        <v>33</v>
      </c>
      <c r="G71" s="22">
        <v>1</v>
      </c>
      <c r="H71" s="21">
        <v>179000</v>
      </c>
      <c r="I71" s="25" t="s">
        <v>34</v>
      </c>
      <c r="J71" s="20" t="s">
        <v>35</v>
      </c>
      <c r="K71" s="21">
        <f>G71*H71</f>
        <v>179000</v>
      </c>
      <c r="L71" s="21">
        <f>K71*1.12</f>
        <v>200480.00000000003</v>
      </c>
      <c r="M71" s="22" t="s">
        <v>117</v>
      </c>
      <c r="N71" s="22" t="s">
        <v>118</v>
      </c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23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  <c r="FF71" s="123"/>
      <c r="FG71" s="123"/>
      <c r="FH71" s="123"/>
      <c r="FI71" s="123"/>
      <c r="FJ71" s="123"/>
      <c r="FK71" s="123"/>
      <c r="FL71" s="123"/>
      <c r="FM71" s="123"/>
      <c r="FN71" s="123"/>
      <c r="FO71" s="123"/>
      <c r="FP71" s="123"/>
      <c r="FQ71" s="123"/>
      <c r="FR71" s="123"/>
      <c r="FS71" s="123"/>
      <c r="FT71" s="123"/>
      <c r="FU71" s="123"/>
      <c r="FV71" s="123"/>
      <c r="FW71" s="123"/>
      <c r="FX71" s="123"/>
      <c r="FY71" s="123"/>
      <c r="FZ71" s="123"/>
      <c r="GA71" s="123"/>
      <c r="GB71" s="123"/>
      <c r="GC71" s="123"/>
      <c r="GD71" s="123"/>
      <c r="GE71" s="123"/>
      <c r="GF71" s="123"/>
      <c r="GG71" s="123"/>
      <c r="GH71" s="123"/>
      <c r="GI71" s="123"/>
      <c r="GJ71" s="123"/>
      <c r="GK71" s="123"/>
      <c r="GL71" s="123"/>
      <c r="GM71" s="123"/>
      <c r="GN71" s="123"/>
      <c r="GO71" s="123"/>
      <c r="GP71" s="123"/>
      <c r="GQ71" s="123"/>
      <c r="GR71" s="123"/>
      <c r="GS71" s="123"/>
      <c r="GT71" s="123"/>
      <c r="GU71" s="123"/>
      <c r="GV71" s="123"/>
      <c r="GW71" s="123"/>
      <c r="GX71" s="123"/>
      <c r="GY71" s="123"/>
      <c r="GZ71" s="123"/>
      <c r="HA71" s="123"/>
      <c r="HB71" s="123"/>
      <c r="HC71" s="123"/>
      <c r="HD71" s="123"/>
      <c r="HE71" s="123"/>
      <c r="HF71" s="123"/>
      <c r="HG71" s="123"/>
      <c r="HH71" s="123"/>
      <c r="HI71" s="123"/>
      <c r="HJ71" s="123"/>
      <c r="HK71" s="123"/>
      <c r="HL71" s="123"/>
      <c r="HM71" s="123"/>
      <c r="HN71" s="123"/>
      <c r="HO71" s="123"/>
      <c r="HP71" s="123"/>
      <c r="HQ71" s="123"/>
      <c r="HR71" s="123"/>
      <c r="HS71" s="123"/>
      <c r="HT71" s="123"/>
      <c r="HU71" s="123"/>
      <c r="HV71" s="123"/>
      <c r="HW71" s="123"/>
      <c r="HX71" s="123"/>
    </row>
    <row r="72" spans="1:232" s="1" customFormat="1" ht="63" customHeight="1">
      <c r="A72" s="17">
        <v>39</v>
      </c>
      <c r="B72" s="18">
        <v>44</v>
      </c>
      <c r="C72" s="43" t="s">
        <v>115</v>
      </c>
      <c r="D72" s="20" t="s">
        <v>31</v>
      </c>
      <c r="E72" s="20" t="s">
        <v>119</v>
      </c>
      <c r="F72" s="20" t="s">
        <v>33</v>
      </c>
      <c r="G72" s="22">
        <v>3</v>
      </c>
      <c r="H72" s="21">
        <v>200000</v>
      </c>
      <c r="I72" s="20" t="s">
        <v>79</v>
      </c>
      <c r="J72" s="20" t="s">
        <v>25</v>
      </c>
      <c r="K72" s="21">
        <f>G72*H72</f>
        <v>600000</v>
      </c>
      <c r="L72" s="21">
        <f>K72*1.12</f>
        <v>672000.00000000012</v>
      </c>
      <c r="M72" s="22"/>
      <c r="N72" s="22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X72" s="123"/>
      <c r="FY72" s="123"/>
      <c r="FZ72" s="123"/>
      <c r="GA72" s="123"/>
      <c r="GB72" s="123"/>
      <c r="GC72" s="123"/>
      <c r="GD72" s="123"/>
      <c r="GE72" s="123"/>
      <c r="GF72" s="123"/>
      <c r="GG72" s="123"/>
      <c r="GH72" s="123"/>
      <c r="GI72" s="123"/>
      <c r="GJ72" s="123"/>
      <c r="GK72" s="123"/>
      <c r="GL72" s="123"/>
      <c r="GM72" s="123"/>
      <c r="GN72" s="123"/>
      <c r="GO72" s="123"/>
      <c r="GP72" s="123"/>
      <c r="GQ72" s="123"/>
      <c r="GR72" s="123"/>
      <c r="GS72" s="123"/>
      <c r="GT72" s="123"/>
      <c r="GU72" s="123"/>
      <c r="GV72" s="123"/>
      <c r="GW72" s="123"/>
      <c r="GX72" s="123"/>
      <c r="GY72" s="123"/>
      <c r="GZ72" s="123"/>
      <c r="HA72" s="123"/>
      <c r="HB72" s="123"/>
      <c r="HC72" s="123"/>
      <c r="HD72" s="123"/>
      <c r="HE72" s="123"/>
      <c r="HF72" s="123"/>
      <c r="HG72" s="123"/>
      <c r="HH72" s="123"/>
      <c r="HI72" s="123"/>
      <c r="HJ72" s="123"/>
      <c r="HK72" s="123"/>
      <c r="HL72" s="123"/>
      <c r="HM72" s="123"/>
      <c r="HN72" s="123"/>
      <c r="HO72" s="123"/>
      <c r="HP72" s="123"/>
      <c r="HQ72" s="123"/>
      <c r="HR72" s="123"/>
      <c r="HS72" s="123"/>
      <c r="HT72" s="123"/>
      <c r="HU72" s="123"/>
      <c r="HV72" s="123"/>
      <c r="HW72" s="123"/>
      <c r="HX72" s="123"/>
    </row>
    <row r="73" spans="1:232" s="1" customFormat="1" ht="63" customHeight="1">
      <c r="A73" s="17"/>
      <c r="B73" s="18">
        <v>45</v>
      </c>
      <c r="C73" s="43" t="s">
        <v>120</v>
      </c>
      <c r="D73" s="20" t="s">
        <v>31</v>
      </c>
      <c r="E73" s="43" t="s">
        <v>120</v>
      </c>
      <c r="F73" s="20" t="s">
        <v>33</v>
      </c>
      <c r="G73" s="22">
        <v>3</v>
      </c>
      <c r="H73" s="21">
        <v>20200</v>
      </c>
      <c r="I73" s="20" t="s">
        <v>79</v>
      </c>
      <c r="J73" s="20" t="s">
        <v>25</v>
      </c>
      <c r="K73" s="21">
        <f>G73*H73</f>
        <v>60600</v>
      </c>
      <c r="L73" s="21">
        <f>K73*1.12</f>
        <v>67872</v>
      </c>
      <c r="M73" s="22"/>
      <c r="N73" s="22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/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3"/>
      <c r="FD73" s="123"/>
      <c r="FE73" s="123"/>
      <c r="FF73" s="123"/>
      <c r="FG73" s="123"/>
      <c r="FH73" s="123"/>
      <c r="FI73" s="123"/>
      <c r="FJ73" s="123"/>
      <c r="FK73" s="123"/>
      <c r="FL73" s="123"/>
      <c r="FM73" s="123"/>
      <c r="FN73" s="123"/>
      <c r="FO73" s="123"/>
      <c r="FP73" s="123"/>
      <c r="FQ73" s="123"/>
      <c r="FR73" s="123"/>
      <c r="FS73" s="123"/>
      <c r="FT73" s="123"/>
      <c r="FU73" s="123"/>
      <c r="FV73" s="123"/>
      <c r="FW73" s="123"/>
      <c r="FX73" s="123"/>
      <c r="FY73" s="123"/>
      <c r="FZ73" s="123"/>
      <c r="GA73" s="123"/>
      <c r="GB73" s="123"/>
      <c r="GC73" s="123"/>
      <c r="GD73" s="123"/>
      <c r="GE73" s="123"/>
      <c r="GF73" s="123"/>
      <c r="GG73" s="123"/>
      <c r="GH73" s="123"/>
      <c r="GI73" s="123"/>
      <c r="GJ73" s="123"/>
      <c r="GK73" s="123"/>
      <c r="GL73" s="123"/>
      <c r="GM73" s="123"/>
      <c r="GN73" s="123"/>
      <c r="GO73" s="123"/>
      <c r="GP73" s="123"/>
      <c r="GQ73" s="123"/>
      <c r="GR73" s="123"/>
      <c r="GS73" s="123"/>
      <c r="GT73" s="123"/>
      <c r="GU73" s="123"/>
      <c r="GV73" s="123"/>
      <c r="GW73" s="123"/>
      <c r="GX73" s="123"/>
      <c r="GY73" s="123"/>
      <c r="GZ73" s="123"/>
      <c r="HA73" s="123"/>
      <c r="HB73" s="123"/>
      <c r="HC73" s="123"/>
      <c r="HD73" s="123"/>
      <c r="HE73" s="123"/>
      <c r="HF73" s="123"/>
      <c r="HG73" s="123"/>
      <c r="HH73" s="123"/>
      <c r="HI73" s="123"/>
      <c r="HJ73" s="123"/>
      <c r="HK73" s="123"/>
      <c r="HL73" s="123"/>
      <c r="HM73" s="123"/>
      <c r="HN73" s="123"/>
      <c r="HO73" s="123"/>
      <c r="HP73" s="123"/>
      <c r="HQ73" s="123"/>
      <c r="HR73" s="123"/>
      <c r="HS73" s="123"/>
      <c r="HT73" s="123"/>
      <c r="HU73" s="123"/>
      <c r="HV73" s="123"/>
      <c r="HW73" s="123"/>
      <c r="HX73" s="123"/>
    </row>
    <row r="74" spans="1:232" s="36" customFormat="1" ht="57" customHeight="1">
      <c r="A74" s="31">
        <v>40</v>
      </c>
      <c r="B74" s="18">
        <v>46</v>
      </c>
      <c r="C74" s="51" t="s">
        <v>121</v>
      </c>
      <c r="D74" s="25" t="s">
        <v>21</v>
      </c>
      <c r="E74" s="16" t="s">
        <v>122</v>
      </c>
      <c r="F74" s="16" t="s">
        <v>23</v>
      </c>
      <c r="G74" s="15">
        <v>6</v>
      </c>
      <c r="H74" s="16">
        <v>223214</v>
      </c>
      <c r="I74" s="25" t="s">
        <v>79</v>
      </c>
      <c r="J74" s="25" t="s">
        <v>25</v>
      </c>
      <c r="K74" s="16">
        <f t="shared" si="1"/>
        <v>1339284</v>
      </c>
      <c r="L74" s="34">
        <f t="shared" si="0"/>
        <v>1499998.08</v>
      </c>
      <c r="M74" s="35"/>
      <c r="N74" s="35"/>
      <c r="O74" s="50"/>
    </row>
    <row r="75" spans="1:232" s="1" customFormat="1" ht="60" customHeight="1">
      <c r="A75" s="17">
        <v>41</v>
      </c>
      <c r="B75" s="18">
        <v>47</v>
      </c>
      <c r="C75" s="51" t="s">
        <v>121</v>
      </c>
      <c r="D75" s="20" t="s">
        <v>21</v>
      </c>
      <c r="E75" s="16" t="s">
        <v>123</v>
      </c>
      <c r="F75" s="16" t="s">
        <v>23</v>
      </c>
      <c r="G75" s="15">
        <v>10</v>
      </c>
      <c r="H75" s="16">
        <v>167500</v>
      </c>
      <c r="I75" s="20" t="s">
        <v>79</v>
      </c>
      <c r="J75" s="20" t="s">
        <v>25</v>
      </c>
      <c r="K75" s="16">
        <f>G75*H75</f>
        <v>1675000</v>
      </c>
      <c r="L75" s="21">
        <f t="shared" si="0"/>
        <v>1876000.0000000002</v>
      </c>
      <c r="M75" s="22"/>
      <c r="N75" s="22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  <c r="EK75" s="123"/>
      <c r="EL75" s="123"/>
      <c r="EM75" s="123"/>
      <c r="EN75" s="123"/>
      <c r="EO75" s="123"/>
      <c r="EP75" s="123"/>
      <c r="EQ75" s="123"/>
      <c r="ER75" s="123"/>
      <c r="ES75" s="123"/>
      <c r="ET75" s="123"/>
      <c r="EU75" s="123"/>
      <c r="EV75" s="123"/>
      <c r="EW75" s="123"/>
      <c r="EX75" s="123"/>
      <c r="EY75" s="123"/>
      <c r="EZ75" s="123"/>
      <c r="FA75" s="123"/>
      <c r="FB75" s="123"/>
      <c r="FC75" s="123"/>
      <c r="FD75" s="123"/>
      <c r="FE75" s="123"/>
      <c r="FF75" s="123"/>
      <c r="FG75" s="123"/>
      <c r="FH75" s="123"/>
      <c r="FI75" s="123"/>
      <c r="FJ75" s="123"/>
      <c r="FK75" s="123"/>
      <c r="FL75" s="123"/>
      <c r="FM75" s="123"/>
      <c r="FN75" s="123"/>
      <c r="FO75" s="123"/>
      <c r="FP75" s="123"/>
      <c r="FQ75" s="123"/>
      <c r="FR75" s="123"/>
      <c r="FS75" s="123"/>
      <c r="FT75" s="123"/>
      <c r="FU75" s="123"/>
      <c r="FV75" s="123"/>
      <c r="FW75" s="123"/>
      <c r="FX75" s="123"/>
      <c r="FY75" s="123"/>
      <c r="FZ75" s="123"/>
      <c r="GA75" s="123"/>
      <c r="GB75" s="123"/>
      <c r="GC75" s="123"/>
      <c r="GD75" s="123"/>
      <c r="GE75" s="123"/>
      <c r="GF75" s="123"/>
      <c r="GG75" s="123"/>
      <c r="GH75" s="123"/>
      <c r="GI75" s="123"/>
      <c r="GJ75" s="123"/>
      <c r="GK75" s="123"/>
      <c r="GL75" s="123"/>
      <c r="GM75" s="123"/>
      <c r="GN75" s="123"/>
      <c r="GO75" s="123"/>
      <c r="GP75" s="123"/>
      <c r="GQ75" s="123"/>
      <c r="GR75" s="123"/>
      <c r="GS75" s="123"/>
      <c r="GT75" s="123"/>
      <c r="GU75" s="123"/>
      <c r="GV75" s="123"/>
      <c r="GW75" s="123"/>
      <c r="GX75" s="123"/>
      <c r="GY75" s="123"/>
      <c r="GZ75" s="123"/>
      <c r="HA75" s="123"/>
      <c r="HB75" s="123"/>
      <c r="HC75" s="123"/>
      <c r="HD75" s="123"/>
      <c r="HE75" s="123"/>
      <c r="HF75" s="123"/>
      <c r="HG75" s="123"/>
      <c r="HH75" s="123"/>
      <c r="HI75" s="123"/>
      <c r="HJ75" s="123"/>
      <c r="HK75" s="123"/>
      <c r="HL75" s="123"/>
      <c r="HM75" s="123"/>
      <c r="HN75" s="123"/>
      <c r="HO75" s="123"/>
      <c r="HP75" s="123"/>
      <c r="HQ75" s="123"/>
      <c r="HR75" s="123"/>
      <c r="HS75" s="123"/>
      <c r="HT75" s="123"/>
      <c r="HU75" s="123"/>
      <c r="HV75" s="123"/>
      <c r="HW75" s="123"/>
      <c r="HX75" s="123"/>
    </row>
    <row r="76" spans="1:232" s="1" customFormat="1" ht="78.75" customHeight="1">
      <c r="A76" s="17"/>
      <c r="B76" s="18">
        <v>48</v>
      </c>
      <c r="C76" s="19" t="s">
        <v>124</v>
      </c>
      <c r="D76" s="20" t="s">
        <v>21</v>
      </c>
      <c r="E76" s="14" t="s">
        <v>125</v>
      </c>
      <c r="F76" s="16" t="s">
        <v>23</v>
      </c>
      <c r="G76" s="15">
        <v>55</v>
      </c>
      <c r="H76" s="16">
        <v>62990</v>
      </c>
      <c r="I76" s="20" t="s">
        <v>857</v>
      </c>
      <c r="J76" s="20" t="s">
        <v>126</v>
      </c>
      <c r="K76" s="16">
        <f>G76*H76</f>
        <v>3464450</v>
      </c>
      <c r="L76" s="21">
        <f>K76*1.12</f>
        <v>3880184.0000000005</v>
      </c>
      <c r="M76" s="22"/>
      <c r="N76" s="22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3"/>
      <c r="FX76" s="123"/>
      <c r="FY76" s="123"/>
      <c r="FZ76" s="123"/>
      <c r="GA76" s="123"/>
      <c r="GB76" s="123"/>
      <c r="GC76" s="123"/>
      <c r="GD76" s="123"/>
      <c r="GE76" s="123"/>
      <c r="GF76" s="123"/>
      <c r="GG76" s="123"/>
      <c r="GH76" s="123"/>
      <c r="GI76" s="123"/>
      <c r="GJ76" s="123"/>
      <c r="GK76" s="123"/>
      <c r="GL76" s="123"/>
      <c r="GM76" s="123"/>
      <c r="GN76" s="123"/>
      <c r="GO76" s="123"/>
      <c r="GP76" s="123"/>
      <c r="GQ76" s="123"/>
      <c r="GR76" s="123"/>
      <c r="GS76" s="123"/>
      <c r="GT76" s="123"/>
      <c r="GU76" s="123"/>
      <c r="GV76" s="123"/>
      <c r="GW76" s="123"/>
      <c r="GX76" s="123"/>
      <c r="GY76" s="123"/>
      <c r="GZ76" s="123"/>
      <c r="HA76" s="123"/>
      <c r="HB76" s="123"/>
      <c r="HC76" s="123"/>
      <c r="HD76" s="123"/>
      <c r="HE76" s="123"/>
      <c r="HF76" s="123"/>
      <c r="HG76" s="123"/>
      <c r="HH76" s="123"/>
      <c r="HI76" s="123"/>
      <c r="HJ76" s="123"/>
      <c r="HK76" s="123"/>
      <c r="HL76" s="123"/>
      <c r="HM76" s="123"/>
      <c r="HN76" s="123"/>
      <c r="HO76" s="123"/>
      <c r="HP76" s="123"/>
      <c r="HQ76" s="123"/>
      <c r="HR76" s="123"/>
      <c r="HS76" s="123"/>
      <c r="HT76" s="123"/>
      <c r="HU76" s="123"/>
      <c r="HV76" s="123"/>
      <c r="HW76" s="123"/>
      <c r="HX76" s="123"/>
    </row>
    <row r="77" spans="1:232" s="1" customFormat="1" ht="137.25" customHeight="1">
      <c r="A77" s="17"/>
      <c r="B77" s="18">
        <v>49</v>
      </c>
      <c r="C77" s="19" t="s">
        <v>127</v>
      </c>
      <c r="D77" s="20" t="s">
        <v>21</v>
      </c>
      <c r="E77" s="14" t="s">
        <v>128</v>
      </c>
      <c r="F77" s="16" t="s">
        <v>23</v>
      </c>
      <c r="G77" s="15">
        <v>55</v>
      </c>
      <c r="H77" s="16">
        <v>4915</v>
      </c>
      <c r="I77" s="20" t="s">
        <v>857</v>
      </c>
      <c r="J77" s="20" t="s">
        <v>126</v>
      </c>
      <c r="K77" s="16">
        <f>G77*H77</f>
        <v>270325</v>
      </c>
      <c r="L77" s="21">
        <f>K77*1.12</f>
        <v>302764</v>
      </c>
      <c r="M77" s="22"/>
      <c r="N77" s="22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  <c r="EJ77" s="123"/>
      <c r="EK77" s="123"/>
      <c r="EL77" s="123"/>
      <c r="EM77" s="123"/>
      <c r="EN77" s="123"/>
      <c r="EO77" s="123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123"/>
      <c r="FB77" s="123"/>
      <c r="FC77" s="123"/>
      <c r="FD77" s="123"/>
      <c r="FE77" s="123"/>
      <c r="FF77" s="123"/>
      <c r="FG77" s="123"/>
      <c r="FH77" s="123"/>
      <c r="FI77" s="123"/>
      <c r="FJ77" s="123"/>
      <c r="FK77" s="123"/>
      <c r="FL77" s="123"/>
      <c r="FM77" s="123"/>
      <c r="FN77" s="123"/>
      <c r="FO77" s="123"/>
      <c r="FP77" s="123"/>
      <c r="FQ77" s="123"/>
      <c r="FR77" s="123"/>
      <c r="FS77" s="123"/>
      <c r="FT77" s="123"/>
      <c r="FU77" s="123"/>
      <c r="FV77" s="123"/>
      <c r="FW77" s="123"/>
      <c r="FX77" s="123"/>
      <c r="FY77" s="123"/>
      <c r="FZ77" s="123"/>
      <c r="GA77" s="123"/>
      <c r="GB77" s="123"/>
      <c r="GC77" s="123"/>
      <c r="GD77" s="123"/>
      <c r="GE77" s="123"/>
      <c r="GF77" s="123"/>
      <c r="GG77" s="123"/>
      <c r="GH77" s="123"/>
      <c r="GI77" s="123"/>
      <c r="GJ77" s="123"/>
      <c r="GK77" s="123"/>
      <c r="GL77" s="123"/>
      <c r="GM77" s="123"/>
      <c r="GN77" s="123"/>
      <c r="GO77" s="123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3"/>
      <c r="HA77" s="123"/>
      <c r="HB77" s="123"/>
      <c r="HC77" s="123"/>
      <c r="HD77" s="123"/>
      <c r="HE77" s="123"/>
      <c r="HF77" s="123"/>
      <c r="HG77" s="123"/>
      <c r="HH77" s="123"/>
      <c r="HI77" s="123"/>
      <c r="HJ77" s="123"/>
      <c r="HK77" s="123"/>
      <c r="HL77" s="123"/>
      <c r="HM77" s="123"/>
      <c r="HN77" s="123"/>
      <c r="HO77" s="123"/>
      <c r="HP77" s="123"/>
      <c r="HQ77" s="123"/>
      <c r="HR77" s="123"/>
      <c r="HS77" s="123"/>
      <c r="HT77" s="123"/>
      <c r="HU77" s="123"/>
      <c r="HV77" s="123"/>
      <c r="HW77" s="123"/>
      <c r="HX77" s="123"/>
    </row>
    <row r="78" spans="1:232" s="1" customFormat="1" ht="115.5" customHeight="1">
      <c r="A78" s="17">
        <v>42</v>
      </c>
      <c r="B78" s="18">
        <v>50</v>
      </c>
      <c r="C78" s="27" t="s">
        <v>129</v>
      </c>
      <c r="D78" s="20" t="s">
        <v>21</v>
      </c>
      <c r="E78" s="28" t="s">
        <v>130</v>
      </c>
      <c r="F78" s="16" t="s">
        <v>23</v>
      </c>
      <c r="G78" s="15">
        <v>1</v>
      </c>
      <c r="H78" s="16">
        <v>24000</v>
      </c>
      <c r="I78" s="20" t="s">
        <v>79</v>
      </c>
      <c r="J78" s="20" t="s">
        <v>25</v>
      </c>
      <c r="K78" s="16">
        <f t="shared" si="1"/>
        <v>24000</v>
      </c>
      <c r="L78" s="21">
        <f t="shared" si="0"/>
        <v>26880.000000000004</v>
      </c>
      <c r="M78" s="22" t="s">
        <v>50</v>
      </c>
      <c r="N78" s="22" t="s">
        <v>102</v>
      </c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  <c r="EJ78" s="123"/>
      <c r="EK78" s="123"/>
      <c r="EL78" s="123"/>
      <c r="EM78" s="123"/>
      <c r="EN78" s="123"/>
      <c r="EO78" s="123"/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3"/>
      <c r="FD78" s="123"/>
      <c r="FE78" s="123"/>
      <c r="FF78" s="123"/>
      <c r="FG78" s="123"/>
      <c r="FH78" s="123"/>
      <c r="FI78" s="123"/>
      <c r="FJ78" s="123"/>
      <c r="FK78" s="123"/>
      <c r="FL78" s="123"/>
      <c r="FM78" s="123"/>
      <c r="FN78" s="123"/>
      <c r="FO78" s="123"/>
      <c r="FP78" s="123"/>
      <c r="FQ78" s="123"/>
      <c r="FR78" s="123"/>
      <c r="FS78" s="123"/>
      <c r="FT78" s="123"/>
      <c r="FU78" s="123"/>
      <c r="FV78" s="123"/>
      <c r="FW78" s="123"/>
      <c r="FX78" s="123"/>
      <c r="FY78" s="123"/>
      <c r="FZ78" s="123"/>
      <c r="GA78" s="123"/>
      <c r="GB78" s="123"/>
      <c r="GC78" s="123"/>
      <c r="GD78" s="123"/>
      <c r="GE78" s="123"/>
      <c r="GF78" s="123"/>
      <c r="GG78" s="123"/>
      <c r="GH78" s="123"/>
      <c r="GI78" s="123"/>
      <c r="GJ78" s="123"/>
      <c r="GK78" s="123"/>
      <c r="GL78" s="123"/>
      <c r="GM78" s="123"/>
      <c r="GN78" s="123"/>
      <c r="GO78" s="123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/>
      <c r="HN78" s="123"/>
      <c r="HO78" s="123"/>
      <c r="HP78" s="123"/>
      <c r="HQ78" s="123"/>
      <c r="HR78" s="123"/>
      <c r="HS78" s="123"/>
      <c r="HT78" s="123"/>
      <c r="HU78" s="123"/>
      <c r="HV78" s="123"/>
      <c r="HW78" s="123"/>
      <c r="HX78" s="123"/>
    </row>
    <row r="79" spans="1:232" s="1" customFormat="1" ht="90.75" customHeight="1">
      <c r="A79" s="17">
        <v>43</v>
      </c>
      <c r="B79" s="18">
        <v>51</v>
      </c>
      <c r="C79" s="27" t="s">
        <v>129</v>
      </c>
      <c r="D79" s="20" t="s">
        <v>21</v>
      </c>
      <c r="E79" s="28" t="s">
        <v>131</v>
      </c>
      <c r="F79" s="16" t="s">
        <v>23</v>
      </c>
      <c r="G79" s="15">
        <v>16</v>
      </c>
      <c r="H79" s="16">
        <v>25000</v>
      </c>
      <c r="I79" s="20" t="s">
        <v>79</v>
      </c>
      <c r="J79" s="20" t="s">
        <v>25</v>
      </c>
      <c r="K79" s="16">
        <f>G79*H79</f>
        <v>400000</v>
      </c>
      <c r="L79" s="21">
        <f t="shared" si="0"/>
        <v>448000.00000000006</v>
      </c>
      <c r="M79" s="22"/>
      <c r="N79" s="22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  <c r="EK79" s="123"/>
      <c r="EL79" s="123"/>
      <c r="EM79" s="123"/>
      <c r="EN79" s="123"/>
      <c r="EO79" s="123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3"/>
      <c r="FX79" s="123"/>
      <c r="FY79" s="123"/>
      <c r="FZ79" s="123"/>
      <c r="GA79" s="123"/>
      <c r="GB79" s="123"/>
      <c r="GC79" s="123"/>
      <c r="GD79" s="123"/>
      <c r="GE79" s="123"/>
      <c r="GF79" s="123"/>
      <c r="GG79" s="123"/>
      <c r="GH79" s="123"/>
      <c r="GI79" s="123"/>
      <c r="GJ79" s="123"/>
      <c r="GK79" s="123"/>
      <c r="GL79" s="123"/>
      <c r="GM79" s="123"/>
      <c r="GN79" s="123"/>
      <c r="GO79" s="123"/>
      <c r="GP79" s="123"/>
      <c r="GQ79" s="123"/>
      <c r="GR79" s="123"/>
      <c r="GS79" s="123"/>
      <c r="GT79" s="123"/>
      <c r="GU79" s="123"/>
      <c r="GV79" s="123"/>
      <c r="GW79" s="123"/>
      <c r="GX79" s="123"/>
      <c r="GY79" s="123"/>
      <c r="GZ79" s="123"/>
      <c r="HA79" s="123"/>
      <c r="HB79" s="123"/>
      <c r="HC79" s="123"/>
      <c r="HD79" s="123"/>
      <c r="HE79" s="123"/>
      <c r="HF79" s="123"/>
      <c r="HG79" s="123"/>
      <c r="HH79" s="123"/>
      <c r="HI79" s="123"/>
      <c r="HJ79" s="123"/>
      <c r="HK79" s="123"/>
      <c r="HL79" s="123"/>
      <c r="HM79" s="123"/>
      <c r="HN79" s="123"/>
      <c r="HO79" s="123"/>
      <c r="HP79" s="123"/>
      <c r="HQ79" s="123"/>
      <c r="HR79" s="123"/>
      <c r="HS79" s="123"/>
      <c r="HT79" s="123"/>
      <c r="HU79" s="123"/>
      <c r="HV79" s="123"/>
      <c r="HW79" s="123"/>
      <c r="HX79" s="123"/>
    </row>
    <row r="80" spans="1:232" s="1" customFormat="1" ht="90.75" customHeight="1">
      <c r="A80" s="17">
        <v>44</v>
      </c>
      <c r="B80" s="18">
        <v>52</v>
      </c>
      <c r="C80" s="19" t="s">
        <v>132</v>
      </c>
      <c r="D80" s="20" t="s">
        <v>21</v>
      </c>
      <c r="E80" s="14" t="s">
        <v>133</v>
      </c>
      <c r="F80" s="16" t="s">
        <v>23</v>
      </c>
      <c r="G80" s="15">
        <v>12</v>
      </c>
      <c r="H80" s="16">
        <v>24081</v>
      </c>
      <c r="I80" s="20" t="s">
        <v>79</v>
      </c>
      <c r="J80" s="20" t="s">
        <v>25</v>
      </c>
      <c r="K80" s="16">
        <f t="shared" si="1"/>
        <v>288972</v>
      </c>
      <c r="L80" s="21">
        <f t="shared" si="0"/>
        <v>323648.64000000001</v>
      </c>
      <c r="M80" s="22" t="s">
        <v>134</v>
      </c>
      <c r="N80" s="22" t="s">
        <v>135</v>
      </c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  <c r="EJ80" s="123"/>
      <c r="EK80" s="123"/>
      <c r="EL80" s="123"/>
      <c r="EM80" s="123"/>
      <c r="EN80" s="123"/>
      <c r="EO80" s="123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3"/>
      <c r="FB80" s="123"/>
      <c r="FC80" s="123"/>
      <c r="FD80" s="123"/>
      <c r="FE80" s="123"/>
      <c r="FF80" s="123"/>
      <c r="FG80" s="123"/>
      <c r="FH80" s="123"/>
      <c r="FI80" s="123"/>
      <c r="FJ80" s="123"/>
      <c r="FK80" s="123"/>
      <c r="FL80" s="123"/>
      <c r="FM80" s="123"/>
      <c r="FN80" s="123"/>
      <c r="FO80" s="123"/>
      <c r="FP80" s="123"/>
      <c r="FQ80" s="123"/>
      <c r="FR80" s="123"/>
      <c r="FS80" s="123"/>
      <c r="FT80" s="123"/>
      <c r="FU80" s="123"/>
      <c r="FV80" s="123"/>
      <c r="FW80" s="123"/>
      <c r="FX80" s="123"/>
      <c r="FY80" s="123"/>
      <c r="FZ80" s="123"/>
      <c r="GA80" s="123"/>
      <c r="GB80" s="123"/>
      <c r="GC80" s="123"/>
      <c r="GD80" s="123"/>
      <c r="GE80" s="123"/>
      <c r="GF80" s="123"/>
      <c r="GG80" s="123"/>
      <c r="GH80" s="123"/>
      <c r="GI80" s="123"/>
      <c r="GJ80" s="123"/>
      <c r="GK80" s="123"/>
      <c r="GL80" s="123"/>
      <c r="GM80" s="123"/>
      <c r="GN80" s="123"/>
      <c r="GO80" s="123"/>
      <c r="GP80" s="123"/>
      <c r="GQ80" s="123"/>
      <c r="GR80" s="123"/>
      <c r="GS80" s="123"/>
      <c r="GT80" s="123"/>
      <c r="GU80" s="123"/>
      <c r="GV80" s="123"/>
      <c r="GW80" s="123"/>
      <c r="GX80" s="123"/>
      <c r="GY80" s="123"/>
      <c r="GZ80" s="123"/>
      <c r="HA80" s="123"/>
      <c r="HB80" s="123"/>
      <c r="HC80" s="123"/>
      <c r="HD80" s="123"/>
      <c r="HE80" s="123"/>
      <c r="HF80" s="123"/>
      <c r="HG80" s="123"/>
      <c r="HH80" s="123"/>
      <c r="HI80" s="123"/>
      <c r="HJ80" s="123"/>
      <c r="HK80" s="123"/>
      <c r="HL80" s="123"/>
      <c r="HM80" s="123"/>
      <c r="HN80" s="123"/>
      <c r="HO80" s="123"/>
      <c r="HP80" s="123"/>
      <c r="HQ80" s="123"/>
      <c r="HR80" s="123"/>
      <c r="HS80" s="123"/>
      <c r="HT80" s="123"/>
      <c r="HU80" s="123"/>
      <c r="HV80" s="123"/>
      <c r="HW80" s="123"/>
      <c r="HX80" s="123"/>
    </row>
    <row r="81" spans="1:232" s="1" customFormat="1" ht="86.25" customHeight="1">
      <c r="A81" s="17">
        <v>45</v>
      </c>
      <c r="B81" s="18">
        <v>53</v>
      </c>
      <c r="C81" s="19" t="s">
        <v>136</v>
      </c>
      <c r="D81" s="20" t="s">
        <v>21</v>
      </c>
      <c r="E81" s="14" t="s">
        <v>137</v>
      </c>
      <c r="F81" s="16" t="s">
        <v>23</v>
      </c>
      <c r="G81" s="15">
        <v>5</v>
      </c>
      <c r="H81" s="16">
        <v>56700</v>
      </c>
      <c r="I81" s="20" t="s">
        <v>79</v>
      </c>
      <c r="J81" s="20" t="s">
        <v>25</v>
      </c>
      <c r="K81" s="16">
        <f t="shared" si="1"/>
        <v>283500</v>
      </c>
      <c r="L81" s="21">
        <f t="shared" si="0"/>
        <v>317520.00000000006</v>
      </c>
      <c r="M81" s="22" t="s">
        <v>50</v>
      </c>
      <c r="N81" s="22" t="s">
        <v>138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  <c r="EC81" s="123"/>
      <c r="ED81" s="123"/>
      <c r="EE81" s="123"/>
      <c r="EF81" s="123"/>
      <c r="EG81" s="123"/>
      <c r="EH81" s="123"/>
      <c r="EI81" s="123"/>
      <c r="EJ81" s="123"/>
      <c r="EK81" s="123"/>
      <c r="EL81" s="123"/>
      <c r="EM81" s="123"/>
      <c r="EN81" s="123"/>
      <c r="EO81" s="123"/>
      <c r="EP81" s="123"/>
      <c r="EQ81" s="123"/>
      <c r="ER81" s="123"/>
      <c r="ES81" s="123"/>
      <c r="ET81" s="123"/>
      <c r="EU81" s="123"/>
      <c r="EV81" s="123"/>
      <c r="EW81" s="123"/>
      <c r="EX81" s="123"/>
      <c r="EY81" s="123"/>
      <c r="EZ81" s="123"/>
      <c r="FA81" s="123"/>
      <c r="FB81" s="123"/>
      <c r="FC81" s="123"/>
      <c r="FD81" s="123"/>
      <c r="FE81" s="123"/>
      <c r="FF81" s="123"/>
      <c r="FG81" s="123"/>
      <c r="FH81" s="123"/>
      <c r="FI81" s="123"/>
      <c r="FJ81" s="123"/>
      <c r="FK81" s="123"/>
      <c r="FL81" s="123"/>
      <c r="FM81" s="123"/>
      <c r="FN81" s="123"/>
      <c r="FO81" s="123"/>
      <c r="FP81" s="123"/>
      <c r="FQ81" s="123"/>
      <c r="FR81" s="123"/>
      <c r="FS81" s="123"/>
      <c r="FT81" s="123"/>
      <c r="FU81" s="123"/>
      <c r="FV81" s="123"/>
      <c r="FW81" s="123"/>
      <c r="FX81" s="123"/>
      <c r="FY81" s="123"/>
      <c r="FZ81" s="123"/>
      <c r="GA81" s="123"/>
      <c r="GB81" s="123"/>
      <c r="GC81" s="123"/>
      <c r="GD81" s="123"/>
      <c r="GE81" s="123"/>
      <c r="GF81" s="123"/>
      <c r="GG81" s="123"/>
      <c r="GH81" s="123"/>
      <c r="GI81" s="123"/>
      <c r="GJ81" s="123"/>
      <c r="GK81" s="123"/>
      <c r="GL81" s="123"/>
      <c r="GM81" s="123"/>
      <c r="GN81" s="123"/>
      <c r="GO81" s="123"/>
      <c r="GP81" s="123"/>
      <c r="GQ81" s="123"/>
      <c r="GR81" s="123"/>
      <c r="GS81" s="123"/>
      <c r="GT81" s="123"/>
      <c r="GU81" s="123"/>
      <c r="GV81" s="123"/>
      <c r="GW81" s="123"/>
      <c r="GX81" s="123"/>
      <c r="GY81" s="123"/>
      <c r="GZ81" s="123"/>
      <c r="HA81" s="123"/>
      <c r="HB81" s="123"/>
      <c r="HC81" s="123"/>
      <c r="HD81" s="123"/>
      <c r="HE81" s="123"/>
      <c r="HF81" s="123"/>
      <c r="HG81" s="123"/>
      <c r="HH81" s="123"/>
      <c r="HI81" s="123"/>
      <c r="HJ81" s="123"/>
      <c r="HK81" s="123"/>
      <c r="HL81" s="123"/>
      <c r="HM81" s="123"/>
      <c r="HN81" s="123"/>
      <c r="HO81" s="123"/>
      <c r="HP81" s="123"/>
      <c r="HQ81" s="123"/>
      <c r="HR81" s="123"/>
      <c r="HS81" s="123"/>
      <c r="HT81" s="123"/>
      <c r="HU81" s="123"/>
      <c r="HV81" s="123"/>
      <c r="HW81" s="123"/>
      <c r="HX81" s="123"/>
    </row>
    <row r="82" spans="1:232" s="1" customFormat="1" ht="111" customHeight="1">
      <c r="A82" s="17">
        <v>45</v>
      </c>
      <c r="B82" s="18">
        <v>54</v>
      </c>
      <c r="C82" s="19" t="s">
        <v>136</v>
      </c>
      <c r="D82" s="20" t="s">
        <v>21</v>
      </c>
      <c r="E82" s="14" t="s">
        <v>137</v>
      </c>
      <c r="F82" s="16" t="s">
        <v>23</v>
      </c>
      <c r="G82" s="15">
        <v>4</v>
      </c>
      <c r="H82" s="16">
        <v>50000</v>
      </c>
      <c r="I82" s="20" t="s">
        <v>79</v>
      </c>
      <c r="J82" s="20" t="s">
        <v>25</v>
      </c>
      <c r="K82" s="16">
        <f t="shared" si="1"/>
        <v>200000</v>
      </c>
      <c r="L82" s="21">
        <f t="shared" si="0"/>
        <v>224000.00000000003</v>
      </c>
      <c r="M82" s="22"/>
      <c r="N82" s="22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  <c r="DW82" s="123"/>
      <c r="DX82" s="123"/>
      <c r="DY82" s="123"/>
      <c r="DZ82" s="123"/>
      <c r="EA82" s="123"/>
      <c r="EB82" s="123"/>
      <c r="EC82" s="123"/>
      <c r="ED82" s="123"/>
      <c r="EE82" s="123"/>
      <c r="EF82" s="123"/>
      <c r="EG82" s="123"/>
      <c r="EH82" s="123"/>
      <c r="EI82" s="123"/>
      <c r="EJ82" s="123"/>
      <c r="EK82" s="123"/>
      <c r="EL82" s="123"/>
      <c r="EM82" s="123"/>
      <c r="EN82" s="123"/>
      <c r="EO82" s="123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23"/>
      <c r="FD82" s="123"/>
      <c r="FE82" s="123"/>
      <c r="FF82" s="123"/>
      <c r="FG82" s="123"/>
      <c r="FH82" s="123"/>
      <c r="FI82" s="123"/>
      <c r="FJ82" s="123"/>
      <c r="FK82" s="123"/>
      <c r="FL82" s="123"/>
      <c r="FM82" s="123"/>
      <c r="FN82" s="123"/>
      <c r="FO82" s="123"/>
      <c r="FP82" s="123"/>
      <c r="FQ82" s="123"/>
      <c r="FR82" s="123"/>
      <c r="FS82" s="123"/>
      <c r="FT82" s="123"/>
      <c r="FU82" s="123"/>
      <c r="FV82" s="123"/>
      <c r="FW82" s="123"/>
      <c r="FX82" s="123"/>
      <c r="FY82" s="123"/>
      <c r="FZ82" s="123"/>
      <c r="GA82" s="123"/>
      <c r="GB82" s="123"/>
      <c r="GC82" s="123"/>
      <c r="GD82" s="123"/>
      <c r="GE82" s="123"/>
      <c r="GF82" s="123"/>
      <c r="GG82" s="123"/>
      <c r="GH82" s="123"/>
      <c r="GI82" s="123"/>
      <c r="GJ82" s="123"/>
      <c r="GK82" s="123"/>
      <c r="GL82" s="123"/>
      <c r="GM82" s="123"/>
      <c r="GN82" s="123"/>
      <c r="GO82" s="123"/>
      <c r="GP82" s="123"/>
      <c r="GQ82" s="123"/>
      <c r="GR82" s="123"/>
      <c r="GS82" s="123"/>
      <c r="GT82" s="123"/>
      <c r="GU82" s="123"/>
      <c r="GV82" s="123"/>
      <c r="GW82" s="123"/>
      <c r="GX82" s="123"/>
      <c r="GY82" s="123"/>
      <c r="GZ82" s="123"/>
      <c r="HA82" s="123"/>
      <c r="HB82" s="123"/>
      <c r="HC82" s="123"/>
      <c r="HD82" s="123"/>
      <c r="HE82" s="123"/>
      <c r="HF82" s="123"/>
      <c r="HG82" s="123"/>
      <c r="HH82" s="123"/>
      <c r="HI82" s="123"/>
      <c r="HJ82" s="123"/>
      <c r="HK82" s="123"/>
      <c r="HL82" s="123"/>
      <c r="HM82" s="123"/>
      <c r="HN82" s="123"/>
      <c r="HO82" s="123"/>
      <c r="HP82" s="123"/>
      <c r="HQ82" s="123"/>
      <c r="HR82" s="123"/>
      <c r="HS82" s="123"/>
      <c r="HT82" s="123"/>
      <c r="HU82" s="123"/>
      <c r="HV82" s="123"/>
      <c r="HW82" s="123"/>
      <c r="HX82" s="123"/>
    </row>
    <row r="83" spans="1:232" s="1" customFormat="1" ht="108.75" customHeight="1">
      <c r="A83" s="17">
        <v>46</v>
      </c>
      <c r="B83" s="18">
        <v>55</v>
      </c>
      <c r="C83" s="19" t="s">
        <v>136</v>
      </c>
      <c r="D83" s="20" t="s">
        <v>21</v>
      </c>
      <c r="E83" s="14" t="s">
        <v>137</v>
      </c>
      <c r="F83" s="16" t="s">
        <v>23</v>
      </c>
      <c r="G83" s="15">
        <v>18</v>
      </c>
      <c r="H83" s="16">
        <v>58036</v>
      </c>
      <c r="I83" s="20" t="s">
        <v>79</v>
      </c>
      <c r="J83" s="20" t="s">
        <v>25</v>
      </c>
      <c r="K83" s="16">
        <f t="shared" si="1"/>
        <v>1044648</v>
      </c>
      <c r="L83" s="21">
        <f t="shared" si="0"/>
        <v>1170005.76</v>
      </c>
      <c r="M83" s="22"/>
      <c r="N83" s="22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  <c r="EC83" s="123"/>
      <c r="ED83" s="123"/>
      <c r="EE83" s="123"/>
      <c r="EF83" s="123"/>
      <c r="EG83" s="123"/>
      <c r="EH83" s="123"/>
      <c r="EI83" s="123"/>
      <c r="EJ83" s="123"/>
      <c r="EK83" s="123"/>
      <c r="EL83" s="123"/>
      <c r="EM83" s="123"/>
      <c r="EN83" s="123"/>
      <c r="EO83" s="123"/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23"/>
      <c r="FD83" s="123"/>
      <c r="FE83" s="123"/>
      <c r="FF83" s="123"/>
      <c r="FG83" s="123"/>
      <c r="FH83" s="123"/>
      <c r="FI83" s="123"/>
      <c r="FJ83" s="123"/>
      <c r="FK83" s="123"/>
      <c r="FL83" s="123"/>
      <c r="FM83" s="123"/>
      <c r="FN83" s="123"/>
      <c r="FO83" s="123"/>
      <c r="FP83" s="123"/>
      <c r="FQ83" s="123"/>
      <c r="FR83" s="123"/>
      <c r="FS83" s="123"/>
      <c r="FT83" s="123"/>
      <c r="FU83" s="123"/>
      <c r="FV83" s="123"/>
      <c r="FW83" s="123"/>
      <c r="FX83" s="123"/>
      <c r="FY83" s="123"/>
      <c r="FZ83" s="123"/>
      <c r="GA83" s="123"/>
      <c r="GB83" s="123"/>
      <c r="GC83" s="123"/>
      <c r="GD83" s="123"/>
      <c r="GE83" s="123"/>
      <c r="GF83" s="123"/>
      <c r="GG83" s="123"/>
      <c r="GH83" s="123"/>
      <c r="GI83" s="123"/>
      <c r="GJ83" s="123"/>
      <c r="GK83" s="123"/>
      <c r="GL83" s="123"/>
      <c r="GM83" s="123"/>
      <c r="GN83" s="123"/>
      <c r="GO83" s="123"/>
      <c r="GP83" s="123"/>
      <c r="GQ83" s="123"/>
      <c r="GR83" s="123"/>
      <c r="GS83" s="123"/>
      <c r="GT83" s="123"/>
      <c r="GU83" s="123"/>
      <c r="GV83" s="123"/>
      <c r="GW83" s="123"/>
      <c r="GX83" s="123"/>
      <c r="GY83" s="123"/>
      <c r="GZ83" s="123"/>
      <c r="HA83" s="123"/>
      <c r="HB83" s="123"/>
      <c r="HC83" s="123"/>
      <c r="HD83" s="123"/>
      <c r="HE83" s="123"/>
      <c r="HF83" s="123"/>
      <c r="HG83" s="123"/>
      <c r="HH83" s="123"/>
      <c r="HI83" s="123"/>
      <c r="HJ83" s="123"/>
      <c r="HK83" s="123"/>
      <c r="HL83" s="123"/>
      <c r="HM83" s="123"/>
      <c r="HN83" s="123"/>
      <c r="HO83" s="123"/>
      <c r="HP83" s="123"/>
      <c r="HQ83" s="123"/>
      <c r="HR83" s="123"/>
      <c r="HS83" s="123"/>
      <c r="HT83" s="123"/>
      <c r="HU83" s="123"/>
      <c r="HV83" s="123"/>
      <c r="HW83" s="123"/>
      <c r="HX83" s="123"/>
    </row>
    <row r="84" spans="1:232" s="1" customFormat="1" ht="75" customHeight="1">
      <c r="A84" s="17"/>
      <c r="B84" s="18">
        <v>56</v>
      </c>
      <c r="C84" s="19" t="s">
        <v>139</v>
      </c>
      <c r="D84" s="20" t="s">
        <v>21</v>
      </c>
      <c r="E84" s="14" t="s">
        <v>140</v>
      </c>
      <c r="F84" s="16" t="s">
        <v>23</v>
      </c>
      <c r="G84" s="15">
        <v>1</v>
      </c>
      <c r="H84" s="16">
        <v>80000</v>
      </c>
      <c r="I84" s="20" t="s">
        <v>857</v>
      </c>
      <c r="J84" s="20" t="s">
        <v>126</v>
      </c>
      <c r="K84" s="16">
        <f>G84*H84</f>
        <v>80000</v>
      </c>
      <c r="L84" s="21">
        <f>K84*1.12</f>
        <v>89600.000000000015</v>
      </c>
      <c r="M84" s="22"/>
      <c r="N84" s="22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  <c r="DW84" s="123"/>
      <c r="DX84" s="123"/>
      <c r="DY84" s="123"/>
      <c r="DZ84" s="123"/>
      <c r="EA84" s="123"/>
      <c r="EB84" s="123"/>
      <c r="EC84" s="123"/>
      <c r="ED84" s="123"/>
      <c r="EE84" s="123"/>
      <c r="EF84" s="123"/>
      <c r="EG84" s="123"/>
      <c r="EH84" s="123"/>
      <c r="EI84" s="123"/>
      <c r="EJ84" s="123"/>
      <c r="EK84" s="123"/>
      <c r="EL84" s="123"/>
      <c r="EM84" s="123"/>
      <c r="EN84" s="123"/>
      <c r="EO84" s="123"/>
      <c r="EP84" s="123"/>
      <c r="EQ84" s="123"/>
      <c r="ER84" s="123"/>
      <c r="ES84" s="123"/>
      <c r="ET84" s="123"/>
      <c r="EU84" s="123"/>
      <c r="EV84" s="123"/>
      <c r="EW84" s="123"/>
      <c r="EX84" s="123"/>
      <c r="EY84" s="123"/>
      <c r="EZ84" s="123"/>
      <c r="FA84" s="123"/>
      <c r="FB84" s="123"/>
      <c r="FC84" s="123"/>
      <c r="FD84" s="123"/>
      <c r="FE84" s="123"/>
      <c r="FF84" s="123"/>
      <c r="FG84" s="123"/>
      <c r="FH84" s="123"/>
      <c r="FI84" s="123"/>
      <c r="FJ84" s="123"/>
      <c r="FK84" s="123"/>
      <c r="FL84" s="123"/>
      <c r="FM84" s="123"/>
      <c r="FN84" s="123"/>
      <c r="FO84" s="123"/>
      <c r="FP84" s="123"/>
      <c r="FQ84" s="123"/>
      <c r="FR84" s="123"/>
      <c r="FS84" s="123"/>
      <c r="FT84" s="123"/>
      <c r="FU84" s="123"/>
      <c r="FV84" s="123"/>
      <c r="FW84" s="123"/>
      <c r="FX84" s="123"/>
      <c r="FY84" s="123"/>
      <c r="FZ84" s="123"/>
      <c r="GA84" s="123"/>
      <c r="GB84" s="123"/>
      <c r="GC84" s="123"/>
      <c r="GD84" s="123"/>
      <c r="GE84" s="123"/>
      <c r="GF84" s="123"/>
      <c r="GG84" s="123"/>
      <c r="GH84" s="123"/>
      <c r="GI84" s="123"/>
      <c r="GJ84" s="123"/>
      <c r="GK84" s="123"/>
      <c r="GL84" s="123"/>
      <c r="GM84" s="123"/>
      <c r="GN84" s="123"/>
      <c r="GO84" s="123"/>
      <c r="GP84" s="123"/>
      <c r="GQ84" s="123"/>
      <c r="GR84" s="123"/>
      <c r="GS84" s="123"/>
      <c r="GT84" s="123"/>
      <c r="GU84" s="123"/>
      <c r="GV84" s="123"/>
      <c r="GW84" s="123"/>
      <c r="GX84" s="123"/>
      <c r="GY84" s="123"/>
      <c r="GZ84" s="123"/>
      <c r="HA84" s="123"/>
      <c r="HB84" s="123"/>
      <c r="HC84" s="123"/>
      <c r="HD84" s="123"/>
      <c r="HE84" s="123"/>
      <c r="HF84" s="123"/>
      <c r="HG84" s="123"/>
      <c r="HH84" s="123"/>
      <c r="HI84" s="123"/>
      <c r="HJ84" s="123"/>
      <c r="HK84" s="123"/>
      <c r="HL84" s="123"/>
      <c r="HM84" s="123"/>
      <c r="HN84" s="123"/>
      <c r="HO84" s="123"/>
      <c r="HP84" s="123"/>
      <c r="HQ84" s="123"/>
      <c r="HR84" s="123"/>
      <c r="HS84" s="123"/>
      <c r="HT84" s="123"/>
      <c r="HU84" s="123"/>
      <c r="HV84" s="123"/>
      <c r="HW84" s="123"/>
      <c r="HX84" s="123"/>
    </row>
    <row r="85" spans="1:232" s="1" customFormat="1" ht="75" customHeight="1">
      <c r="A85" s="17"/>
      <c r="B85" s="18">
        <v>57</v>
      </c>
      <c r="C85" s="19" t="s">
        <v>139</v>
      </c>
      <c r="D85" s="20" t="s">
        <v>21</v>
      </c>
      <c r="E85" s="14" t="s">
        <v>140</v>
      </c>
      <c r="F85" s="16" t="s">
        <v>23</v>
      </c>
      <c r="G85" s="15">
        <v>55</v>
      </c>
      <c r="H85" s="16">
        <v>57400</v>
      </c>
      <c r="I85" s="20" t="s">
        <v>857</v>
      </c>
      <c r="J85" s="20" t="s">
        <v>126</v>
      </c>
      <c r="K85" s="16">
        <f t="shared" si="1"/>
        <v>3157000</v>
      </c>
      <c r="L85" s="21">
        <f t="shared" si="0"/>
        <v>3535840.0000000005</v>
      </c>
      <c r="M85" s="22"/>
      <c r="N85" s="22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  <c r="EH85" s="123"/>
      <c r="EI85" s="123"/>
      <c r="EJ85" s="123"/>
      <c r="EK85" s="123"/>
      <c r="EL85" s="123"/>
      <c r="EM85" s="123"/>
      <c r="EN85" s="123"/>
      <c r="EO85" s="123"/>
      <c r="EP85" s="123"/>
      <c r="EQ85" s="123"/>
      <c r="ER85" s="123"/>
      <c r="ES85" s="123"/>
      <c r="ET85" s="123"/>
      <c r="EU85" s="123"/>
      <c r="EV85" s="123"/>
      <c r="EW85" s="123"/>
      <c r="EX85" s="123"/>
      <c r="EY85" s="123"/>
      <c r="EZ85" s="123"/>
      <c r="FA85" s="123"/>
      <c r="FB85" s="123"/>
      <c r="FC85" s="123"/>
      <c r="FD85" s="123"/>
      <c r="FE85" s="123"/>
      <c r="FF85" s="123"/>
      <c r="FG85" s="123"/>
      <c r="FH85" s="123"/>
      <c r="FI85" s="123"/>
      <c r="FJ85" s="123"/>
      <c r="FK85" s="123"/>
      <c r="FL85" s="123"/>
      <c r="FM85" s="123"/>
      <c r="FN85" s="123"/>
      <c r="FO85" s="123"/>
      <c r="FP85" s="123"/>
      <c r="FQ85" s="123"/>
      <c r="FR85" s="123"/>
      <c r="FS85" s="123"/>
      <c r="FT85" s="123"/>
      <c r="FU85" s="123"/>
      <c r="FV85" s="123"/>
      <c r="FW85" s="123"/>
      <c r="FX85" s="123"/>
      <c r="FY85" s="123"/>
      <c r="FZ85" s="123"/>
      <c r="GA85" s="123"/>
      <c r="GB85" s="123"/>
      <c r="GC85" s="123"/>
      <c r="GD85" s="123"/>
      <c r="GE85" s="123"/>
      <c r="GF85" s="123"/>
      <c r="GG85" s="123"/>
      <c r="GH85" s="123"/>
      <c r="GI85" s="123"/>
      <c r="GJ85" s="123"/>
      <c r="GK85" s="123"/>
      <c r="GL85" s="123"/>
      <c r="GM85" s="123"/>
      <c r="GN85" s="123"/>
      <c r="GO85" s="123"/>
      <c r="GP85" s="123"/>
      <c r="GQ85" s="123"/>
      <c r="GR85" s="123"/>
      <c r="GS85" s="123"/>
      <c r="GT85" s="123"/>
      <c r="GU85" s="123"/>
      <c r="GV85" s="123"/>
      <c r="GW85" s="123"/>
      <c r="GX85" s="123"/>
      <c r="GY85" s="123"/>
      <c r="GZ85" s="123"/>
      <c r="HA85" s="123"/>
      <c r="HB85" s="123"/>
      <c r="HC85" s="123"/>
      <c r="HD85" s="123"/>
      <c r="HE85" s="123"/>
      <c r="HF85" s="123"/>
      <c r="HG85" s="123"/>
      <c r="HH85" s="123"/>
      <c r="HI85" s="123"/>
      <c r="HJ85" s="123"/>
      <c r="HK85" s="123"/>
      <c r="HL85" s="123"/>
      <c r="HM85" s="123"/>
      <c r="HN85" s="123"/>
      <c r="HO85" s="123"/>
      <c r="HP85" s="123"/>
      <c r="HQ85" s="123"/>
      <c r="HR85" s="123"/>
      <c r="HS85" s="123"/>
      <c r="HT85" s="123"/>
      <c r="HU85" s="123"/>
      <c r="HV85" s="123"/>
      <c r="HW85" s="123"/>
      <c r="HX85" s="123"/>
    </row>
    <row r="86" spans="1:232" s="1" customFormat="1" ht="75" customHeight="1">
      <c r="A86" s="17"/>
      <c r="B86" s="18">
        <v>58</v>
      </c>
      <c r="C86" s="19" t="s">
        <v>141</v>
      </c>
      <c r="D86" s="20" t="s">
        <v>21</v>
      </c>
      <c r="E86" s="14" t="s">
        <v>142</v>
      </c>
      <c r="F86" s="16" t="s">
        <v>23</v>
      </c>
      <c r="G86" s="15">
        <v>55</v>
      </c>
      <c r="H86" s="16">
        <v>36410</v>
      </c>
      <c r="I86" s="20" t="s">
        <v>857</v>
      </c>
      <c r="J86" s="20" t="s">
        <v>126</v>
      </c>
      <c r="K86" s="16">
        <f t="shared" si="1"/>
        <v>2002550</v>
      </c>
      <c r="L86" s="21">
        <f t="shared" si="0"/>
        <v>2242856</v>
      </c>
      <c r="M86" s="22"/>
      <c r="N86" s="22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  <c r="EJ86" s="123"/>
      <c r="EK86" s="123"/>
      <c r="EL86" s="123"/>
      <c r="EM86" s="123"/>
      <c r="EN86" s="123"/>
      <c r="EO86" s="123"/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23"/>
      <c r="FD86" s="123"/>
      <c r="FE86" s="123"/>
      <c r="FF86" s="123"/>
      <c r="FG86" s="123"/>
      <c r="FH86" s="123"/>
      <c r="FI86" s="123"/>
      <c r="FJ86" s="123"/>
      <c r="FK86" s="123"/>
      <c r="FL86" s="123"/>
      <c r="FM86" s="123"/>
      <c r="FN86" s="123"/>
      <c r="FO86" s="123"/>
      <c r="FP86" s="123"/>
      <c r="FQ86" s="123"/>
      <c r="FR86" s="123"/>
      <c r="FS86" s="123"/>
      <c r="FT86" s="123"/>
      <c r="FU86" s="123"/>
      <c r="FV86" s="123"/>
      <c r="FW86" s="123"/>
      <c r="FX86" s="123"/>
      <c r="FY86" s="123"/>
      <c r="FZ86" s="123"/>
      <c r="GA86" s="123"/>
      <c r="GB86" s="123"/>
      <c r="GC86" s="123"/>
      <c r="GD86" s="123"/>
      <c r="GE86" s="123"/>
      <c r="GF86" s="123"/>
      <c r="GG86" s="123"/>
      <c r="GH86" s="123"/>
      <c r="GI86" s="123"/>
      <c r="GJ86" s="123"/>
      <c r="GK86" s="123"/>
      <c r="GL86" s="123"/>
      <c r="GM86" s="123"/>
      <c r="GN86" s="123"/>
      <c r="GO86" s="123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23"/>
      <c r="HD86" s="123"/>
      <c r="HE86" s="123"/>
      <c r="HF86" s="123"/>
      <c r="HG86" s="123"/>
      <c r="HH86" s="123"/>
      <c r="HI86" s="123"/>
      <c r="HJ86" s="123"/>
      <c r="HK86" s="123"/>
      <c r="HL86" s="123"/>
      <c r="HM86" s="123"/>
      <c r="HN86" s="123"/>
      <c r="HO86" s="123"/>
      <c r="HP86" s="123"/>
      <c r="HQ86" s="123"/>
      <c r="HR86" s="123"/>
      <c r="HS86" s="123"/>
      <c r="HT86" s="123"/>
      <c r="HU86" s="123"/>
      <c r="HV86" s="123"/>
      <c r="HW86" s="123"/>
      <c r="HX86" s="123"/>
    </row>
    <row r="87" spans="1:232" s="1" customFormat="1" ht="75" customHeight="1">
      <c r="A87" s="17"/>
      <c r="B87" s="18">
        <v>59</v>
      </c>
      <c r="C87" s="19" t="s">
        <v>143</v>
      </c>
      <c r="D87" s="20" t="s">
        <v>21</v>
      </c>
      <c r="E87" s="14" t="s">
        <v>144</v>
      </c>
      <c r="F87" s="16" t="s">
        <v>23</v>
      </c>
      <c r="G87" s="15">
        <v>55</v>
      </c>
      <c r="H87" s="16">
        <v>11660</v>
      </c>
      <c r="I87" s="20" t="s">
        <v>857</v>
      </c>
      <c r="J87" s="20" t="s">
        <v>126</v>
      </c>
      <c r="K87" s="16">
        <f t="shared" si="1"/>
        <v>641300</v>
      </c>
      <c r="L87" s="21">
        <f t="shared" si="0"/>
        <v>718256.00000000012</v>
      </c>
      <c r="M87" s="22"/>
      <c r="N87" s="22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  <c r="EJ87" s="123"/>
      <c r="EK87" s="123"/>
      <c r="EL87" s="123"/>
      <c r="EM87" s="123"/>
      <c r="EN87" s="123"/>
      <c r="EO87" s="123"/>
      <c r="EP87" s="123"/>
      <c r="EQ87" s="123"/>
      <c r="ER87" s="123"/>
      <c r="ES87" s="123"/>
      <c r="ET87" s="123"/>
      <c r="EU87" s="123"/>
      <c r="EV87" s="123"/>
      <c r="EW87" s="123"/>
      <c r="EX87" s="123"/>
      <c r="EY87" s="123"/>
      <c r="EZ87" s="123"/>
      <c r="FA87" s="123"/>
      <c r="FB87" s="123"/>
      <c r="FC87" s="123"/>
      <c r="FD87" s="123"/>
      <c r="FE87" s="123"/>
      <c r="FF87" s="123"/>
      <c r="FG87" s="123"/>
      <c r="FH87" s="123"/>
      <c r="FI87" s="123"/>
      <c r="FJ87" s="123"/>
      <c r="FK87" s="123"/>
      <c r="FL87" s="123"/>
      <c r="FM87" s="123"/>
      <c r="FN87" s="123"/>
      <c r="FO87" s="123"/>
      <c r="FP87" s="123"/>
      <c r="FQ87" s="123"/>
      <c r="FR87" s="123"/>
      <c r="FS87" s="123"/>
      <c r="FT87" s="123"/>
      <c r="FU87" s="123"/>
      <c r="FV87" s="123"/>
      <c r="FW87" s="123"/>
      <c r="FX87" s="123"/>
      <c r="FY87" s="123"/>
      <c r="FZ87" s="123"/>
      <c r="GA87" s="123"/>
      <c r="GB87" s="123"/>
      <c r="GC87" s="123"/>
      <c r="GD87" s="123"/>
      <c r="GE87" s="123"/>
      <c r="GF87" s="123"/>
      <c r="GG87" s="123"/>
      <c r="GH87" s="123"/>
      <c r="GI87" s="123"/>
      <c r="GJ87" s="123"/>
      <c r="GK87" s="123"/>
      <c r="GL87" s="123"/>
      <c r="GM87" s="123"/>
      <c r="GN87" s="123"/>
      <c r="GO87" s="123"/>
      <c r="GP87" s="123"/>
      <c r="GQ87" s="123"/>
      <c r="GR87" s="123"/>
      <c r="GS87" s="123"/>
      <c r="GT87" s="123"/>
      <c r="GU87" s="123"/>
      <c r="GV87" s="123"/>
      <c r="GW87" s="123"/>
      <c r="GX87" s="123"/>
      <c r="GY87" s="123"/>
      <c r="GZ87" s="123"/>
      <c r="HA87" s="123"/>
      <c r="HB87" s="123"/>
      <c r="HC87" s="123"/>
      <c r="HD87" s="123"/>
      <c r="HE87" s="123"/>
      <c r="HF87" s="123"/>
      <c r="HG87" s="123"/>
      <c r="HH87" s="123"/>
      <c r="HI87" s="123"/>
      <c r="HJ87" s="123"/>
      <c r="HK87" s="123"/>
      <c r="HL87" s="123"/>
      <c r="HM87" s="123"/>
      <c r="HN87" s="123"/>
      <c r="HO87" s="123"/>
      <c r="HP87" s="123"/>
      <c r="HQ87" s="123"/>
      <c r="HR87" s="123"/>
      <c r="HS87" s="123"/>
      <c r="HT87" s="123"/>
      <c r="HU87" s="123"/>
      <c r="HV87" s="123"/>
      <c r="HW87" s="123"/>
      <c r="HX87" s="123"/>
    </row>
    <row r="88" spans="1:232" s="1" customFormat="1" ht="90" customHeight="1">
      <c r="A88" s="17"/>
      <c r="B88" s="18">
        <v>60</v>
      </c>
      <c r="C88" s="19" t="s">
        <v>145</v>
      </c>
      <c r="D88" s="20" t="s">
        <v>21</v>
      </c>
      <c r="E88" s="14" t="s">
        <v>146</v>
      </c>
      <c r="F88" s="16" t="s">
        <v>23</v>
      </c>
      <c r="G88" s="15">
        <v>55</v>
      </c>
      <c r="H88" s="16">
        <v>3475</v>
      </c>
      <c r="I88" s="20" t="s">
        <v>857</v>
      </c>
      <c r="J88" s="20" t="s">
        <v>126</v>
      </c>
      <c r="K88" s="16">
        <f t="shared" si="1"/>
        <v>191125</v>
      </c>
      <c r="L88" s="21">
        <f t="shared" si="0"/>
        <v>214060.00000000003</v>
      </c>
      <c r="M88" s="22"/>
      <c r="N88" s="22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  <c r="EC88" s="123"/>
      <c r="ED88" s="123"/>
      <c r="EE88" s="123"/>
      <c r="EF88" s="123"/>
      <c r="EG88" s="123"/>
      <c r="EH88" s="123"/>
      <c r="EI88" s="123"/>
      <c r="EJ88" s="123"/>
      <c r="EK88" s="123"/>
      <c r="EL88" s="123"/>
      <c r="EM88" s="123"/>
      <c r="EN88" s="123"/>
      <c r="EO88" s="123"/>
      <c r="EP88" s="123"/>
      <c r="EQ88" s="123"/>
      <c r="ER88" s="123"/>
      <c r="ES88" s="123"/>
      <c r="ET88" s="123"/>
      <c r="EU88" s="123"/>
      <c r="EV88" s="123"/>
      <c r="EW88" s="123"/>
      <c r="EX88" s="123"/>
      <c r="EY88" s="123"/>
      <c r="EZ88" s="123"/>
      <c r="FA88" s="123"/>
      <c r="FB88" s="123"/>
      <c r="FC88" s="123"/>
      <c r="FD88" s="123"/>
      <c r="FE88" s="123"/>
      <c r="FF88" s="123"/>
      <c r="FG88" s="123"/>
      <c r="FH88" s="123"/>
      <c r="FI88" s="123"/>
      <c r="FJ88" s="123"/>
      <c r="FK88" s="123"/>
      <c r="FL88" s="123"/>
      <c r="FM88" s="123"/>
      <c r="FN88" s="123"/>
      <c r="FO88" s="123"/>
      <c r="FP88" s="123"/>
      <c r="FQ88" s="123"/>
      <c r="FR88" s="123"/>
      <c r="FS88" s="123"/>
      <c r="FT88" s="123"/>
      <c r="FU88" s="123"/>
      <c r="FV88" s="123"/>
      <c r="FW88" s="123"/>
      <c r="FX88" s="123"/>
      <c r="FY88" s="123"/>
      <c r="FZ88" s="123"/>
      <c r="GA88" s="123"/>
      <c r="GB88" s="123"/>
      <c r="GC88" s="123"/>
      <c r="GD88" s="123"/>
      <c r="GE88" s="123"/>
      <c r="GF88" s="123"/>
      <c r="GG88" s="123"/>
      <c r="GH88" s="123"/>
      <c r="GI88" s="123"/>
      <c r="GJ88" s="123"/>
      <c r="GK88" s="123"/>
      <c r="GL88" s="123"/>
      <c r="GM88" s="123"/>
      <c r="GN88" s="123"/>
      <c r="GO88" s="123"/>
      <c r="GP88" s="123"/>
      <c r="GQ88" s="123"/>
      <c r="GR88" s="123"/>
      <c r="GS88" s="123"/>
      <c r="GT88" s="123"/>
      <c r="GU88" s="123"/>
      <c r="GV88" s="123"/>
      <c r="GW88" s="123"/>
      <c r="GX88" s="123"/>
      <c r="GY88" s="123"/>
      <c r="GZ88" s="123"/>
      <c r="HA88" s="123"/>
      <c r="HB88" s="123"/>
      <c r="HC88" s="123"/>
      <c r="HD88" s="123"/>
      <c r="HE88" s="123"/>
      <c r="HF88" s="123"/>
      <c r="HG88" s="123"/>
      <c r="HH88" s="123"/>
      <c r="HI88" s="123"/>
      <c r="HJ88" s="123"/>
      <c r="HK88" s="123"/>
      <c r="HL88" s="123"/>
      <c r="HM88" s="123"/>
      <c r="HN88" s="123"/>
      <c r="HO88" s="123"/>
      <c r="HP88" s="123"/>
      <c r="HQ88" s="123"/>
      <c r="HR88" s="123"/>
      <c r="HS88" s="123"/>
      <c r="HT88" s="123"/>
      <c r="HU88" s="123"/>
      <c r="HV88" s="123"/>
      <c r="HW88" s="123"/>
      <c r="HX88" s="123"/>
    </row>
    <row r="89" spans="1:232" s="1" customFormat="1" ht="75" customHeight="1">
      <c r="A89" s="17"/>
      <c r="B89" s="18">
        <v>61</v>
      </c>
      <c r="C89" s="19" t="s">
        <v>147</v>
      </c>
      <c r="D89" s="20" t="s">
        <v>21</v>
      </c>
      <c r="E89" s="14" t="s">
        <v>148</v>
      </c>
      <c r="F89" s="16" t="s">
        <v>23</v>
      </c>
      <c r="G89" s="15">
        <v>55</v>
      </c>
      <c r="H89" s="16">
        <v>11000</v>
      </c>
      <c r="I89" s="20" t="s">
        <v>79</v>
      </c>
      <c r="J89" s="20" t="s">
        <v>126</v>
      </c>
      <c r="K89" s="16">
        <f t="shared" si="1"/>
        <v>605000</v>
      </c>
      <c r="L89" s="21">
        <f t="shared" si="0"/>
        <v>677600.00000000012</v>
      </c>
      <c r="M89" s="22"/>
      <c r="N89" s="22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3"/>
      <c r="FF89" s="123"/>
      <c r="FG89" s="123"/>
      <c r="FH89" s="123"/>
      <c r="FI89" s="123"/>
      <c r="FJ89" s="123"/>
      <c r="FK89" s="123"/>
      <c r="FL89" s="123"/>
      <c r="FM89" s="123"/>
      <c r="FN89" s="123"/>
      <c r="FO89" s="123"/>
      <c r="FP89" s="123"/>
      <c r="FQ89" s="123"/>
      <c r="FR89" s="123"/>
      <c r="FS89" s="123"/>
      <c r="FT89" s="123"/>
      <c r="FU89" s="123"/>
      <c r="FV89" s="123"/>
      <c r="FW89" s="123"/>
      <c r="FX89" s="123"/>
      <c r="FY89" s="123"/>
      <c r="FZ89" s="123"/>
      <c r="GA89" s="123"/>
      <c r="GB89" s="123"/>
      <c r="GC89" s="123"/>
      <c r="GD89" s="123"/>
      <c r="GE89" s="123"/>
      <c r="GF89" s="123"/>
      <c r="GG89" s="123"/>
      <c r="GH89" s="123"/>
      <c r="GI89" s="123"/>
      <c r="GJ89" s="123"/>
      <c r="GK89" s="123"/>
      <c r="GL89" s="123"/>
      <c r="GM89" s="123"/>
      <c r="GN89" s="123"/>
      <c r="GO89" s="123"/>
      <c r="GP89" s="123"/>
      <c r="GQ89" s="123"/>
      <c r="GR89" s="123"/>
      <c r="GS89" s="123"/>
      <c r="GT89" s="123"/>
      <c r="GU89" s="123"/>
      <c r="GV89" s="123"/>
      <c r="GW89" s="123"/>
      <c r="GX89" s="123"/>
      <c r="GY89" s="123"/>
      <c r="GZ89" s="123"/>
      <c r="HA89" s="123"/>
      <c r="HB89" s="123"/>
      <c r="HC89" s="123"/>
      <c r="HD89" s="123"/>
      <c r="HE89" s="123"/>
      <c r="HF89" s="123"/>
      <c r="HG89" s="123"/>
      <c r="HH89" s="123"/>
      <c r="HI89" s="123"/>
      <c r="HJ89" s="123"/>
      <c r="HK89" s="123"/>
      <c r="HL89" s="123"/>
      <c r="HM89" s="123"/>
      <c r="HN89" s="123"/>
      <c r="HO89" s="123"/>
      <c r="HP89" s="123"/>
      <c r="HQ89" s="123"/>
      <c r="HR89" s="123"/>
      <c r="HS89" s="123"/>
      <c r="HT89" s="123"/>
      <c r="HU89" s="123"/>
      <c r="HV89" s="123"/>
      <c r="HW89" s="123"/>
      <c r="HX89" s="123"/>
    </row>
    <row r="90" spans="1:232" s="1" customFormat="1" ht="75" customHeight="1">
      <c r="A90" s="17"/>
      <c r="B90" s="18">
        <v>62</v>
      </c>
      <c r="C90" s="19" t="s">
        <v>149</v>
      </c>
      <c r="D90" s="20" t="s">
        <v>21</v>
      </c>
      <c r="E90" s="14" t="s">
        <v>150</v>
      </c>
      <c r="F90" s="16" t="s">
        <v>23</v>
      </c>
      <c r="G90" s="15">
        <v>55</v>
      </c>
      <c r="H90" s="16">
        <v>4186</v>
      </c>
      <c r="I90" s="20" t="s">
        <v>857</v>
      </c>
      <c r="J90" s="20" t="s">
        <v>126</v>
      </c>
      <c r="K90" s="16">
        <f t="shared" si="1"/>
        <v>230230</v>
      </c>
      <c r="L90" s="21">
        <f t="shared" si="0"/>
        <v>257857.60000000003</v>
      </c>
      <c r="M90" s="22"/>
      <c r="N90" s="22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23"/>
      <c r="FD90" s="123"/>
      <c r="FE90" s="123"/>
      <c r="FF90" s="123"/>
      <c r="FG90" s="123"/>
      <c r="FH90" s="123"/>
      <c r="FI90" s="123"/>
      <c r="FJ90" s="123"/>
      <c r="FK90" s="123"/>
      <c r="FL90" s="123"/>
      <c r="FM90" s="123"/>
      <c r="FN90" s="123"/>
      <c r="FO90" s="123"/>
      <c r="FP90" s="123"/>
      <c r="FQ90" s="123"/>
      <c r="FR90" s="123"/>
      <c r="FS90" s="123"/>
      <c r="FT90" s="123"/>
      <c r="FU90" s="123"/>
      <c r="FV90" s="123"/>
      <c r="FW90" s="123"/>
      <c r="FX90" s="123"/>
      <c r="FY90" s="123"/>
      <c r="FZ90" s="123"/>
      <c r="GA90" s="123"/>
      <c r="GB90" s="123"/>
      <c r="GC90" s="123"/>
      <c r="GD90" s="123"/>
      <c r="GE90" s="123"/>
      <c r="GF90" s="123"/>
      <c r="GG90" s="123"/>
      <c r="GH90" s="123"/>
      <c r="GI90" s="123"/>
      <c r="GJ90" s="123"/>
      <c r="GK90" s="123"/>
      <c r="GL90" s="123"/>
      <c r="GM90" s="123"/>
      <c r="GN90" s="123"/>
      <c r="GO90" s="123"/>
      <c r="GP90" s="123"/>
      <c r="GQ90" s="123"/>
      <c r="GR90" s="123"/>
      <c r="GS90" s="123"/>
      <c r="GT90" s="123"/>
      <c r="GU90" s="123"/>
      <c r="GV90" s="123"/>
      <c r="GW90" s="123"/>
      <c r="GX90" s="123"/>
      <c r="GY90" s="123"/>
      <c r="GZ90" s="123"/>
      <c r="HA90" s="123"/>
      <c r="HB90" s="123"/>
      <c r="HC90" s="123"/>
      <c r="HD90" s="123"/>
      <c r="HE90" s="123"/>
      <c r="HF90" s="123"/>
      <c r="HG90" s="123"/>
      <c r="HH90" s="123"/>
      <c r="HI90" s="123"/>
      <c r="HJ90" s="123"/>
      <c r="HK90" s="123"/>
      <c r="HL90" s="123"/>
      <c r="HM90" s="123"/>
      <c r="HN90" s="123"/>
      <c r="HO90" s="123"/>
      <c r="HP90" s="123"/>
      <c r="HQ90" s="123"/>
      <c r="HR90" s="123"/>
      <c r="HS90" s="123"/>
      <c r="HT90" s="123"/>
      <c r="HU90" s="123"/>
      <c r="HV90" s="123"/>
      <c r="HW90" s="123"/>
      <c r="HX90" s="123"/>
    </row>
    <row r="91" spans="1:232" s="1" customFormat="1" ht="75" customHeight="1">
      <c r="A91" s="17"/>
      <c r="B91" s="18">
        <v>63</v>
      </c>
      <c r="C91" s="19" t="s">
        <v>151</v>
      </c>
      <c r="D91" s="20" t="s">
        <v>21</v>
      </c>
      <c r="E91" s="14" t="s">
        <v>152</v>
      </c>
      <c r="F91" s="16" t="s">
        <v>23</v>
      </c>
      <c r="G91" s="15">
        <v>55</v>
      </c>
      <c r="H91" s="16">
        <v>4800</v>
      </c>
      <c r="I91" s="20" t="s">
        <v>857</v>
      </c>
      <c r="J91" s="20" t="s">
        <v>126</v>
      </c>
      <c r="K91" s="16">
        <f t="shared" si="1"/>
        <v>264000</v>
      </c>
      <c r="L91" s="21">
        <f t="shared" si="0"/>
        <v>295680</v>
      </c>
      <c r="M91" s="22"/>
      <c r="N91" s="22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  <c r="EC91" s="123"/>
      <c r="ED91" s="123"/>
      <c r="EE91" s="123"/>
      <c r="EF91" s="123"/>
      <c r="EG91" s="123"/>
      <c r="EH91" s="123"/>
      <c r="EI91" s="123"/>
      <c r="EJ91" s="123"/>
      <c r="EK91" s="123"/>
      <c r="EL91" s="123"/>
      <c r="EM91" s="123"/>
      <c r="EN91" s="123"/>
      <c r="EO91" s="123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23"/>
      <c r="FD91" s="123"/>
      <c r="FE91" s="123"/>
      <c r="FF91" s="123"/>
      <c r="FG91" s="123"/>
      <c r="FH91" s="123"/>
      <c r="FI91" s="123"/>
      <c r="FJ91" s="123"/>
      <c r="FK91" s="123"/>
      <c r="FL91" s="123"/>
      <c r="FM91" s="123"/>
      <c r="FN91" s="123"/>
      <c r="FO91" s="123"/>
      <c r="FP91" s="123"/>
      <c r="FQ91" s="123"/>
      <c r="FR91" s="123"/>
      <c r="FS91" s="123"/>
      <c r="FT91" s="123"/>
      <c r="FU91" s="123"/>
      <c r="FV91" s="123"/>
      <c r="FW91" s="123"/>
      <c r="FX91" s="123"/>
      <c r="FY91" s="123"/>
      <c r="FZ91" s="123"/>
      <c r="GA91" s="123"/>
      <c r="GB91" s="123"/>
      <c r="GC91" s="123"/>
      <c r="GD91" s="123"/>
      <c r="GE91" s="123"/>
      <c r="GF91" s="123"/>
      <c r="GG91" s="123"/>
      <c r="GH91" s="123"/>
      <c r="GI91" s="123"/>
      <c r="GJ91" s="123"/>
      <c r="GK91" s="123"/>
      <c r="GL91" s="123"/>
      <c r="GM91" s="123"/>
      <c r="GN91" s="123"/>
      <c r="GO91" s="123"/>
      <c r="GP91" s="123"/>
      <c r="GQ91" s="123"/>
      <c r="GR91" s="123"/>
      <c r="GS91" s="123"/>
      <c r="GT91" s="123"/>
      <c r="GU91" s="123"/>
      <c r="GV91" s="123"/>
      <c r="GW91" s="123"/>
      <c r="GX91" s="123"/>
      <c r="GY91" s="123"/>
      <c r="GZ91" s="123"/>
      <c r="HA91" s="123"/>
      <c r="HB91" s="123"/>
      <c r="HC91" s="123"/>
      <c r="HD91" s="123"/>
      <c r="HE91" s="123"/>
      <c r="HF91" s="123"/>
      <c r="HG91" s="123"/>
      <c r="HH91" s="123"/>
      <c r="HI91" s="123"/>
      <c r="HJ91" s="123"/>
      <c r="HK91" s="123"/>
      <c r="HL91" s="123"/>
      <c r="HM91" s="123"/>
      <c r="HN91" s="123"/>
      <c r="HO91" s="123"/>
      <c r="HP91" s="123"/>
      <c r="HQ91" s="123"/>
      <c r="HR91" s="123"/>
      <c r="HS91" s="123"/>
      <c r="HT91" s="123"/>
      <c r="HU91" s="123"/>
      <c r="HV91" s="123"/>
      <c r="HW91" s="123"/>
      <c r="HX91" s="123"/>
    </row>
    <row r="92" spans="1:232" s="1" customFormat="1" ht="93" customHeight="1">
      <c r="A92" s="17">
        <v>47</v>
      </c>
      <c r="B92" s="18">
        <v>64</v>
      </c>
      <c r="C92" s="32" t="s">
        <v>153</v>
      </c>
      <c r="D92" s="20" t="s">
        <v>53</v>
      </c>
      <c r="E92" s="33" t="s">
        <v>154</v>
      </c>
      <c r="F92" s="16" t="s">
        <v>23</v>
      </c>
      <c r="G92" s="15">
        <v>5</v>
      </c>
      <c r="H92" s="16">
        <v>9500</v>
      </c>
      <c r="I92" s="20" t="s">
        <v>79</v>
      </c>
      <c r="J92" s="20" t="s">
        <v>25</v>
      </c>
      <c r="K92" s="16">
        <f t="shared" si="1"/>
        <v>47500</v>
      </c>
      <c r="L92" s="21">
        <f t="shared" si="0"/>
        <v>53200.000000000007</v>
      </c>
      <c r="M92" s="22"/>
      <c r="N92" s="22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123"/>
      <c r="ET92" s="123"/>
      <c r="EU92" s="123"/>
      <c r="EV92" s="123"/>
      <c r="EW92" s="123"/>
      <c r="EX92" s="123"/>
      <c r="EY92" s="123"/>
      <c r="EZ92" s="123"/>
      <c r="FA92" s="123"/>
      <c r="FB92" s="123"/>
      <c r="FC92" s="123"/>
      <c r="FD92" s="123"/>
      <c r="FE92" s="123"/>
      <c r="FF92" s="123"/>
      <c r="FG92" s="123"/>
      <c r="FH92" s="123"/>
      <c r="FI92" s="123"/>
      <c r="FJ92" s="123"/>
      <c r="FK92" s="123"/>
      <c r="FL92" s="123"/>
      <c r="FM92" s="123"/>
      <c r="FN92" s="123"/>
      <c r="FO92" s="123"/>
      <c r="FP92" s="123"/>
      <c r="FQ92" s="123"/>
      <c r="FR92" s="123"/>
      <c r="FS92" s="123"/>
      <c r="FT92" s="123"/>
      <c r="FU92" s="123"/>
      <c r="FV92" s="123"/>
      <c r="FW92" s="123"/>
      <c r="FX92" s="123"/>
      <c r="FY92" s="123"/>
      <c r="FZ92" s="123"/>
      <c r="GA92" s="123"/>
      <c r="GB92" s="123"/>
      <c r="GC92" s="123"/>
      <c r="GD92" s="123"/>
      <c r="GE92" s="123"/>
      <c r="GF92" s="123"/>
      <c r="GG92" s="123"/>
      <c r="GH92" s="123"/>
      <c r="GI92" s="123"/>
      <c r="GJ92" s="123"/>
      <c r="GK92" s="123"/>
      <c r="GL92" s="123"/>
      <c r="GM92" s="123"/>
      <c r="GN92" s="123"/>
      <c r="GO92" s="123"/>
      <c r="GP92" s="123"/>
      <c r="GQ92" s="123"/>
      <c r="GR92" s="123"/>
      <c r="GS92" s="123"/>
      <c r="GT92" s="123"/>
      <c r="GU92" s="123"/>
      <c r="GV92" s="123"/>
      <c r="GW92" s="123"/>
      <c r="GX92" s="123"/>
      <c r="GY92" s="123"/>
      <c r="GZ92" s="123"/>
      <c r="HA92" s="123"/>
      <c r="HB92" s="123"/>
      <c r="HC92" s="123"/>
      <c r="HD92" s="123"/>
      <c r="HE92" s="123"/>
      <c r="HF92" s="123"/>
      <c r="HG92" s="123"/>
      <c r="HH92" s="123"/>
      <c r="HI92" s="123"/>
      <c r="HJ92" s="123"/>
      <c r="HK92" s="123"/>
      <c r="HL92" s="123"/>
      <c r="HM92" s="123"/>
      <c r="HN92" s="123"/>
      <c r="HO92" s="123"/>
      <c r="HP92" s="123"/>
      <c r="HQ92" s="123"/>
      <c r="HR92" s="123"/>
      <c r="HS92" s="123"/>
      <c r="HT92" s="123"/>
      <c r="HU92" s="123"/>
      <c r="HV92" s="123"/>
      <c r="HW92" s="123"/>
      <c r="HX92" s="123"/>
    </row>
    <row r="93" spans="1:232" s="1" customFormat="1" ht="75" customHeight="1">
      <c r="A93" s="17">
        <v>48</v>
      </c>
      <c r="B93" s="18">
        <v>65</v>
      </c>
      <c r="C93" s="51" t="s">
        <v>155</v>
      </c>
      <c r="D93" s="20" t="s">
        <v>21</v>
      </c>
      <c r="E93" s="16" t="s">
        <v>156</v>
      </c>
      <c r="F93" s="16" t="s">
        <v>23</v>
      </c>
      <c r="G93" s="15">
        <v>12</v>
      </c>
      <c r="H93" s="16">
        <v>6600</v>
      </c>
      <c r="I93" s="20" t="s">
        <v>79</v>
      </c>
      <c r="J93" s="20" t="s">
        <v>25</v>
      </c>
      <c r="K93" s="16">
        <f t="shared" si="1"/>
        <v>79200</v>
      </c>
      <c r="L93" s="21">
        <f t="shared" si="0"/>
        <v>88704.000000000015</v>
      </c>
      <c r="M93" s="22"/>
      <c r="N93" s="22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  <c r="EC93" s="123"/>
      <c r="ED93" s="123"/>
      <c r="EE93" s="123"/>
      <c r="EF93" s="123"/>
      <c r="EG93" s="123"/>
      <c r="EH93" s="123"/>
      <c r="EI93" s="123"/>
      <c r="EJ93" s="123"/>
      <c r="EK93" s="123"/>
      <c r="EL93" s="123"/>
      <c r="EM93" s="123"/>
      <c r="EN93" s="123"/>
      <c r="EO93" s="123"/>
      <c r="EP93" s="123"/>
      <c r="EQ93" s="123"/>
      <c r="ER93" s="123"/>
      <c r="ES93" s="123"/>
      <c r="ET93" s="123"/>
      <c r="EU93" s="123"/>
      <c r="EV93" s="123"/>
      <c r="EW93" s="123"/>
      <c r="EX93" s="123"/>
      <c r="EY93" s="123"/>
      <c r="EZ93" s="123"/>
      <c r="FA93" s="123"/>
      <c r="FB93" s="123"/>
      <c r="FC93" s="123"/>
      <c r="FD93" s="123"/>
      <c r="FE93" s="123"/>
      <c r="FF93" s="123"/>
      <c r="FG93" s="123"/>
      <c r="FH93" s="123"/>
      <c r="FI93" s="123"/>
      <c r="FJ93" s="123"/>
      <c r="FK93" s="123"/>
      <c r="FL93" s="123"/>
      <c r="FM93" s="123"/>
      <c r="FN93" s="123"/>
      <c r="FO93" s="123"/>
      <c r="FP93" s="123"/>
      <c r="FQ93" s="123"/>
      <c r="FR93" s="123"/>
      <c r="FS93" s="123"/>
      <c r="FT93" s="123"/>
      <c r="FU93" s="123"/>
      <c r="FV93" s="123"/>
      <c r="FW93" s="123"/>
      <c r="FX93" s="123"/>
      <c r="FY93" s="123"/>
      <c r="FZ93" s="123"/>
      <c r="GA93" s="123"/>
      <c r="GB93" s="123"/>
      <c r="GC93" s="123"/>
      <c r="GD93" s="123"/>
      <c r="GE93" s="123"/>
      <c r="GF93" s="123"/>
      <c r="GG93" s="123"/>
      <c r="GH93" s="123"/>
      <c r="GI93" s="123"/>
      <c r="GJ93" s="123"/>
      <c r="GK93" s="123"/>
      <c r="GL93" s="123"/>
      <c r="GM93" s="123"/>
      <c r="GN93" s="123"/>
      <c r="GO93" s="123"/>
      <c r="GP93" s="123"/>
      <c r="GQ93" s="123"/>
      <c r="GR93" s="123"/>
      <c r="GS93" s="123"/>
      <c r="GT93" s="123"/>
      <c r="GU93" s="123"/>
      <c r="GV93" s="123"/>
      <c r="GW93" s="123"/>
      <c r="GX93" s="123"/>
      <c r="GY93" s="123"/>
      <c r="GZ93" s="123"/>
      <c r="HA93" s="123"/>
      <c r="HB93" s="123"/>
      <c r="HC93" s="123"/>
      <c r="HD93" s="123"/>
      <c r="HE93" s="123"/>
      <c r="HF93" s="123"/>
      <c r="HG93" s="123"/>
      <c r="HH93" s="123"/>
      <c r="HI93" s="123"/>
      <c r="HJ93" s="123"/>
      <c r="HK93" s="123"/>
      <c r="HL93" s="123"/>
      <c r="HM93" s="123"/>
      <c r="HN93" s="123"/>
      <c r="HO93" s="123"/>
      <c r="HP93" s="123"/>
      <c r="HQ93" s="123"/>
      <c r="HR93" s="123"/>
      <c r="HS93" s="123"/>
      <c r="HT93" s="123"/>
      <c r="HU93" s="123"/>
      <c r="HV93" s="123"/>
      <c r="HW93" s="123"/>
      <c r="HX93" s="123"/>
    </row>
    <row r="94" spans="1:232" s="1" customFormat="1" ht="117" customHeight="1">
      <c r="A94" s="17"/>
      <c r="B94" s="18">
        <v>66</v>
      </c>
      <c r="C94" s="51" t="s">
        <v>157</v>
      </c>
      <c r="D94" s="20" t="s">
        <v>21</v>
      </c>
      <c r="E94" s="16" t="s">
        <v>158</v>
      </c>
      <c r="F94" s="16" t="s">
        <v>23</v>
      </c>
      <c r="G94" s="15">
        <v>55</v>
      </c>
      <c r="H94" s="16">
        <v>4375</v>
      </c>
      <c r="I94" s="20" t="s">
        <v>857</v>
      </c>
      <c r="J94" s="20" t="s">
        <v>126</v>
      </c>
      <c r="K94" s="16">
        <f t="shared" si="1"/>
        <v>240625</v>
      </c>
      <c r="L94" s="21">
        <f t="shared" si="0"/>
        <v>269500</v>
      </c>
      <c r="M94" s="22" t="s">
        <v>50</v>
      </c>
      <c r="N94" s="22" t="s">
        <v>102</v>
      </c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  <c r="DW94" s="123"/>
      <c r="DX94" s="123"/>
      <c r="DY94" s="123"/>
      <c r="DZ94" s="123"/>
      <c r="EA94" s="123"/>
      <c r="EB94" s="123"/>
      <c r="EC94" s="123"/>
      <c r="ED94" s="123"/>
      <c r="EE94" s="123"/>
      <c r="EF94" s="123"/>
      <c r="EG94" s="123"/>
      <c r="EH94" s="123"/>
      <c r="EI94" s="123"/>
      <c r="EJ94" s="123"/>
      <c r="EK94" s="123"/>
      <c r="EL94" s="123"/>
      <c r="EM94" s="123"/>
      <c r="EN94" s="123"/>
      <c r="EO94" s="123"/>
      <c r="EP94" s="123"/>
      <c r="EQ94" s="123"/>
      <c r="ER94" s="123"/>
      <c r="ES94" s="123"/>
      <c r="ET94" s="123"/>
      <c r="EU94" s="123"/>
      <c r="EV94" s="123"/>
      <c r="EW94" s="123"/>
      <c r="EX94" s="123"/>
      <c r="EY94" s="123"/>
      <c r="EZ94" s="123"/>
      <c r="FA94" s="123"/>
      <c r="FB94" s="123"/>
      <c r="FC94" s="123"/>
      <c r="FD94" s="123"/>
      <c r="FE94" s="123"/>
      <c r="FF94" s="123"/>
      <c r="FG94" s="123"/>
      <c r="FH94" s="123"/>
      <c r="FI94" s="123"/>
      <c r="FJ94" s="123"/>
      <c r="FK94" s="123"/>
      <c r="FL94" s="123"/>
      <c r="FM94" s="123"/>
      <c r="FN94" s="123"/>
      <c r="FO94" s="123"/>
      <c r="FP94" s="123"/>
      <c r="FQ94" s="123"/>
      <c r="FR94" s="123"/>
      <c r="FS94" s="123"/>
      <c r="FT94" s="123"/>
      <c r="FU94" s="123"/>
      <c r="FV94" s="123"/>
      <c r="FW94" s="123"/>
      <c r="FX94" s="123"/>
      <c r="FY94" s="123"/>
      <c r="FZ94" s="123"/>
      <c r="GA94" s="123"/>
      <c r="GB94" s="123"/>
      <c r="GC94" s="123"/>
      <c r="GD94" s="123"/>
      <c r="GE94" s="123"/>
      <c r="GF94" s="123"/>
      <c r="GG94" s="123"/>
      <c r="GH94" s="123"/>
      <c r="GI94" s="123"/>
      <c r="GJ94" s="123"/>
      <c r="GK94" s="123"/>
      <c r="GL94" s="123"/>
      <c r="GM94" s="123"/>
      <c r="GN94" s="123"/>
      <c r="GO94" s="123"/>
      <c r="GP94" s="123"/>
      <c r="GQ94" s="123"/>
      <c r="GR94" s="123"/>
      <c r="GS94" s="123"/>
      <c r="GT94" s="123"/>
      <c r="GU94" s="123"/>
      <c r="GV94" s="123"/>
      <c r="GW94" s="123"/>
      <c r="GX94" s="123"/>
      <c r="GY94" s="123"/>
      <c r="GZ94" s="123"/>
      <c r="HA94" s="123"/>
      <c r="HB94" s="123"/>
      <c r="HC94" s="123"/>
      <c r="HD94" s="123"/>
      <c r="HE94" s="123"/>
      <c r="HF94" s="123"/>
      <c r="HG94" s="123"/>
      <c r="HH94" s="123"/>
      <c r="HI94" s="123"/>
      <c r="HJ94" s="123"/>
      <c r="HK94" s="123"/>
      <c r="HL94" s="123"/>
      <c r="HM94" s="123"/>
      <c r="HN94" s="123"/>
      <c r="HO94" s="123"/>
      <c r="HP94" s="123"/>
      <c r="HQ94" s="123"/>
      <c r="HR94" s="123"/>
      <c r="HS94" s="123"/>
      <c r="HT94" s="123"/>
      <c r="HU94" s="123"/>
      <c r="HV94" s="123"/>
      <c r="HW94" s="123"/>
      <c r="HX94" s="123"/>
    </row>
    <row r="95" spans="1:232" s="1" customFormat="1" ht="105.75" customHeight="1">
      <c r="A95" s="17"/>
      <c r="B95" s="18">
        <v>67</v>
      </c>
      <c r="C95" s="51" t="s">
        <v>159</v>
      </c>
      <c r="D95" s="20" t="s">
        <v>21</v>
      </c>
      <c r="E95" s="16" t="s">
        <v>160</v>
      </c>
      <c r="F95" s="16" t="s">
        <v>23</v>
      </c>
      <c r="G95" s="15">
        <v>3500</v>
      </c>
      <c r="H95" s="16">
        <v>130</v>
      </c>
      <c r="I95" s="20" t="s">
        <v>857</v>
      </c>
      <c r="J95" s="20" t="s">
        <v>126</v>
      </c>
      <c r="K95" s="16">
        <f>G95*H95</f>
        <v>455000</v>
      </c>
      <c r="L95" s="21">
        <f t="shared" si="0"/>
        <v>509600.00000000006</v>
      </c>
      <c r="M95" s="22"/>
      <c r="N95" s="22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23"/>
      <c r="HH95" s="123"/>
      <c r="HI95" s="123"/>
      <c r="HJ95" s="123"/>
      <c r="HK95" s="123"/>
      <c r="HL95" s="123"/>
      <c r="HM95" s="123"/>
      <c r="HN95" s="123"/>
      <c r="HO95" s="123"/>
      <c r="HP95" s="123"/>
      <c r="HQ95" s="123"/>
      <c r="HR95" s="123"/>
      <c r="HS95" s="123"/>
      <c r="HT95" s="123"/>
      <c r="HU95" s="123"/>
      <c r="HV95" s="123"/>
      <c r="HW95" s="123"/>
      <c r="HX95" s="123"/>
    </row>
    <row r="96" spans="1:232" s="1" customFormat="1" ht="111.75" customHeight="1">
      <c r="A96" s="17"/>
      <c r="B96" s="18">
        <v>68</v>
      </c>
      <c r="C96" s="51" t="s">
        <v>161</v>
      </c>
      <c r="D96" s="20" t="s">
        <v>21</v>
      </c>
      <c r="E96" s="16" t="s">
        <v>162</v>
      </c>
      <c r="F96" s="16" t="s">
        <v>23</v>
      </c>
      <c r="G96" s="15">
        <v>55</v>
      </c>
      <c r="H96" s="16">
        <v>18000</v>
      </c>
      <c r="I96" s="20" t="s">
        <v>857</v>
      </c>
      <c r="J96" s="20" t="s">
        <v>126</v>
      </c>
      <c r="K96" s="16">
        <f t="shared" si="1"/>
        <v>990000</v>
      </c>
      <c r="L96" s="21">
        <f t="shared" si="0"/>
        <v>1108800</v>
      </c>
      <c r="M96" s="22"/>
      <c r="N96" s="22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  <c r="EC96" s="123"/>
      <c r="ED96" s="123"/>
      <c r="EE96" s="123"/>
      <c r="EF96" s="123"/>
      <c r="EG96" s="123"/>
      <c r="EH96" s="123"/>
      <c r="EI96" s="123"/>
      <c r="EJ96" s="123"/>
      <c r="EK96" s="123"/>
      <c r="EL96" s="123"/>
      <c r="EM96" s="123"/>
      <c r="EN96" s="123"/>
      <c r="EO96" s="123"/>
      <c r="EP96" s="123"/>
      <c r="EQ96" s="123"/>
      <c r="ER96" s="123"/>
      <c r="ES96" s="123"/>
      <c r="ET96" s="123"/>
      <c r="EU96" s="123"/>
      <c r="EV96" s="123"/>
      <c r="EW96" s="123"/>
      <c r="EX96" s="123"/>
      <c r="EY96" s="123"/>
      <c r="EZ96" s="123"/>
      <c r="FA96" s="123"/>
      <c r="FB96" s="123"/>
      <c r="FC96" s="123"/>
      <c r="FD96" s="123"/>
      <c r="FE96" s="123"/>
      <c r="FF96" s="123"/>
      <c r="FG96" s="123"/>
      <c r="FH96" s="123"/>
      <c r="FI96" s="123"/>
      <c r="FJ96" s="123"/>
      <c r="FK96" s="123"/>
      <c r="FL96" s="123"/>
      <c r="FM96" s="123"/>
      <c r="FN96" s="123"/>
      <c r="FO96" s="123"/>
      <c r="FP96" s="123"/>
      <c r="FQ96" s="123"/>
      <c r="FR96" s="123"/>
      <c r="FS96" s="123"/>
      <c r="FT96" s="123"/>
      <c r="FU96" s="123"/>
      <c r="FV96" s="123"/>
      <c r="FW96" s="123"/>
      <c r="FX96" s="123"/>
      <c r="FY96" s="123"/>
      <c r="FZ96" s="123"/>
      <c r="GA96" s="123"/>
      <c r="GB96" s="123"/>
      <c r="GC96" s="123"/>
      <c r="GD96" s="123"/>
      <c r="GE96" s="123"/>
      <c r="GF96" s="123"/>
      <c r="GG96" s="123"/>
      <c r="GH96" s="123"/>
      <c r="GI96" s="123"/>
      <c r="GJ96" s="123"/>
      <c r="GK96" s="123"/>
      <c r="GL96" s="123"/>
      <c r="GM96" s="123"/>
      <c r="GN96" s="123"/>
      <c r="GO96" s="123"/>
      <c r="GP96" s="123"/>
      <c r="GQ96" s="123"/>
      <c r="GR96" s="123"/>
      <c r="GS96" s="123"/>
      <c r="GT96" s="123"/>
      <c r="GU96" s="123"/>
      <c r="GV96" s="123"/>
      <c r="GW96" s="123"/>
      <c r="GX96" s="123"/>
      <c r="GY96" s="123"/>
      <c r="GZ96" s="123"/>
      <c r="HA96" s="123"/>
      <c r="HB96" s="123"/>
      <c r="HC96" s="123"/>
      <c r="HD96" s="123"/>
      <c r="HE96" s="123"/>
      <c r="HF96" s="123"/>
      <c r="HG96" s="123"/>
      <c r="HH96" s="123"/>
      <c r="HI96" s="123"/>
      <c r="HJ96" s="123"/>
      <c r="HK96" s="123"/>
      <c r="HL96" s="123"/>
      <c r="HM96" s="123"/>
      <c r="HN96" s="123"/>
      <c r="HO96" s="123"/>
      <c r="HP96" s="123"/>
      <c r="HQ96" s="123"/>
      <c r="HR96" s="123"/>
      <c r="HS96" s="123"/>
      <c r="HT96" s="123"/>
      <c r="HU96" s="123"/>
      <c r="HV96" s="123"/>
      <c r="HW96" s="123"/>
      <c r="HX96" s="123"/>
    </row>
    <row r="97" spans="1:232" s="1" customFormat="1" ht="109.5" customHeight="1">
      <c r="A97" s="17"/>
      <c r="B97" s="18">
        <v>69</v>
      </c>
      <c r="C97" s="51" t="s">
        <v>163</v>
      </c>
      <c r="D97" s="20" t="s">
        <v>21</v>
      </c>
      <c r="E97" s="16" t="s">
        <v>164</v>
      </c>
      <c r="F97" s="16" t="s">
        <v>23</v>
      </c>
      <c r="G97" s="15">
        <v>55</v>
      </c>
      <c r="H97" s="16">
        <v>4950</v>
      </c>
      <c r="I97" s="20" t="s">
        <v>857</v>
      </c>
      <c r="J97" s="20" t="s">
        <v>126</v>
      </c>
      <c r="K97" s="16">
        <f t="shared" si="1"/>
        <v>272250</v>
      </c>
      <c r="L97" s="21">
        <f t="shared" si="0"/>
        <v>304920</v>
      </c>
      <c r="M97" s="22"/>
      <c r="N97" s="22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  <c r="EB97" s="123"/>
      <c r="EC97" s="123"/>
      <c r="ED97" s="123"/>
      <c r="EE97" s="123"/>
      <c r="EF97" s="123"/>
      <c r="EG97" s="123"/>
      <c r="EH97" s="123"/>
      <c r="EI97" s="123"/>
      <c r="EJ97" s="123"/>
      <c r="EK97" s="123"/>
      <c r="EL97" s="123"/>
      <c r="EM97" s="123"/>
      <c r="EN97" s="123"/>
      <c r="EO97" s="123"/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3"/>
      <c r="FF97" s="123"/>
      <c r="FG97" s="123"/>
      <c r="FH97" s="123"/>
      <c r="FI97" s="123"/>
      <c r="FJ97" s="123"/>
      <c r="FK97" s="123"/>
      <c r="FL97" s="123"/>
      <c r="FM97" s="123"/>
      <c r="FN97" s="123"/>
      <c r="FO97" s="123"/>
      <c r="FP97" s="123"/>
      <c r="FQ97" s="123"/>
      <c r="FR97" s="123"/>
      <c r="FS97" s="123"/>
      <c r="FT97" s="123"/>
      <c r="FU97" s="123"/>
      <c r="FV97" s="123"/>
      <c r="FW97" s="123"/>
      <c r="FX97" s="123"/>
      <c r="FY97" s="123"/>
      <c r="FZ97" s="123"/>
      <c r="GA97" s="123"/>
      <c r="GB97" s="123"/>
      <c r="GC97" s="123"/>
      <c r="GD97" s="123"/>
      <c r="GE97" s="123"/>
      <c r="GF97" s="123"/>
      <c r="GG97" s="123"/>
      <c r="GH97" s="123"/>
      <c r="GI97" s="123"/>
      <c r="GJ97" s="123"/>
      <c r="GK97" s="123"/>
      <c r="GL97" s="123"/>
      <c r="GM97" s="123"/>
      <c r="GN97" s="123"/>
      <c r="GO97" s="123"/>
      <c r="GP97" s="123"/>
      <c r="GQ97" s="123"/>
      <c r="GR97" s="123"/>
      <c r="GS97" s="123"/>
      <c r="GT97" s="123"/>
      <c r="GU97" s="123"/>
      <c r="GV97" s="123"/>
      <c r="GW97" s="123"/>
      <c r="GX97" s="123"/>
      <c r="GY97" s="123"/>
      <c r="GZ97" s="123"/>
      <c r="HA97" s="123"/>
      <c r="HB97" s="123"/>
      <c r="HC97" s="123"/>
      <c r="HD97" s="123"/>
      <c r="HE97" s="123"/>
      <c r="HF97" s="123"/>
      <c r="HG97" s="123"/>
      <c r="HH97" s="123"/>
      <c r="HI97" s="123"/>
      <c r="HJ97" s="123"/>
      <c r="HK97" s="123"/>
      <c r="HL97" s="123"/>
      <c r="HM97" s="123"/>
      <c r="HN97" s="123"/>
      <c r="HO97" s="123"/>
      <c r="HP97" s="123"/>
      <c r="HQ97" s="123"/>
      <c r="HR97" s="123"/>
      <c r="HS97" s="123"/>
      <c r="HT97" s="123"/>
      <c r="HU97" s="123"/>
      <c r="HV97" s="123"/>
      <c r="HW97" s="123"/>
      <c r="HX97" s="123"/>
    </row>
    <row r="98" spans="1:232" s="1" customFormat="1" ht="113.25" customHeight="1">
      <c r="A98" s="17"/>
      <c r="B98" s="18">
        <v>70</v>
      </c>
      <c r="C98" s="51" t="s">
        <v>165</v>
      </c>
      <c r="D98" s="20" t="s">
        <v>21</v>
      </c>
      <c r="E98" s="16" t="s">
        <v>166</v>
      </c>
      <c r="F98" s="16" t="s">
        <v>23</v>
      </c>
      <c r="G98" s="15">
        <v>55</v>
      </c>
      <c r="H98" s="16">
        <v>4950</v>
      </c>
      <c r="I98" s="20" t="s">
        <v>857</v>
      </c>
      <c r="J98" s="20" t="s">
        <v>126</v>
      </c>
      <c r="K98" s="16">
        <f t="shared" si="1"/>
        <v>272250</v>
      </c>
      <c r="L98" s="21">
        <f t="shared" si="0"/>
        <v>304920</v>
      </c>
      <c r="M98" s="22"/>
      <c r="N98" s="22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  <c r="EC98" s="123"/>
      <c r="ED98" s="123"/>
      <c r="EE98" s="123"/>
      <c r="EF98" s="123"/>
      <c r="EG98" s="123"/>
      <c r="EH98" s="123"/>
      <c r="EI98" s="123"/>
      <c r="EJ98" s="123"/>
      <c r="EK98" s="123"/>
      <c r="EL98" s="123"/>
      <c r="EM98" s="123"/>
      <c r="EN98" s="123"/>
      <c r="EO98" s="123"/>
      <c r="EP98" s="123"/>
      <c r="EQ98" s="123"/>
      <c r="ER98" s="123"/>
      <c r="ES98" s="123"/>
      <c r="ET98" s="123"/>
      <c r="EU98" s="123"/>
      <c r="EV98" s="123"/>
      <c r="EW98" s="123"/>
      <c r="EX98" s="123"/>
      <c r="EY98" s="123"/>
      <c r="EZ98" s="123"/>
      <c r="FA98" s="123"/>
      <c r="FB98" s="123"/>
      <c r="FC98" s="123"/>
      <c r="FD98" s="123"/>
      <c r="FE98" s="123"/>
      <c r="FF98" s="123"/>
      <c r="FG98" s="123"/>
      <c r="FH98" s="123"/>
      <c r="FI98" s="123"/>
      <c r="FJ98" s="123"/>
      <c r="FK98" s="123"/>
      <c r="FL98" s="123"/>
      <c r="FM98" s="123"/>
      <c r="FN98" s="123"/>
      <c r="FO98" s="123"/>
      <c r="FP98" s="123"/>
      <c r="FQ98" s="123"/>
      <c r="FR98" s="123"/>
      <c r="FS98" s="123"/>
      <c r="FT98" s="123"/>
      <c r="FU98" s="123"/>
      <c r="FV98" s="123"/>
      <c r="FW98" s="123"/>
      <c r="FX98" s="123"/>
      <c r="FY98" s="123"/>
      <c r="FZ98" s="123"/>
      <c r="GA98" s="123"/>
      <c r="GB98" s="123"/>
      <c r="GC98" s="123"/>
      <c r="GD98" s="123"/>
      <c r="GE98" s="123"/>
      <c r="GF98" s="123"/>
      <c r="GG98" s="123"/>
      <c r="GH98" s="123"/>
      <c r="GI98" s="123"/>
      <c r="GJ98" s="123"/>
      <c r="GK98" s="123"/>
      <c r="GL98" s="123"/>
      <c r="GM98" s="123"/>
      <c r="GN98" s="123"/>
      <c r="GO98" s="123"/>
      <c r="GP98" s="123"/>
      <c r="GQ98" s="123"/>
      <c r="GR98" s="123"/>
      <c r="GS98" s="123"/>
      <c r="GT98" s="123"/>
      <c r="GU98" s="123"/>
      <c r="GV98" s="123"/>
      <c r="GW98" s="123"/>
      <c r="GX98" s="123"/>
      <c r="GY98" s="123"/>
      <c r="GZ98" s="123"/>
      <c r="HA98" s="123"/>
      <c r="HB98" s="123"/>
      <c r="HC98" s="123"/>
      <c r="HD98" s="123"/>
      <c r="HE98" s="123"/>
      <c r="HF98" s="123"/>
      <c r="HG98" s="123"/>
      <c r="HH98" s="123"/>
      <c r="HI98" s="123"/>
      <c r="HJ98" s="123"/>
      <c r="HK98" s="123"/>
      <c r="HL98" s="123"/>
      <c r="HM98" s="123"/>
      <c r="HN98" s="123"/>
      <c r="HO98" s="123"/>
      <c r="HP98" s="123"/>
      <c r="HQ98" s="123"/>
      <c r="HR98" s="123"/>
      <c r="HS98" s="123"/>
      <c r="HT98" s="123"/>
      <c r="HU98" s="123"/>
      <c r="HV98" s="123"/>
      <c r="HW98" s="123"/>
      <c r="HX98" s="123"/>
    </row>
    <row r="99" spans="1:232" s="1" customFormat="1" ht="113.25" customHeight="1">
      <c r="A99" s="17"/>
      <c r="B99" s="18" t="s">
        <v>864</v>
      </c>
      <c r="C99" s="51" t="s">
        <v>161</v>
      </c>
      <c r="D99" s="20" t="s">
        <v>31</v>
      </c>
      <c r="E99" s="16" t="s">
        <v>865</v>
      </c>
      <c r="F99" s="16" t="s">
        <v>23</v>
      </c>
      <c r="G99" s="15">
        <v>6</v>
      </c>
      <c r="H99" s="16"/>
      <c r="I99" s="20" t="s">
        <v>867</v>
      </c>
      <c r="J99" s="20" t="s">
        <v>866</v>
      </c>
      <c r="K99" s="16">
        <v>1500000</v>
      </c>
      <c r="L99" s="21">
        <f>K99*1.12</f>
        <v>1680000.0000000002</v>
      </c>
      <c r="M99" s="22"/>
      <c r="N99" s="22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123"/>
      <c r="DP99" s="123"/>
      <c r="DQ99" s="123"/>
      <c r="DR99" s="123"/>
      <c r="DS99" s="123"/>
      <c r="DT99" s="123"/>
      <c r="DU99" s="123"/>
      <c r="DV99" s="123"/>
      <c r="DW99" s="123"/>
      <c r="DX99" s="123"/>
      <c r="DY99" s="123"/>
      <c r="DZ99" s="123"/>
      <c r="EA99" s="123"/>
      <c r="EB99" s="123"/>
      <c r="EC99" s="123"/>
      <c r="ED99" s="123"/>
      <c r="EE99" s="123"/>
      <c r="EF99" s="123"/>
      <c r="EG99" s="123"/>
      <c r="EH99" s="123"/>
      <c r="EI99" s="123"/>
      <c r="EJ99" s="123"/>
      <c r="EK99" s="123"/>
      <c r="EL99" s="123"/>
      <c r="EM99" s="123"/>
      <c r="EN99" s="123"/>
      <c r="EO99" s="123"/>
      <c r="EP99" s="123"/>
      <c r="EQ99" s="123"/>
      <c r="ER99" s="123"/>
      <c r="ES99" s="123"/>
      <c r="ET99" s="123"/>
      <c r="EU99" s="123"/>
      <c r="EV99" s="123"/>
      <c r="EW99" s="123"/>
      <c r="EX99" s="123"/>
      <c r="EY99" s="123"/>
      <c r="EZ99" s="123"/>
      <c r="FA99" s="123"/>
      <c r="FB99" s="123"/>
      <c r="FC99" s="123"/>
      <c r="FD99" s="123"/>
      <c r="FE99" s="123"/>
      <c r="FF99" s="123"/>
      <c r="FG99" s="123"/>
      <c r="FH99" s="123"/>
      <c r="FI99" s="123"/>
      <c r="FJ99" s="123"/>
      <c r="FK99" s="123"/>
      <c r="FL99" s="123"/>
      <c r="FM99" s="123"/>
      <c r="FN99" s="123"/>
      <c r="FO99" s="123"/>
      <c r="FP99" s="123"/>
      <c r="FQ99" s="123"/>
      <c r="FR99" s="123"/>
      <c r="FS99" s="123"/>
      <c r="FT99" s="123"/>
      <c r="FU99" s="123"/>
      <c r="FV99" s="123"/>
      <c r="FW99" s="123"/>
      <c r="FX99" s="123"/>
      <c r="FY99" s="123"/>
      <c r="FZ99" s="123"/>
      <c r="GA99" s="123"/>
      <c r="GB99" s="123"/>
      <c r="GC99" s="123"/>
      <c r="GD99" s="123"/>
      <c r="GE99" s="123"/>
      <c r="GF99" s="123"/>
      <c r="GG99" s="123"/>
      <c r="GH99" s="123"/>
      <c r="GI99" s="123"/>
      <c r="GJ99" s="123"/>
      <c r="GK99" s="123"/>
      <c r="GL99" s="123"/>
      <c r="GM99" s="123"/>
      <c r="GN99" s="123"/>
      <c r="GO99" s="123"/>
      <c r="GP99" s="123"/>
      <c r="GQ99" s="123"/>
      <c r="GR99" s="123"/>
      <c r="GS99" s="123"/>
      <c r="GT99" s="123"/>
      <c r="GU99" s="123"/>
      <c r="GV99" s="123"/>
      <c r="GW99" s="123"/>
      <c r="GX99" s="123"/>
      <c r="GY99" s="123"/>
      <c r="GZ99" s="123"/>
      <c r="HA99" s="123"/>
      <c r="HB99" s="123"/>
      <c r="HC99" s="123"/>
      <c r="HD99" s="123"/>
      <c r="HE99" s="123"/>
      <c r="HF99" s="123"/>
      <c r="HG99" s="123"/>
      <c r="HH99" s="123"/>
      <c r="HI99" s="123"/>
      <c r="HJ99" s="123"/>
      <c r="HK99" s="123"/>
      <c r="HL99" s="123"/>
      <c r="HM99" s="123"/>
      <c r="HN99" s="123"/>
      <c r="HO99" s="123"/>
      <c r="HP99" s="123"/>
      <c r="HQ99" s="123"/>
      <c r="HR99" s="123"/>
      <c r="HS99" s="123"/>
      <c r="HT99" s="123"/>
      <c r="HU99" s="123"/>
      <c r="HV99" s="123"/>
      <c r="HW99" s="123"/>
      <c r="HX99" s="123"/>
    </row>
    <row r="100" spans="1:232" s="1" customFormat="1" ht="123" customHeight="1">
      <c r="A100" s="17"/>
      <c r="B100" s="18">
        <v>71</v>
      </c>
      <c r="C100" s="51" t="s">
        <v>167</v>
      </c>
      <c r="D100" s="20" t="s">
        <v>21</v>
      </c>
      <c r="E100" s="16" t="s">
        <v>167</v>
      </c>
      <c r="F100" s="16" t="s">
        <v>23</v>
      </c>
      <c r="G100" s="15">
        <v>55</v>
      </c>
      <c r="H100" s="16">
        <v>8100</v>
      </c>
      <c r="I100" s="20" t="s">
        <v>857</v>
      </c>
      <c r="J100" s="20" t="s">
        <v>126</v>
      </c>
      <c r="K100" s="16">
        <f t="shared" si="1"/>
        <v>445500</v>
      </c>
      <c r="L100" s="21">
        <f t="shared" si="0"/>
        <v>498960.00000000006</v>
      </c>
      <c r="M100" s="22"/>
      <c r="N100" s="22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  <c r="EH100" s="123"/>
      <c r="EI100" s="123"/>
      <c r="EJ100" s="123"/>
      <c r="EK100" s="123"/>
      <c r="EL100" s="123"/>
      <c r="EM100" s="123"/>
      <c r="EN100" s="123"/>
      <c r="EO100" s="123"/>
      <c r="EP100" s="123"/>
      <c r="EQ100" s="123"/>
      <c r="ER100" s="123"/>
      <c r="ES100" s="123"/>
      <c r="ET100" s="123"/>
      <c r="EU100" s="123"/>
      <c r="EV100" s="123"/>
      <c r="EW100" s="123"/>
      <c r="EX100" s="123"/>
      <c r="EY100" s="123"/>
      <c r="EZ100" s="123"/>
      <c r="FA100" s="123"/>
      <c r="FB100" s="123"/>
      <c r="FC100" s="123"/>
      <c r="FD100" s="123"/>
      <c r="FE100" s="123"/>
      <c r="FF100" s="123"/>
      <c r="FG100" s="123"/>
      <c r="FH100" s="123"/>
      <c r="FI100" s="123"/>
      <c r="FJ100" s="123"/>
      <c r="FK100" s="123"/>
      <c r="FL100" s="123"/>
      <c r="FM100" s="123"/>
      <c r="FN100" s="123"/>
      <c r="FO100" s="123"/>
      <c r="FP100" s="123"/>
      <c r="FQ100" s="123"/>
      <c r="FR100" s="123"/>
      <c r="FS100" s="123"/>
      <c r="FT100" s="123"/>
      <c r="FU100" s="123"/>
      <c r="FV100" s="123"/>
      <c r="FW100" s="123"/>
      <c r="FX100" s="123"/>
      <c r="FY100" s="123"/>
      <c r="FZ100" s="123"/>
      <c r="GA100" s="123"/>
      <c r="GB100" s="123"/>
      <c r="GC100" s="123"/>
      <c r="GD100" s="123"/>
      <c r="GE100" s="123"/>
      <c r="GF100" s="123"/>
      <c r="GG100" s="123"/>
      <c r="GH100" s="123"/>
      <c r="GI100" s="123"/>
      <c r="GJ100" s="123"/>
      <c r="GK100" s="123"/>
      <c r="GL100" s="123"/>
      <c r="GM100" s="123"/>
      <c r="GN100" s="123"/>
      <c r="GO100" s="123"/>
      <c r="GP100" s="123"/>
      <c r="GQ100" s="123"/>
      <c r="GR100" s="123"/>
      <c r="GS100" s="123"/>
      <c r="GT100" s="123"/>
      <c r="GU100" s="123"/>
      <c r="GV100" s="123"/>
      <c r="GW100" s="123"/>
      <c r="GX100" s="123"/>
      <c r="GY100" s="123"/>
      <c r="GZ100" s="123"/>
      <c r="HA100" s="123"/>
      <c r="HB100" s="123"/>
      <c r="HC100" s="123"/>
      <c r="HD100" s="123"/>
      <c r="HE100" s="123"/>
      <c r="HF100" s="123"/>
      <c r="HG100" s="123"/>
      <c r="HH100" s="123"/>
      <c r="HI100" s="123"/>
      <c r="HJ100" s="123"/>
      <c r="HK100" s="123"/>
      <c r="HL100" s="123"/>
      <c r="HM100" s="123"/>
      <c r="HN100" s="123"/>
      <c r="HO100" s="123"/>
      <c r="HP100" s="123"/>
      <c r="HQ100" s="123"/>
      <c r="HR100" s="123"/>
      <c r="HS100" s="123"/>
      <c r="HT100" s="123"/>
      <c r="HU100" s="123"/>
      <c r="HV100" s="123"/>
      <c r="HW100" s="123"/>
      <c r="HX100" s="123"/>
    </row>
    <row r="101" spans="1:232" s="1" customFormat="1" ht="124.5" customHeight="1">
      <c r="A101" s="17"/>
      <c r="B101" s="18">
        <v>72</v>
      </c>
      <c r="C101" s="51" t="s">
        <v>168</v>
      </c>
      <c r="D101" s="20" t="s">
        <v>21</v>
      </c>
      <c r="E101" s="16" t="s">
        <v>169</v>
      </c>
      <c r="F101" s="16" t="s">
        <v>23</v>
      </c>
      <c r="G101" s="15">
        <v>55</v>
      </c>
      <c r="H101" s="16">
        <v>39280</v>
      </c>
      <c r="I101" s="20" t="s">
        <v>857</v>
      </c>
      <c r="J101" s="20" t="s">
        <v>126</v>
      </c>
      <c r="K101" s="16">
        <f t="shared" si="1"/>
        <v>2160400</v>
      </c>
      <c r="L101" s="21">
        <f t="shared" si="0"/>
        <v>2419648</v>
      </c>
      <c r="M101" s="22"/>
      <c r="N101" s="22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  <c r="EH101" s="123"/>
      <c r="EI101" s="123"/>
      <c r="EJ101" s="123"/>
      <c r="EK101" s="123"/>
      <c r="EL101" s="123"/>
      <c r="EM101" s="123"/>
      <c r="EN101" s="123"/>
      <c r="EO101" s="123"/>
      <c r="EP101" s="123"/>
      <c r="EQ101" s="123"/>
      <c r="ER101" s="123"/>
      <c r="ES101" s="123"/>
      <c r="ET101" s="123"/>
      <c r="EU101" s="123"/>
      <c r="EV101" s="123"/>
      <c r="EW101" s="123"/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23"/>
      <c r="FH101" s="123"/>
      <c r="FI101" s="123"/>
      <c r="FJ101" s="123"/>
      <c r="FK101" s="123"/>
      <c r="FL101" s="123"/>
      <c r="FM101" s="123"/>
      <c r="FN101" s="123"/>
      <c r="FO101" s="123"/>
      <c r="FP101" s="123"/>
      <c r="FQ101" s="123"/>
      <c r="FR101" s="123"/>
      <c r="FS101" s="123"/>
      <c r="FT101" s="123"/>
      <c r="FU101" s="123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3"/>
      <c r="GQ101" s="123"/>
      <c r="GR101" s="123"/>
      <c r="GS101" s="123"/>
      <c r="GT101" s="123"/>
      <c r="GU101" s="123"/>
      <c r="GV101" s="123"/>
      <c r="GW101" s="123"/>
      <c r="GX101" s="123"/>
      <c r="GY101" s="123"/>
      <c r="GZ101" s="123"/>
      <c r="HA101" s="123"/>
      <c r="HB101" s="123"/>
      <c r="HC101" s="123"/>
      <c r="HD101" s="123"/>
      <c r="HE101" s="123"/>
      <c r="HF101" s="123"/>
      <c r="HG101" s="123"/>
      <c r="HH101" s="123"/>
      <c r="HI101" s="123"/>
      <c r="HJ101" s="123"/>
      <c r="HK101" s="123"/>
      <c r="HL101" s="123"/>
      <c r="HM101" s="123"/>
      <c r="HN101" s="123"/>
      <c r="HO101" s="123"/>
      <c r="HP101" s="123"/>
      <c r="HQ101" s="123"/>
      <c r="HR101" s="123"/>
      <c r="HS101" s="123"/>
      <c r="HT101" s="123"/>
      <c r="HU101" s="123"/>
      <c r="HV101" s="123"/>
      <c r="HW101" s="123"/>
      <c r="HX101" s="123"/>
    </row>
    <row r="102" spans="1:232" s="1" customFormat="1" ht="103.5" customHeight="1">
      <c r="A102" s="17"/>
      <c r="B102" s="18">
        <v>73</v>
      </c>
      <c r="C102" s="51" t="s">
        <v>170</v>
      </c>
      <c r="D102" s="20" t="s">
        <v>39</v>
      </c>
      <c r="E102" s="51" t="s">
        <v>170</v>
      </c>
      <c r="F102" s="16" t="s">
        <v>23</v>
      </c>
      <c r="G102" s="15">
        <v>5465</v>
      </c>
      <c r="H102" s="16">
        <v>3901.4508000000001</v>
      </c>
      <c r="I102" s="20" t="s">
        <v>858</v>
      </c>
      <c r="J102" s="20" t="s">
        <v>126</v>
      </c>
      <c r="K102" s="16">
        <f t="shared" si="1"/>
        <v>21321428.622000001</v>
      </c>
      <c r="L102" s="21">
        <f t="shared" si="0"/>
        <v>23880000.056640003</v>
      </c>
      <c r="M102" s="22"/>
      <c r="N102" s="22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  <c r="EH102" s="123"/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3"/>
      <c r="EU102" s="123"/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23"/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3"/>
      <c r="FT102" s="123"/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3"/>
      <c r="GG102" s="123"/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3"/>
      <c r="GS102" s="123"/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3"/>
      <c r="HE102" s="123"/>
      <c r="HF102" s="123"/>
      <c r="HG102" s="123"/>
      <c r="HH102" s="123"/>
      <c r="HI102" s="123"/>
      <c r="HJ102" s="123"/>
      <c r="HK102" s="123"/>
      <c r="HL102" s="123"/>
      <c r="HM102" s="123"/>
      <c r="HN102" s="123"/>
      <c r="HO102" s="123"/>
      <c r="HP102" s="123"/>
      <c r="HQ102" s="123"/>
      <c r="HR102" s="123"/>
      <c r="HS102" s="123"/>
      <c r="HT102" s="123"/>
      <c r="HU102" s="123"/>
      <c r="HV102" s="123"/>
      <c r="HW102" s="123"/>
      <c r="HX102" s="123"/>
    </row>
    <row r="103" spans="1:232" s="1" customFormat="1" ht="133.5" customHeight="1">
      <c r="A103" s="17"/>
      <c r="B103" s="18">
        <v>74</v>
      </c>
      <c r="C103" s="51" t="s">
        <v>171</v>
      </c>
      <c r="D103" s="20" t="s">
        <v>21</v>
      </c>
      <c r="E103" s="16" t="s">
        <v>172</v>
      </c>
      <c r="F103" s="16" t="s">
        <v>23</v>
      </c>
      <c r="G103" s="15">
        <v>130</v>
      </c>
      <c r="H103" s="16">
        <v>6000</v>
      </c>
      <c r="I103" s="20" t="s">
        <v>857</v>
      </c>
      <c r="J103" s="20" t="s">
        <v>126</v>
      </c>
      <c r="K103" s="16">
        <f t="shared" si="1"/>
        <v>780000</v>
      </c>
      <c r="L103" s="21">
        <f t="shared" si="0"/>
        <v>873600.00000000012</v>
      </c>
      <c r="M103" s="22"/>
      <c r="N103" s="22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  <c r="EC103" s="123"/>
      <c r="ED103" s="123"/>
      <c r="EE103" s="123"/>
      <c r="EF103" s="123"/>
      <c r="EG103" s="123"/>
      <c r="EH103" s="123"/>
      <c r="EI103" s="123"/>
      <c r="EJ103" s="123"/>
      <c r="EK103" s="123"/>
      <c r="EL103" s="123"/>
      <c r="EM103" s="123"/>
      <c r="EN103" s="123"/>
      <c r="EO103" s="123"/>
      <c r="EP103" s="123"/>
      <c r="EQ103" s="123"/>
      <c r="ER103" s="123"/>
      <c r="ES103" s="123"/>
      <c r="ET103" s="123"/>
      <c r="EU103" s="123"/>
      <c r="EV103" s="123"/>
      <c r="EW103" s="123"/>
      <c r="EX103" s="123"/>
      <c r="EY103" s="123"/>
      <c r="EZ103" s="123"/>
      <c r="FA103" s="123"/>
      <c r="FB103" s="123"/>
      <c r="FC103" s="123"/>
      <c r="FD103" s="123"/>
      <c r="FE103" s="123"/>
      <c r="FF103" s="123"/>
      <c r="FG103" s="123"/>
      <c r="FH103" s="123"/>
      <c r="FI103" s="123"/>
      <c r="FJ103" s="123"/>
      <c r="FK103" s="123"/>
      <c r="FL103" s="123"/>
      <c r="FM103" s="123"/>
      <c r="FN103" s="123"/>
      <c r="FO103" s="123"/>
      <c r="FP103" s="123"/>
      <c r="FQ103" s="123"/>
      <c r="FR103" s="123"/>
      <c r="FS103" s="123"/>
      <c r="FT103" s="123"/>
      <c r="FU103" s="123"/>
      <c r="FV103" s="123"/>
      <c r="FW103" s="123"/>
      <c r="FX103" s="123"/>
      <c r="FY103" s="123"/>
      <c r="FZ103" s="123"/>
      <c r="GA103" s="123"/>
      <c r="GB103" s="123"/>
      <c r="GC103" s="123"/>
      <c r="GD103" s="123"/>
      <c r="GE103" s="123"/>
      <c r="GF103" s="123"/>
      <c r="GG103" s="123"/>
      <c r="GH103" s="123"/>
      <c r="GI103" s="123"/>
      <c r="GJ103" s="123"/>
      <c r="GK103" s="123"/>
      <c r="GL103" s="123"/>
      <c r="GM103" s="123"/>
      <c r="GN103" s="123"/>
      <c r="GO103" s="123"/>
      <c r="GP103" s="123"/>
      <c r="GQ103" s="123"/>
      <c r="GR103" s="123"/>
      <c r="GS103" s="123"/>
      <c r="GT103" s="123"/>
      <c r="GU103" s="123"/>
      <c r="GV103" s="123"/>
      <c r="GW103" s="123"/>
      <c r="GX103" s="123"/>
      <c r="GY103" s="123"/>
      <c r="GZ103" s="123"/>
      <c r="HA103" s="123"/>
      <c r="HB103" s="123"/>
      <c r="HC103" s="123"/>
      <c r="HD103" s="123"/>
      <c r="HE103" s="123"/>
      <c r="HF103" s="123"/>
      <c r="HG103" s="123"/>
      <c r="HH103" s="123"/>
      <c r="HI103" s="123"/>
      <c r="HJ103" s="123"/>
      <c r="HK103" s="123"/>
      <c r="HL103" s="123"/>
      <c r="HM103" s="123"/>
      <c r="HN103" s="123"/>
      <c r="HO103" s="123"/>
      <c r="HP103" s="123"/>
      <c r="HQ103" s="123"/>
      <c r="HR103" s="123"/>
      <c r="HS103" s="123"/>
      <c r="HT103" s="123"/>
      <c r="HU103" s="123"/>
      <c r="HV103" s="123"/>
      <c r="HW103" s="123"/>
      <c r="HX103" s="123"/>
    </row>
    <row r="104" spans="1:232" s="1" customFormat="1" ht="109.5" customHeight="1">
      <c r="A104" s="17"/>
      <c r="B104" s="18">
        <v>75</v>
      </c>
      <c r="C104" s="51" t="s">
        <v>173</v>
      </c>
      <c r="D104" s="20" t="s">
        <v>21</v>
      </c>
      <c r="E104" s="16" t="s">
        <v>174</v>
      </c>
      <c r="F104" s="16" t="s">
        <v>23</v>
      </c>
      <c r="G104" s="15">
        <v>90</v>
      </c>
      <c r="H104" s="16">
        <v>3000</v>
      </c>
      <c r="I104" s="20" t="s">
        <v>857</v>
      </c>
      <c r="J104" s="20" t="s">
        <v>126</v>
      </c>
      <c r="K104" s="16">
        <f t="shared" si="1"/>
        <v>270000</v>
      </c>
      <c r="L104" s="21">
        <f t="shared" si="0"/>
        <v>302400</v>
      </c>
      <c r="M104" s="22"/>
      <c r="N104" s="22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23"/>
      <c r="HH104" s="123"/>
      <c r="HI104" s="123"/>
      <c r="HJ104" s="123"/>
      <c r="HK104" s="123"/>
      <c r="HL104" s="123"/>
      <c r="HM104" s="123"/>
      <c r="HN104" s="123"/>
      <c r="HO104" s="123"/>
      <c r="HP104" s="123"/>
      <c r="HQ104" s="123"/>
      <c r="HR104" s="123"/>
      <c r="HS104" s="123"/>
      <c r="HT104" s="123"/>
      <c r="HU104" s="123"/>
      <c r="HV104" s="123"/>
      <c r="HW104" s="123"/>
      <c r="HX104" s="123"/>
    </row>
    <row r="105" spans="1:232" s="1" customFormat="1" ht="111.75" customHeight="1">
      <c r="A105" s="17"/>
      <c r="B105" s="18">
        <v>76</v>
      </c>
      <c r="C105" s="51" t="s">
        <v>175</v>
      </c>
      <c r="D105" s="20" t="s">
        <v>21</v>
      </c>
      <c r="E105" s="16" t="s">
        <v>176</v>
      </c>
      <c r="F105" s="16" t="s">
        <v>23</v>
      </c>
      <c r="G105" s="15">
        <v>65</v>
      </c>
      <c r="H105" s="16">
        <v>6750</v>
      </c>
      <c r="I105" s="20" t="s">
        <v>857</v>
      </c>
      <c r="J105" s="20" t="s">
        <v>126</v>
      </c>
      <c r="K105" s="16">
        <f t="shared" si="1"/>
        <v>438750</v>
      </c>
      <c r="L105" s="21">
        <f t="shared" si="0"/>
        <v>491400.00000000006</v>
      </c>
      <c r="M105" s="22"/>
      <c r="N105" s="22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  <c r="EB105" s="123"/>
      <c r="EC105" s="123"/>
      <c r="ED105" s="123"/>
      <c r="EE105" s="123"/>
      <c r="EF105" s="123"/>
      <c r="EG105" s="123"/>
      <c r="EH105" s="123"/>
      <c r="EI105" s="123"/>
      <c r="EJ105" s="123"/>
      <c r="EK105" s="123"/>
      <c r="EL105" s="123"/>
      <c r="EM105" s="123"/>
      <c r="EN105" s="123"/>
      <c r="EO105" s="123"/>
      <c r="EP105" s="123"/>
      <c r="EQ105" s="123"/>
      <c r="ER105" s="123"/>
      <c r="ES105" s="123"/>
      <c r="ET105" s="123"/>
      <c r="EU105" s="123"/>
      <c r="EV105" s="123"/>
      <c r="EW105" s="123"/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23"/>
      <c r="FH105" s="123"/>
      <c r="FI105" s="123"/>
      <c r="FJ105" s="123"/>
      <c r="FK105" s="123"/>
      <c r="FL105" s="123"/>
      <c r="FM105" s="123"/>
      <c r="FN105" s="123"/>
      <c r="FO105" s="123"/>
      <c r="FP105" s="123"/>
      <c r="FQ105" s="123"/>
      <c r="FR105" s="123"/>
      <c r="FS105" s="123"/>
      <c r="FT105" s="123"/>
      <c r="FU105" s="123"/>
      <c r="FV105" s="123"/>
      <c r="FW105" s="123"/>
      <c r="FX105" s="123"/>
      <c r="FY105" s="123"/>
      <c r="FZ105" s="123"/>
      <c r="GA105" s="123"/>
      <c r="GB105" s="123"/>
      <c r="GC105" s="123"/>
      <c r="GD105" s="123"/>
      <c r="GE105" s="123"/>
      <c r="GF105" s="123"/>
      <c r="GG105" s="123"/>
      <c r="GH105" s="123"/>
      <c r="GI105" s="123"/>
      <c r="GJ105" s="123"/>
      <c r="GK105" s="123"/>
      <c r="GL105" s="123"/>
      <c r="GM105" s="123"/>
      <c r="GN105" s="123"/>
      <c r="GO105" s="123"/>
      <c r="GP105" s="123"/>
      <c r="GQ105" s="123"/>
      <c r="GR105" s="123"/>
      <c r="GS105" s="123"/>
      <c r="GT105" s="123"/>
      <c r="GU105" s="123"/>
      <c r="GV105" s="123"/>
      <c r="GW105" s="123"/>
      <c r="GX105" s="123"/>
      <c r="GY105" s="123"/>
      <c r="GZ105" s="123"/>
      <c r="HA105" s="123"/>
      <c r="HB105" s="123"/>
      <c r="HC105" s="123"/>
      <c r="HD105" s="123"/>
      <c r="HE105" s="123"/>
      <c r="HF105" s="123"/>
      <c r="HG105" s="123"/>
      <c r="HH105" s="123"/>
      <c r="HI105" s="123"/>
      <c r="HJ105" s="123"/>
      <c r="HK105" s="123"/>
      <c r="HL105" s="123"/>
      <c r="HM105" s="123"/>
      <c r="HN105" s="123"/>
      <c r="HO105" s="123"/>
      <c r="HP105" s="123"/>
      <c r="HQ105" s="123"/>
      <c r="HR105" s="123"/>
      <c r="HS105" s="123"/>
      <c r="HT105" s="123"/>
      <c r="HU105" s="123"/>
      <c r="HV105" s="123"/>
      <c r="HW105" s="123"/>
      <c r="HX105" s="123"/>
    </row>
    <row r="106" spans="1:232" s="1" customFormat="1" ht="113.25" customHeight="1">
      <c r="A106" s="17"/>
      <c r="B106" s="18">
        <v>77</v>
      </c>
      <c r="C106" s="51" t="s">
        <v>177</v>
      </c>
      <c r="D106" s="20" t="s">
        <v>21</v>
      </c>
      <c r="E106" s="16" t="s">
        <v>178</v>
      </c>
      <c r="F106" s="16" t="s">
        <v>23</v>
      </c>
      <c r="G106" s="15">
        <v>120</v>
      </c>
      <c r="H106" s="16">
        <v>2812.5</v>
      </c>
      <c r="I106" s="20" t="s">
        <v>857</v>
      </c>
      <c r="J106" s="20" t="s">
        <v>126</v>
      </c>
      <c r="K106" s="16">
        <f t="shared" si="1"/>
        <v>337500</v>
      </c>
      <c r="L106" s="21">
        <f t="shared" si="0"/>
        <v>378000.00000000006</v>
      </c>
      <c r="M106" s="22"/>
      <c r="N106" s="22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23"/>
      <c r="HH106" s="123"/>
      <c r="HI106" s="123"/>
      <c r="HJ106" s="123"/>
      <c r="HK106" s="123"/>
      <c r="HL106" s="123"/>
      <c r="HM106" s="123"/>
      <c r="HN106" s="123"/>
      <c r="HO106" s="123"/>
      <c r="HP106" s="123"/>
      <c r="HQ106" s="123"/>
      <c r="HR106" s="123"/>
      <c r="HS106" s="123"/>
      <c r="HT106" s="123"/>
      <c r="HU106" s="123"/>
      <c r="HV106" s="123"/>
      <c r="HW106" s="123"/>
      <c r="HX106" s="123"/>
    </row>
    <row r="107" spans="1:232" s="1" customFormat="1" ht="105.75" customHeight="1">
      <c r="A107" s="17">
        <v>51</v>
      </c>
      <c r="B107" s="18">
        <v>78</v>
      </c>
      <c r="C107" s="19" t="s">
        <v>179</v>
      </c>
      <c r="D107" s="20" t="s">
        <v>53</v>
      </c>
      <c r="E107" s="14" t="s">
        <v>180</v>
      </c>
      <c r="F107" s="16" t="s">
        <v>23</v>
      </c>
      <c r="G107" s="15">
        <v>1</v>
      </c>
      <c r="H107" s="16">
        <v>370000</v>
      </c>
      <c r="I107" s="20" t="s">
        <v>79</v>
      </c>
      <c r="J107" s="20" t="s">
        <v>25</v>
      </c>
      <c r="K107" s="16">
        <f t="shared" si="1"/>
        <v>370000</v>
      </c>
      <c r="L107" s="21">
        <f t="shared" si="0"/>
        <v>414400.00000000006</v>
      </c>
      <c r="M107" s="22"/>
      <c r="N107" s="22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23"/>
      <c r="HH107" s="123"/>
      <c r="HI107" s="123"/>
      <c r="HJ107" s="123"/>
      <c r="HK107" s="123"/>
      <c r="HL107" s="123"/>
      <c r="HM107" s="123"/>
      <c r="HN107" s="123"/>
      <c r="HO107" s="123"/>
      <c r="HP107" s="123"/>
      <c r="HQ107" s="123"/>
      <c r="HR107" s="123"/>
      <c r="HS107" s="123"/>
      <c r="HT107" s="123"/>
      <c r="HU107" s="123"/>
      <c r="HV107" s="123"/>
      <c r="HW107" s="123"/>
      <c r="HX107" s="123"/>
    </row>
    <row r="108" spans="1:232" s="1" customFormat="1" ht="114.75" customHeight="1">
      <c r="A108" s="17">
        <v>52</v>
      </c>
      <c r="B108" s="18">
        <v>79</v>
      </c>
      <c r="C108" s="43" t="s">
        <v>181</v>
      </c>
      <c r="D108" s="43" t="s">
        <v>21</v>
      </c>
      <c r="E108" s="14" t="s">
        <v>182</v>
      </c>
      <c r="F108" s="14" t="s">
        <v>33</v>
      </c>
      <c r="G108" s="15">
        <v>4</v>
      </c>
      <c r="H108" s="16">
        <v>89400</v>
      </c>
      <c r="I108" s="20" t="s">
        <v>79</v>
      </c>
      <c r="J108" s="20" t="s">
        <v>25</v>
      </c>
      <c r="K108" s="21">
        <f t="shared" si="1"/>
        <v>357600</v>
      </c>
      <c r="L108" s="16">
        <f>K108*1.12</f>
        <v>400512.00000000006</v>
      </c>
      <c r="M108" s="22"/>
      <c r="N108" s="22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123"/>
      <c r="DR108" s="123"/>
      <c r="DS108" s="123"/>
      <c r="DT108" s="123"/>
      <c r="DU108" s="123"/>
      <c r="DV108" s="123"/>
      <c r="DW108" s="123"/>
      <c r="DX108" s="123"/>
      <c r="DY108" s="123"/>
      <c r="DZ108" s="123"/>
      <c r="EA108" s="123"/>
      <c r="EB108" s="123"/>
      <c r="EC108" s="123"/>
      <c r="ED108" s="123"/>
      <c r="EE108" s="123"/>
      <c r="EF108" s="123"/>
      <c r="EG108" s="123"/>
      <c r="EH108" s="123"/>
      <c r="EI108" s="123"/>
      <c r="EJ108" s="123"/>
      <c r="EK108" s="123"/>
      <c r="EL108" s="123"/>
      <c r="EM108" s="123"/>
      <c r="EN108" s="123"/>
      <c r="EO108" s="123"/>
      <c r="EP108" s="123"/>
      <c r="EQ108" s="123"/>
      <c r="ER108" s="123"/>
      <c r="ES108" s="123"/>
      <c r="ET108" s="123"/>
      <c r="EU108" s="123"/>
      <c r="EV108" s="123"/>
      <c r="EW108" s="123"/>
      <c r="EX108" s="123"/>
      <c r="EY108" s="123"/>
      <c r="EZ108" s="123"/>
      <c r="FA108" s="123"/>
      <c r="FB108" s="123"/>
      <c r="FC108" s="123"/>
      <c r="FD108" s="123"/>
      <c r="FE108" s="123"/>
      <c r="FF108" s="123"/>
      <c r="FG108" s="123"/>
      <c r="FH108" s="123"/>
      <c r="FI108" s="123"/>
      <c r="FJ108" s="123"/>
      <c r="FK108" s="123"/>
      <c r="FL108" s="123"/>
      <c r="FM108" s="123"/>
      <c r="FN108" s="123"/>
      <c r="FO108" s="123"/>
      <c r="FP108" s="123"/>
      <c r="FQ108" s="123"/>
      <c r="FR108" s="123"/>
      <c r="FS108" s="123"/>
      <c r="FT108" s="123"/>
      <c r="FU108" s="123"/>
      <c r="FV108" s="123"/>
      <c r="FW108" s="123"/>
      <c r="FX108" s="123"/>
      <c r="FY108" s="123"/>
      <c r="FZ108" s="123"/>
      <c r="GA108" s="123"/>
      <c r="GB108" s="123"/>
      <c r="GC108" s="123"/>
      <c r="GD108" s="123"/>
      <c r="GE108" s="123"/>
      <c r="GF108" s="123"/>
      <c r="GG108" s="123"/>
      <c r="GH108" s="123"/>
      <c r="GI108" s="123"/>
      <c r="GJ108" s="123"/>
      <c r="GK108" s="123"/>
      <c r="GL108" s="123"/>
      <c r="GM108" s="123"/>
      <c r="GN108" s="123"/>
      <c r="GO108" s="123"/>
      <c r="GP108" s="123"/>
      <c r="GQ108" s="123"/>
      <c r="GR108" s="123"/>
      <c r="GS108" s="123"/>
      <c r="GT108" s="123"/>
      <c r="GU108" s="123"/>
      <c r="GV108" s="123"/>
      <c r="GW108" s="123"/>
      <c r="GX108" s="123"/>
      <c r="GY108" s="123"/>
      <c r="GZ108" s="123"/>
      <c r="HA108" s="123"/>
      <c r="HB108" s="123"/>
      <c r="HC108" s="123"/>
      <c r="HD108" s="123"/>
      <c r="HE108" s="123"/>
      <c r="HF108" s="123"/>
      <c r="HG108" s="123"/>
      <c r="HH108" s="123"/>
      <c r="HI108" s="123"/>
      <c r="HJ108" s="123"/>
      <c r="HK108" s="123"/>
      <c r="HL108" s="123"/>
      <c r="HM108" s="123"/>
      <c r="HN108" s="123"/>
      <c r="HO108" s="123"/>
      <c r="HP108" s="123"/>
      <c r="HQ108" s="123"/>
      <c r="HR108" s="123"/>
      <c r="HS108" s="123"/>
      <c r="HT108" s="123"/>
      <c r="HU108" s="123"/>
      <c r="HV108" s="123"/>
      <c r="HW108" s="123"/>
      <c r="HX108" s="123"/>
    </row>
    <row r="109" spans="1:232" s="1" customFormat="1" ht="84" customHeight="1">
      <c r="A109" s="17">
        <v>53</v>
      </c>
      <c r="B109" s="18">
        <v>80</v>
      </c>
      <c r="C109" s="19" t="s">
        <v>183</v>
      </c>
      <c r="D109" s="43" t="s">
        <v>21</v>
      </c>
      <c r="E109" s="1" t="s">
        <v>180</v>
      </c>
      <c r="F109" s="16" t="s">
        <v>33</v>
      </c>
      <c r="G109" s="15">
        <v>1</v>
      </c>
      <c r="H109" s="16">
        <v>364000</v>
      </c>
      <c r="I109" s="20" t="s">
        <v>79</v>
      </c>
      <c r="J109" s="20" t="s">
        <v>25</v>
      </c>
      <c r="K109" s="16">
        <f t="shared" si="1"/>
        <v>364000</v>
      </c>
      <c r="L109" s="21">
        <f>K109*1.12</f>
        <v>407680.00000000006</v>
      </c>
      <c r="M109" s="22" t="s">
        <v>184</v>
      </c>
      <c r="N109" s="22" t="s">
        <v>185</v>
      </c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123"/>
      <c r="DR109" s="123"/>
      <c r="DS109" s="123"/>
      <c r="DT109" s="123"/>
      <c r="DU109" s="123"/>
      <c r="DV109" s="123"/>
      <c r="DW109" s="123"/>
      <c r="DX109" s="123"/>
      <c r="DY109" s="123"/>
      <c r="DZ109" s="123"/>
      <c r="EA109" s="123"/>
      <c r="EB109" s="123"/>
      <c r="EC109" s="123"/>
      <c r="ED109" s="123"/>
      <c r="EE109" s="123"/>
      <c r="EF109" s="123"/>
      <c r="EG109" s="123"/>
      <c r="EH109" s="123"/>
      <c r="EI109" s="123"/>
      <c r="EJ109" s="123"/>
      <c r="EK109" s="123"/>
      <c r="EL109" s="123"/>
      <c r="EM109" s="123"/>
      <c r="EN109" s="123"/>
      <c r="EO109" s="123"/>
      <c r="EP109" s="123"/>
      <c r="EQ109" s="123"/>
      <c r="ER109" s="123"/>
      <c r="ES109" s="123"/>
      <c r="ET109" s="123"/>
      <c r="EU109" s="123"/>
      <c r="EV109" s="123"/>
      <c r="EW109" s="123"/>
      <c r="EX109" s="123"/>
      <c r="EY109" s="123"/>
      <c r="EZ109" s="123"/>
      <c r="FA109" s="123"/>
      <c r="FB109" s="123"/>
      <c r="FC109" s="123"/>
      <c r="FD109" s="123"/>
      <c r="FE109" s="123"/>
      <c r="FF109" s="123"/>
      <c r="FG109" s="123"/>
      <c r="FH109" s="123"/>
      <c r="FI109" s="123"/>
      <c r="FJ109" s="123"/>
      <c r="FK109" s="123"/>
      <c r="FL109" s="123"/>
      <c r="FM109" s="123"/>
      <c r="FN109" s="123"/>
      <c r="FO109" s="123"/>
      <c r="FP109" s="123"/>
      <c r="FQ109" s="123"/>
      <c r="FR109" s="123"/>
      <c r="FS109" s="123"/>
      <c r="FT109" s="123"/>
      <c r="FU109" s="123"/>
      <c r="FV109" s="123"/>
      <c r="FW109" s="123"/>
      <c r="FX109" s="123"/>
      <c r="FY109" s="123"/>
      <c r="FZ109" s="123"/>
      <c r="GA109" s="123"/>
      <c r="GB109" s="123"/>
      <c r="GC109" s="123"/>
      <c r="GD109" s="123"/>
      <c r="GE109" s="123"/>
      <c r="GF109" s="123"/>
      <c r="GG109" s="123"/>
      <c r="GH109" s="123"/>
      <c r="GI109" s="123"/>
      <c r="GJ109" s="123"/>
      <c r="GK109" s="123"/>
      <c r="GL109" s="123"/>
      <c r="GM109" s="123"/>
      <c r="GN109" s="123"/>
      <c r="GO109" s="123"/>
      <c r="GP109" s="123"/>
      <c r="GQ109" s="123"/>
      <c r="GR109" s="123"/>
      <c r="GS109" s="123"/>
      <c r="GT109" s="123"/>
      <c r="GU109" s="123"/>
      <c r="GV109" s="123"/>
      <c r="GW109" s="123"/>
      <c r="GX109" s="123"/>
      <c r="GY109" s="123"/>
      <c r="GZ109" s="123"/>
      <c r="HA109" s="123"/>
      <c r="HB109" s="123"/>
      <c r="HC109" s="123"/>
      <c r="HD109" s="123"/>
      <c r="HE109" s="123"/>
      <c r="HF109" s="123"/>
      <c r="HG109" s="123"/>
      <c r="HH109" s="123"/>
      <c r="HI109" s="123"/>
      <c r="HJ109" s="123"/>
      <c r="HK109" s="123"/>
      <c r="HL109" s="123"/>
      <c r="HM109" s="123"/>
      <c r="HN109" s="123"/>
      <c r="HO109" s="123"/>
      <c r="HP109" s="123"/>
      <c r="HQ109" s="123"/>
      <c r="HR109" s="123"/>
      <c r="HS109" s="123"/>
      <c r="HT109" s="123"/>
      <c r="HU109" s="123"/>
      <c r="HV109" s="123"/>
      <c r="HW109" s="123"/>
      <c r="HX109" s="123"/>
    </row>
    <row r="110" spans="1:232" s="1" customFormat="1" ht="80.25" customHeight="1">
      <c r="A110" s="17">
        <v>54</v>
      </c>
      <c r="B110" s="18">
        <v>81</v>
      </c>
      <c r="C110" s="19" t="s">
        <v>186</v>
      </c>
      <c r="D110" s="20" t="s">
        <v>21</v>
      </c>
      <c r="E110" s="14" t="s">
        <v>187</v>
      </c>
      <c r="F110" s="16" t="s">
        <v>71</v>
      </c>
      <c r="G110" s="15">
        <v>1</v>
      </c>
      <c r="H110" s="16">
        <v>397632</v>
      </c>
      <c r="I110" s="20" t="s">
        <v>188</v>
      </c>
      <c r="J110" s="20" t="s">
        <v>35</v>
      </c>
      <c r="K110" s="16">
        <f t="shared" si="1"/>
        <v>397632</v>
      </c>
      <c r="L110" s="21">
        <f t="shared" si="0"/>
        <v>445347.84000000003</v>
      </c>
      <c r="M110" s="22" t="s">
        <v>189</v>
      </c>
      <c r="N110" s="22" t="s">
        <v>190</v>
      </c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DV110" s="123"/>
      <c r="DW110" s="123"/>
      <c r="DX110" s="123"/>
      <c r="DY110" s="123"/>
      <c r="DZ110" s="123"/>
      <c r="EA110" s="123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Q110" s="123"/>
      <c r="ER110" s="123"/>
      <c r="ES110" s="123"/>
      <c r="ET110" s="123"/>
      <c r="EU110" s="123"/>
      <c r="EV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L110" s="123"/>
      <c r="FM110" s="123"/>
      <c r="FN110" s="123"/>
      <c r="FO110" s="123"/>
      <c r="FP110" s="123"/>
      <c r="FQ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G110" s="123"/>
      <c r="GH110" s="123"/>
      <c r="GI110" s="123"/>
      <c r="GJ110" s="123"/>
      <c r="GK110" s="123"/>
      <c r="GL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  <c r="HB110" s="123"/>
      <c r="HC110" s="123"/>
      <c r="HD110" s="123"/>
      <c r="HE110" s="123"/>
      <c r="HF110" s="123"/>
      <c r="HG110" s="123"/>
      <c r="HH110" s="123"/>
      <c r="HI110" s="123"/>
      <c r="HJ110" s="123"/>
      <c r="HK110" s="123"/>
      <c r="HL110" s="123"/>
      <c r="HM110" s="123"/>
      <c r="HN110" s="123"/>
      <c r="HO110" s="123"/>
      <c r="HP110" s="123"/>
      <c r="HQ110" s="123"/>
      <c r="HR110" s="123"/>
      <c r="HS110" s="123"/>
      <c r="HT110" s="123"/>
      <c r="HU110" s="123"/>
      <c r="HV110" s="123"/>
      <c r="HW110" s="123"/>
      <c r="HX110" s="123"/>
    </row>
    <row r="111" spans="1:232" s="1" customFormat="1" ht="78" customHeight="1">
      <c r="A111" s="17">
        <v>55</v>
      </c>
      <c r="B111" s="18">
        <v>82</v>
      </c>
      <c r="C111" s="52" t="s">
        <v>186</v>
      </c>
      <c r="D111" s="20" t="s">
        <v>21</v>
      </c>
      <c r="E111" s="14" t="s">
        <v>191</v>
      </c>
      <c r="F111" s="16" t="s">
        <v>71</v>
      </c>
      <c r="G111" s="15">
        <v>1</v>
      </c>
      <c r="H111" s="16">
        <v>265834</v>
      </c>
      <c r="I111" s="20" t="s">
        <v>79</v>
      </c>
      <c r="J111" s="20" t="s">
        <v>35</v>
      </c>
      <c r="K111" s="16">
        <f t="shared" si="1"/>
        <v>265834</v>
      </c>
      <c r="L111" s="21">
        <f t="shared" si="0"/>
        <v>297734.08</v>
      </c>
      <c r="M111" s="22" t="s">
        <v>189</v>
      </c>
      <c r="N111" s="22" t="s">
        <v>190</v>
      </c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3"/>
      <c r="EH111" s="123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3"/>
      <c r="ET111" s="123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23"/>
      <c r="FH111" s="123"/>
      <c r="FI111" s="123"/>
      <c r="FJ111" s="123"/>
      <c r="FK111" s="123"/>
      <c r="FL111" s="123"/>
      <c r="FM111" s="123"/>
      <c r="FN111" s="123"/>
      <c r="FO111" s="123"/>
      <c r="FP111" s="123"/>
      <c r="FQ111" s="123"/>
      <c r="FR111" s="123"/>
      <c r="FS111" s="123"/>
      <c r="FT111" s="123"/>
      <c r="FU111" s="123"/>
      <c r="FV111" s="123"/>
      <c r="FW111" s="123"/>
      <c r="FX111" s="123"/>
      <c r="FY111" s="123"/>
      <c r="FZ111" s="123"/>
      <c r="GA111" s="123"/>
      <c r="GB111" s="123"/>
      <c r="GC111" s="123"/>
      <c r="GD111" s="123"/>
      <c r="GE111" s="123"/>
      <c r="GF111" s="123"/>
      <c r="GG111" s="123"/>
      <c r="GH111" s="123"/>
      <c r="GI111" s="123"/>
      <c r="GJ111" s="123"/>
      <c r="GK111" s="123"/>
      <c r="GL111" s="123"/>
      <c r="GM111" s="123"/>
      <c r="GN111" s="123"/>
      <c r="GO111" s="123"/>
      <c r="GP111" s="123"/>
      <c r="GQ111" s="123"/>
      <c r="GR111" s="123"/>
      <c r="GS111" s="123"/>
      <c r="GT111" s="123"/>
      <c r="GU111" s="123"/>
      <c r="GV111" s="123"/>
      <c r="GW111" s="123"/>
      <c r="GX111" s="123"/>
      <c r="GY111" s="123"/>
      <c r="GZ111" s="123"/>
      <c r="HA111" s="123"/>
      <c r="HB111" s="123"/>
      <c r="HC111" s="123"/>
      <c r="HD111" s="123"/>
      <c r="HE111" s="123"/>
      <c r="HF111" s="123"/>
      <c r="HG111" s="123"/>
      <c r="HH111" s="123"/>
      <c r="HI111" s="123"/>
      <c r="HJ111" s="123"/>
      <c r="HK111" s="123"/>
      <c r="HL111" s="123"/>
      <c r="HM111" s="123"/>
      <c r="HN111" s="123"/>
      <c r="HO111" s="123"/>
      <c r="HP111" s="123"/>
      <c r="HQ111" s="123"/>
      <c r="HR111" s="123"/>
      <c r="HS111" s="123"/>
      <c r="HT111" s="123"/>
      <c r="HU111" s="123"/>
      <c r="HV111" s="123"/>
      <c r="HW111" s="123"/>
      <c r="HX111" s="123"/>
    </row>
    <row r="112" spans="1:232" s="1" customFormat="1" ht="82.5" customHeight="1">
      <c r="A112" s="17">
        <v>56</v>
      </c>
      <c r="B112" s="18">
        <v>83</v>
      </c>
      <c r="C112" s="19" t="s">
        <v>192</v>
      </c>
      <c r="D112" s="20" t="s">
        <v>21</v>
      </c>
      <c r="E112" s="14" t="s">
        <v>193</v>
      </c>
      <c r="F112" s="16" t="s">
        <v>23</v>
      </c>
      <c r="G112" s="15">
        <v>1</v>
      </c>
      <c r="H112" s="16">
        <v>215900</v>
      </c>
      <c r="I112" s="20" t="s">
        <v>79</v>
      </c>
      <c r="J112" s="20" t="s">
        <v>25</v>
      </c>
      <c r="K112" s="16">
        <f t="shared" si="1"/>
        <v>215900</v>
      </c>
      <c r="L112" s="21">
        <f t="shared" si="0"/>
        <v>241808.00000000003</v>
      </c>
      <c r="M112" s="22" t="s">
        <v>57</v>
      </c>
      <c r="N112" s="22" t="s">
        <v>194</v>
      </c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3"/>
      <c r="DZ112" s="123"/>
      <c r="EA112" s="123"/>
      <c r="EB112" s="123"/>
      <c r="EC112" s="123"/>
      <c r="ED112" s="123"/>
      <c r="EE112" s="123"/>
      <c r="EF112" s="123"/>
      <c r="EG112" s="123"/>
      <c r="EH112" s="123"/>
      <c r="EI112" s="123"/>
      <c r="EJ112" s="123"/>
      <c r="EK112" s="123"/>
      <c r="EL112" s="123"/>
      <c r="EM112" s="123"/>
      <c r="EN112" s="123"/>
      <c r="EO112" s="123"/>
      <c r="EP112" s="123"/>
      <c r="EQ112" s="123"/>
      <c r="ER112" s="123"/>
      <c r="ES112" s="123"/>
      <c r="ET112" s="123"/>
      <c r="EU112" s="123"/>
      <c r="EV112" s="123"/>
      <c r="EW112" s="123"/>
      <c r="EX112" s="123"/>
      <c r="EY112" s="123"/>
      <c r="EZ112" s="123"/>
      <c r="FA112" s="123"/>
      <c r="FB112" s="123"/>
      <c r="FC112" s="123"/>
      <c r="FD112" s="123"/>
      <c r="FE112" s="123"/>
      <c r="FF112" s="123"/>
      <c r="FG112" s="123"/>
      <c r="FH112" s="123"/>
      <c r="FI112" s="123"/>
      <c r="FJ112" s="123"/>
      <c r="FK112" s="123"/>
      <c r="FL112" s="123"/>
      <c r="FM112" s="123"/>
      <c r="FN112" s="123"/>
      <c r="FO112" s="123"/>
      <c r="FP112" s="123"/>
      <c r="FQ112" s="123"/>
      <c r="FR112" s="123"/>
      <c r="FS112" s="123"/>
      <c r="FT112" s="123"/>
      <c r="FU112" s="123"/>
      <c r="FV112" s="123"/>
      <c r="FW112" s="123"/>
      <c r="FX112" s="123"/>
      <c r="FY112" s="123"/>
      <c r="FZ112" s="123"/>
      <c r="GA112" s="123"/>
      <c r="GB112" s="123"/>
      <c r="GC112" s="123"/>
      <c r="GD112" s="123"/>
      <c r="GE112" s="123"/>
      <c r="GF112" s="123"/>
      <c r="GG112" s="123"/>
      <c r="GH112" s="123"/>
      <c r="GI112" s="123"/>
      <c r="GJ112" s="123"/>
      <c r="GK112" s="123"/>
      <c r="GL112" s="123"/>
      <c r="GM112" s="123"/>
      <c r="GN112" s="123"/>
      <c r="GO112" s="123"/>
      <c r="GP112" s="123"/>
      <c r="GQ112" s="123"/>
      <c r="GR112" s="123"/>
      <c r="GS112" s="123"/>
      <c r="GT112" s="123"/>
      <c r="GU112" s="123"/>
      <c r="GV112" s="123"/>
      <c r="GW112" s="123"/>
      <c r="GX112" s="123"/>
      <c r="GY112" s="123"/>
      <c r="GZ112" s="123"/>
      <c r="HA112" s="123"/>
      <c r="HB112" s="123"/>
      <c r="HC112" s="123"/>
      <c r="HD112" s="123"/>
      <c r="HE112" s="123"/>
      <c r="HF112" s="123"/>
      <c r="HG112" s="123"/>
      <c r="HH112" s="123"/>
      <c r="HI112" s="123"/>
      <c r="HJ112" s="123"/>
      <c r="HK112" s="123"/>
      <c r="HL112" s="123"/>
      <c r="HM112" s="123"/>
      <c r="HN112" s="123"/>
      <c r="HO112" s="123"/>
      <c r="HP112" s="123"/>
      <c r="HQ112" s="123"/>
      <c r="HR112" s="123"/>
      <c r="HS112" s="123"/>
      <c r="HT112" s="123"/>
      <c r="HU112" s="123"/>
      <c r="HV112" s="123"/>
      <c r="HW112" s="123"/>
      <c r="HX112" s="123"/>
    </row>
    <row r="113" spans="1:232" s="1" customFormat="1" ht="116.25" customHeight="1">
      <c r="A113" s="17">
        <v>57</v>
      </c>
      <c r="B113" s="18">
        <v>84</v>
      </c>
      <c r="C113" s="19" t="s">
        <v>195</v>
      </c>
      <c r="D113" s="20" t="s">
        <v>21</v>
      </c>
      <c r="E113" s="14" t="s">
        <v>193</v>
      </c>
      <c r="F113" s="16" t="s">
        <v>71</v>
      </c>
      <c r="G113" s="15">
        <v>1</v>
      </c>
      <c r="H113" s="16">
        <v>172956</v>
      </c>
      <c r="I113" s="20" t="s">
        <v>79</v>
      </c>
      <c r="J113" s="20" t="s">
        <v>35</v>
      </c>
      <c r="K113" s="16">
        <f t="shared" si="1"/>
        <v>172956</v>
      </c>
      <c r="L113" s="21">
        <f t="shared" si="0"/>
        <v>193710.72000000003</v>
      </c>
      <c r="M113" s="22" t="s">
        <v>57</v>
      </c>
      <c r="N113" s="22" t="s">
        <v>194</v>
      </c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  <c r="DT113" s="123"/>
      <c r="DU113" s="123"/>
      <c r="DV113" s="123"/>
      <c r="DW113" s="123"/>
      <c r="DX113" s="123"/>
      <c r="DY113" s="123"/>
      <c r="DZ113" s="123"/>
      <c r="EA113" s="123"/>
      <c r="EB113" s="123"/>
      <c r="EC113" s="123"/>
      <c r="ED113" s="123"/>
      <c r="EE113" s="123"/>
      <c r="EF113" s="123"/>
      <c r="EG113" s="123"/>
      <c r="EH113" s="123"/>
      <c r="EI113" s="123"/>
      <c r="EJ113" s="123"/>
      <c r="EK113" s="123"/>
      <c r="EL113" s="123"/>
      <c r="EM113" s="123"/>
      <c r="EN113" s="123"/>
      <c r="EO113" s="123"/>
      <c r="EP113" s="123"/>
      <c r="EQ113" s="123"/>
      <c r="ER113" s="123"/>
      <c r="ES113" s="123"/>
      <c r="ET113" s="123"/>
      <c r="EU113" s="123"/>
      <c r="EV113" s="123"/>
      <c r="EW113" s="123"/>
      <c r="EX113" s="123"/>
      <c r="EY113" s="123"/>
      <c r="EZ113" s="123"/>
      <c r="FA113" s="123"/>
      <c r="FB113" s="123"/>
      <c r="FC113" s="123"/>
      <c r="FD113" s="123"/>
      <c r="FE113" s="123"/>
      <c r="FF113" s="123"/>
      <c r="FG113" s="123"/>
      <c r="FH113" s="123"/>
      <c r="FI113" s="123"/>
      <c r="FJ113" s="123"/>
      <c r="FK113" s="123"/>
      <c r="FL113" s="123"/>
      <c r="FM113" s="123"/>
      <c r="FN113" s="123"/>
      <c r="FO113" s="123"/>
      <c r="FP113" s="123"/>
      <c r="FQ113" s="123"/>
      <c r="FR113" s="123"/>
      <c r="FS113" s="123"/>
      <c r="FT113" s="123"/>
      <c r="FU113" s="123"/>
      <c r="FV113" s="123"/>
      <c r="FW113" s="123"/>
      <c r="FX113" s="123"/>
      <c r="FY113" s="123"/>
      <c r="FZ113" s="123"/>
      <c r="GA113" s="123"/>
      <c r="GB113" s="123"/>
      <c r="GC113" s="123"/>
      <c r="GD113" s="123"/>
      <c r="GE113" s="123"/>
      <c r="GF113" s="123"/>
      <c r="GG113" s="123"/>
      <c r="GH113" s="123"/>
      <c r="GI113" s="123"/>
      <c r="GJ113" s="123"/>
      <c r="GK113" s="123"/>
      <c r="GL113" s="123"/>
      <c r="GM113" s="123"/>
      <c r="GN113" s="123"/>
      <c r="GO113" s="123"/>
      <c r="GP113" s="123"/>
      <c r="GQ113" s="123"/>
      <c r="GR113" s="123"/>
      <c r="GS113" s="123"/>
      <c r="GT113" s="123"/>
      <c r="GU113" s="123"/>
      <c r="GV113" s="123"/>
      <c r="GW113" s="123"/>
      <c r="GX113" s="123"/>
      <c r="GY113" s="123"/>
      <c r="GZ113" s="123"/>
      <c r="HA113" s="123"/>
      <c r="HB113" s="123"/>
      <c r="HC113" s="123"/>
      <c r="HD113" s="123"/>
      <c r="HE113" s="123"/>
      <c r="HF113" s="123"/>
      <c r="HG113" s="123"/>
      <c r="HH113" s="123"/>
      <c r="HI113" s="123"/>
      <c r="HJ113" s="123"/>
      <c r="HK113" s="123"/>
      <c r="HL113" s="123"/>
      <c r="HM113" s="123"/>
      <c r="HN113" s="123"/>
      <c r="HO113" s="123"/>
      <c r="HP113" s="123"/>
      <c r="HQ113" s="123"/>
      <c r="HR113" s="123"/>
      <c r="HS113" s="123"/>
      <c r="HT113" s="123"/>
      <c r="HU113" s="123"/>
      <c r="HV113" s="123"/>
      <c r="HW113" s="123"/>
      <c r="HX113" s="123"/>
    </row>
    <row r="114" spans="1:232" s="1" customFormat="1" ht="96.75" customHeight="1">
      <c r="A114" s="17">
        <v>58</v>
      </c>
      <c r="B114" s="18">
        <v>85</v>
      </c>
      <c r="C114" s="19" t="s">
        <v>196</v>
      </c>
      <c r="D114" s="20" t="s">
        <v>21</v>
      </c>
      <c r="E114" s="14" t="s">
        <v>197</v>
      </c>
      <c r="F114" s="16" t="s">
        <v>23</v>
      </c>
      <c r="G114" s="15">
        <v>1</v>
      </c>
      <c r="H114" s="16">
        <v>379943</v>
      </c>
      <c r="I114" s="20" t="s">
        <v>79</v>
      </c>
      <c r="J114" s="20" t="s">
        <v>35</v>
      </c>
      <c r="K114" s="16">
        <f t="shared" si="1"/>
        <v>379943</v>
      </c>
      <c r="L114" s="21">
        <f t="shared" si="0"/>
        <v>425536.16000000003</v>
      </c>
      <c r="M114" s="22" t="s">
        <v>50</v>
      </c>
      <c r="N114" s="22" t="s">
        <v>102</v>
      </c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123"/>
      <c r="DR114" s="123"/>
      <c r="DS114" s="123"/>
      <c r="DT114" s="123"/>
      <c r="DU114" s="123"/>
      <c r="DV114" s="123"/>
      <c r="DW114" s="123"/>
      <c r="DX114" s="123"/>
      <c r="DY114" s="123"/>
      <c r="DZ114" s="123"/>
      <c r="EA114" s="123"/>
      <c r="EB114" s="123"/>
      <c r="EC114" s="123"/>
      <c r="ED114" s="123"/>
      <c r="EE114" s="123"/>
      <c r="EF114" s="123"/>
      <c r="EG114" s="123"/>
      <c r="EH114" s="123"/>
      <c r="EI114" s="123"/>
      <c r="EJ114" s="123"/>
      <c r="EK114" s="123"/>
      <c r="EL114" s="123"/>
      <c r="EM114" s="123"/>
      <c r="EN114" s="123"/>
      <c r="EO114" s="123"/>
      <c r="EP114" s="123"/>
      <c r="EQ114" s="123"/>
      <c r="ER114" s="123"/>
      <c r="ES114" s="123"/>
      <c r="ET114" s="123"/>
      <c r="EU114" s="123"/>
      <c r="EV114" s="123"/>
      <c r="EW114" s="123"/>
      <c r="EX114" s="123"/>
      <c r="EY114" s="123"/>
      <c r="EZ114" s="123"/>
      <c r="FA114" s="123"/>
      <c r="FB114" s="123"/>
      <c r="FC114" s="123"/>
      <c r="FD114" s="123"/>
      <c r="FE114" s="123"/>
      <c r="FF114" s="123"/>
      <c r="FG114" s="123"/>
      <c r="FH114" s="123"/>
      <c r="FI114" s="123"/>
      <c r="FJ114" s="123"/>
      <c r="FK114" s="123"/>
      <c r="FL114" s="123"/>
      <c r="FM114" s="123"/>
      <c r="FN114" s="123"/>
      <c r="FO114" s="123"/>
      <c r="FP114" s="123"/>
      <c r="FQ114" s="123"/>
      <c r="FR114" s="123"/>
      <c r="FS114" s="123"/>
      <c r="FT114" s="123"/>
      <c r="FU114" s="123"/>
      <c r="FV114" s="123"/>
      <c r="FW114" s="123"/>
      <c r="FX114" s="123"/>
      <c r="FY114" s="123"/>
      <c r="FZ114" s="123"/>
      <c r="GA114" s="123"/>
      <c r="GB114" s="123"/>
      <c r="GC114" s="123"/>
      <c r="GD114" s="123"/>
      <c r="GE114" s="123"/>
      <c r="GF114" s="123"/>
      <c r="GG114" s="123"/>
      <c r="GH114" s="123"/>
      <c r="GI114" s="123"/>
      <c r="GJ114" s="123"/>
      <c r="GK114" s="123"/>
      <c r="GL114" s="123"/>
      <c r="GM114" s="123"/>
      <c r="GN114" s="123"/>
      <c r="GO114" s="123"/>
      <c r="GP114" s="123"/>
      <c r="GQ114" s="123"/>
      <c r="GR114" s="123"/>
      <c r="GS114" s="123"/>
      <c r="GT114" s="123"/>
      <c r="GU114" s="123"/>
      <c r="GV114" s="123"/>
      <c r="GW114" s="123"/>
      <c r="GX114" s="123"/>
      <c r="GY114" s="123"/>
      <c r="GZ114" s="123"/>
      <c r="HA114" s="123"/>
      <c r="HB114" s="123"/>
      <c r="HC114" s="123"/>
      <c r="HD114" s="123"/>
      <c r="HE114" s="123"/>
      <c r="HF114" s="123"/>
      <c r="HG114" s="123"/>
      <c r="HH114" s="123"/>
      <c r="HI114" s="123"/>
      <c r="HJ114" s="123"/>
      <c r="HK114" s="123"/>
      <c r="HL114" s="123"/>
      <c r="HM114" s="123"/>
      <c r="HN114" s="123"/>
      <c r="HO114" s="123"/>
      <c r="HP114" s="123"/>
      <c r="HQ114" s="123"/>
      <c r="HR114" s="123"/>
      <c r="HS114" s="123"/>
      <c r="HT114" s="123"/>
      <c r="HU114" s="123"/>
      <c r="HV114" s="123"/>
      <c r="HW114" s="123"/>
      <c r="HX114" s="123"/>
    </row>
    <row r="115" spans="1:232" s="1" customFormat="1" ht="120.75" customHeight="1">
      <c r="A115" s="17"/>
      <c r="B115" s="18">
        <v>86</v>
      </c>
      <c r="C115" s="19" t="s">
        <v>198</v>
      </c>
      <c r="D115" s="20" t="s">
        <v>21</v>
      </c>
      <c r="E115" s="14" t="s">
        <v>199</v>
      </c>
      <c r="F115" s="16" t="s">
        <v>23</v>
      </c>
      <c r="G115" s="15">
        <v>23</v>
      </c>
      <c r="H115" s="16">
        <v>24500</v>
      </c>
      <c r="I115" s="20" t="s">
        <v>857</v>
      </c>
      <c r="J115" s="20" t="s">
        <v>126</v>
      </c>
      <c r="K115" s="16">
        <f t="shared" si="1"/>
        <v>563500</v>
      </c>
      <c r="L115" s="21">
        <f t="shared" si="0"/>
        <v>631120.00000000012</v>
      </c>
      <c r="M115" s="22" t="s">
        <v>57</v>
      </c>
      <c r="N115" s="22" t="s">
        <v>194</v>
      </c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  <c r="DW115" s="123"/>
      <c r="DX115" s="123"/>
      <c r="DY115" s="123"/>
      <c r="DZ115" s="123"/>
      <c r="EA115" s="123"/>
      <c r="EB115" s="123"/>
      <c r="EC115" s="123"/>
      <c r="ED115" s="123"/>
      <c r="EE115" s="123"/>
      <c r="EF115" s="123"/>
      <c r="EG115" s="123"/>
      <c r="EH115" s="123"/>
      <c r="EI115" s="123"/>
      <c r="EJ115" s="123"/>
      <c r="EK115" s="123"/>
      <c r="EL115" s="123"/>
      <c r="EM115" s="123"/>
      <c r="EN115" s="123"/>
      <c r="EO115" s="123"/>
      <c r="EP115" s="123"/>
      <c r="EQ115" s="123"/>
      <c r="ER115" s="123"/>
      <c r="ES115" s="123"/>
      <c r="ET115" s="123"/>
      <c r="EU115" s="123"/>
      <c r="EV115" s="123"/>
      <c r="EW115" s="123"/>
      <c r="EX115" s="123"/>
      <c r="EY115" s="123"/>
      <c r="EZ115" s="123"/>
      <c r="FA115" s="123"/>
      <c r="FB115" s="123"/>
      <c r="FC115" s="123"/>
      <c r="FD115" s="123"/>
      <c r="FE115" s="123"/>
      <c r="FF115" s="123"/>
      <c r="FG115" s="123"/>
      <c r="FH115" s="123"/>
      <c r="FI115" s="123"/>
      <c r="FJ115" s="123"/>
      <c r="FK115" s="123"/>
      <c r="FL115" s="123"/>
      <c r="FM115" s="123"/>
      <c r="FN115" s="123"/>
      <c r="FO115" s="123"/>
      <c r="FP115" s="123"/>
      <c r="FQ115" s="123"/>
      <c r="FR115" s="123"/>
      <c r="FS115" s="123"/>
      <c r="FT115" s="123"/>
      <c r="FU115" s="123"/>
      <c r="FV115" s="123"/>
      <c r="FW115" s="123"/>
      <c r="FX115" s="123"/>
      <c r="FY115" s="123"/>
      <c r="FZ115" s="123"/>
      <c r="GA115" s="123"/>
      <c r="GB115" s="123"/>
      <c r="GC115" s="123"/>
      <c r="GD115" s="123"/>
      <c r="GE115" s="123"/>
      <c r="GF115" s="123"/>
      <c r="GG115" s="123"/>
      <c r="GH115" s="123"/>
      <c r="GI115" s="123"/>
      <c r="GJ115" s="123"/>
      <c r="GK115" s="123"/>
      <c r="GL115" s="123"/>
      <c r="GM115" s="123"/>
      <c r="GN115" s="123"/>
      <c r="GO115" s="123"/>
      <c r="GP115" s="123"/>
      <c r="GQ115" s="123"/>
      <c r="GR115" s="123"/>
      <c r="GS115" s="123"/>
      <c r="GT115" s="123"/>
      <c r="GU115" s="123"/>
      <c r="GV115" s="123"/>
      <c r="GW115" s="123"/>
      <c r="GX115" s="123"/>
      <c r="GY115" s="123"/>
      <c r="GZ115" s="123"/>
      <c r="HA115" s="123"/>
      <c r="HB115" s="123"/>
      <c r="HC115" s="123"/>
      <c r="HD115" s="123"/>
      <c r="HE115" s="123"/>
      <c r="HF115" s="123"/>
      <c r="HG115" s="123"/>
      <c r="HH115" s="123"/>
      <c r="HI115" s="123"/>
      <c r="HJ115" s="123"/>
      <c r="HK115" s="123"/>
      <c r="HL115" s="123"/>
      <c r="HM115" s="123"/>
      <c r="HN115" s="123"/>
      <c r="HO115" s="123"/>
      <c r="HP115" s="123"/>
      <c r="HQ115" s="123"/>
      <c r="HR115" s="123"/>
      <c r="HS115" s="123"/>
      <c r="HT115" s="123"/>
      <c r="HU115" s="123"/>
      <c r="HV115" s="123"/>
      <c r="HW115" s="123"/>
      <c r="HX115" s="123"/>
    </row>
    <row r="116" spans="1:232" s="1" customFormat="1" ht="114" customHeight="1">
      <c r="A116" s="17"/>
      <c r="B116" s="18">
        <v>87</v>
      </c>
      <c r="C116" s="19" t="s">
        <v>200</v>
      </c>
      <c r="D116" s="20" t="s">
        <v>21</v>
      </c>
      <c r="E116" s="14" t="s">
        <v>201</v>
      </c>
      <c r="F116" s="16" t="s">
        <v>23</v>
      </c>
      <c r="G116" s="15">
        <v>55</v>
      </c>
      <c r="H116" s="16">
        <v>24420</v>
      </c>
      <c r="I116" s="20" t="s">
        <v>857</v>
      </c>
      <c r="J116" s="20" t="s">
        <v>126</v>
      </c>
      <c r="K116" s="16">
        <f t="shared" si="1"/>
        <v>1343100</v>
      </c>
      <c r="L116" s="21">
        <f t="shared" si="0"/>
        <v>1504272.0000000002</v>
      </c>
      <c r="M116" s="22"/>
      <c r="N116" s="22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  <c r="EH116" s="123"/>
      <c r="EI116" s="123"/>
      <c r="EJ116" s="123"/>
      <c r="EK116" s="123"/>
      <c r="EL116" s="123"/>
      <c r="EM116" s="123"/>
      <c r="EN116" s="123"/>
      <c r="EO116" s="123"/>
      <c r="EP116" s="123"/>
      <c r="EQ116" s="123"/>
      <c r="ER116" s="123"/>
      <c r="ES116" s="123"/>
      <c r="ET116" s="123"/>
      <c r="EU116" s="123"/>
      <c r="EV116" s="123"/>
      <c r="EW116" s="123"/>
      <c r="EX116" s="123"/>
      <c r="EY116" s="123"/>
      <c r="EZ116" s="123"/>
      <c r="FA116" s="123"/>
      <c r="FB116" s="123"/>
      <c r="FC116" s="123"/>
      <c r="FD116" s="123"/>
      <c r="FE116" s="123"/>
      <c r="FF116" s="123"/>
      <c r="FG116" s="123"/>
      <c r="FH116" s="123"/>
      <c r="FI116" s="123"/>
      <c r="FJ116" s="123"/>
      <c r="FK116" s="123"/>
      <c r="FL116" s="123"/>
      <c r="FM116" s="123"/>
      <c r="FN116" s="123"/>
      <c r="FO116" s="123"/>
      <c r="FP116" s="123"/>
      <c r="FQ116" s="123"/>
      <c r="FR116" s="123"/>
      <c r="FS116" s="123"/>
      <c r="FT116" s="123"/>
      <c r="FU116" s="123"/>
      <c r="FV116" s="123"/>
      <c r="FW116" s="123"/>
      <c r="FX116" s="123"/>
      <c r="FY116" s="123"/>
      <c r="FZ116" s="123"/>
      <c r="GA116" s="123"/>
      <c r="GB116" s="123"/>
      <c r="GC116" s="123"/>
      <c r="GD116" s="123"/>
      <c r="GE116" s="123"/>
      <c r="GF116" s="123"/>
      <c r="GG116" s="123"/>
      <c r="GH116" s="123"/>
      <c r="GI116" s="123"/>
      <c r="GJ116" s="123"/>
      <c r="GK116" s="123"/>
      <c r="GL116" s="123"/>
      <c r="GM116" s="123"/>
      <c r="GN116" s="123"/>
      <c r="GO116" s="123"/>
      <c r="GP116" s="123"/>
      <c r="GQ116" s="123"/>
      <c r="GR116" s="123"/>
      <c r="GS116" s="123"/>
      <c r="GT116" s="123"/>
      <c r="GU116" s="123"/>
      <c r="GV116" s="123"/>
      <c r="GW116" s="123"/>
      <c r="GX116" s="123"/>
      <c r="GY116" s="123"/>
      <c r="GZ116" s="123"/>
      <c r="HA116" s="123"/>
      <c r="HB116" s="123"/>
      <c r="HC116" s="123"/>
      <c r="HD116" s="123"/>
      <c r="HE116" s="123"/>
      <c r="HF116" s="123"/>
      <c r="HG116" s="123"/>
      <c r="HH116" s="123"/>
      <c r="HI116" s="123"/>
      <c r="HJ116" s="123"/>
      <c r="HK116" s="123"/>
      <c r="HL116" s="123"/>
      <c r="HM116" s="123"/>
      <c r="HN116" s="123"/>
      <c r="HO116" s="123"/>
      <c r="HP116" s="123"/>
      <c r="HQ116" s="123"/>
      <c r="HR116" s="123"/>
      <c r="HS116" s="123"/>
      <c r="HT116" s="123"/>
      <c r="HU116" s="123"/>
      <c r="HV116" s="123"/>
      <c r="HW116" s="123"/>
      <c r="HX116" s="123"/>
    </row>
    <row r="117" spans="1:232" s="1" customFormat="1" ht="100.5" customHeight="1">
      <c r="A117" s="17"/>
      <c r="B117" s="18">
        <v>88</v>
      </c>
      <c r="C117" s="19" t="s">
        <v>202</v>
      </c>
      <c r="D117" s="20" t="s">
        <v>21</v>
      </c>
      <c r="E117" s="14" t="s">
        <v>203</v>
      </c>
      <c r="F117" s="16" t="s">
        <v>23</v>
      </c>
      <c r="G117" s="15">
        <v>35</v>
      </c>
      <c r="H117" s="16">
        <v>30180</v>
      </c>
      <c r="I117" s="20" t="s">
        <v>857</v>
      </c>
      <c r="J117" s="20" t="s">
        <v>126</v>
      </c>
      <c r="K117" s="16">
        <f t="shared" si="1"/>
        <v>1056300</v>
      </c>
      <c r="L117" s="21">
        <f t="shared" si="0"/>
        <v>1183056</v>
      </c>
      <c r="M117" s="22"/>
      <c r="N117" s="22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3"/>
      <c r="EE117" s="123"/>
      <c r="EF117" s="123"/>
      <c r="EG117" s="123"/>
      <c r="EH117" s="123"/>
      <c r="EI117" s="123"/>
      <c r="EJ117" s="123"/>
      <c r="EK117" s="123"/>
      <c r="EL117" s="123"/>
      <c r="EM117" s="123"/>
      <c r="EN117" s="123"/>
      <c r="EO117" s="123"/>
      <c r="EP117" s="123"/>
      <c r="EQ117" s="123"/>
      <c r="ER117" s="123"/>
      <c r="ES117" s="123"/>
      <c r="ET117" s="123"/>
      <c r="EU117" s="123"/>
      <c r="EV117" s="123"/>
      <c r="EW117" s="123"/>
      <c r="EX117" s="123"/>
      <c r="EY117" s="123"/>
      <c r="EZ117" s="123"/>
      <c r="FA117" s="123"/>
      <c r="FB117" s="123"/>
      <c r="FC117" s="123"/>
      <c r="FD117" s="123"/>
      <c r="FE117" s="123"/>
      <c r="FF117" s="123"/>
      <c r="FG117" s="123"/>
      <c r="FH117" s="123"/>
      <c r="FI117" s="123"/>
      <c r="FJ117" s="123"/>
      <c r="FK117" s="123"/>
      <c r="FL117" s="123"/>
      <c r="FM117" s="123"/>
      <c r="FN117" s="123"/>
      <c r="FO117" s="123"/>
      <c r="FP117" s="123"/>
      <c r="FQ117" s="123"/>
      <c r="FR117" s="123"/>
      <c r="FS117" s="123"/>
      <c r="FT117" s="123"/>
      <c r="FU117" s="123"/>
      <c r="FV117" s="123"/>
      <c r="FW117" s="123"/>
      <c r="FX117" s="123"/>
      <c r="FY117" s="123"/>
      <c r="FZ117" s="123"/>
      <c r="GA117" s="123"/>
      <c r="GB117" s="123"/>
      <c r="GC117" s="123"/>
      <c r="GD117" s="123"/>
      <c r="GE117" s="123"/>
      <c r="GF117" s="123"/>
      <c r="GG117" s="123"/>
      <c r="GH117" s="123"/>
      <c r="GI117" s="123"/>
      <c r="GJ117" s="123"/>
      <c r="GK117" s="123"/>
      <c r="GL117" s="123"/>
      <c r="GM117" s="123"/>
      <c r="GN117" s="123"/>
      <c r="GO117" s="123"/>
      <c r="GP117" s="123"/>
      <c r="GQ117" s="123"/>
      <c r="GR117" s="123"/>
      <c r="GS117" s="123"/>
      <c r="GT117" s="123"/>
      <c r="GU117" s="123"/>
      <c r="GV117" s="123"/>
      <c r="GW117" s="123"/>
      <c r="GX117" s="123"/>
      <c r="GY117" s="123"/>
      <c r="GZ117" s="123"/>
      <c r="HA117" s="123"/>
      <c r="HB117" s="123"/>
      <c r="HC117" s="123"/>
      <c r="HD117" s="123"/>
      <c r="HE117" s="123"/>
      <c r="HF117" s="123"/>
      <c r="HG117" s="123"/>
      <c r="HH117" s="123"/>
      <c r="HI117" s="123"/>
      <c r="HJ117" s="123"/>
      <c r="HK117" s="123"/>
      <c r="HL117" s="123"/>
      <c r="HM117" s="123"/>
      <c r="HN117" s="123"/>
      <c r="HO117" s="123"/>
      <c r="HP117" s="123"/>
      <c r="HQ117" s="123"/>
      <c r="HR117" s="123"/>
      <c r="HS117" s="123"/>
      <c r="HT117" s="123"/>
      <c r="HU117" s="123"/>
      <c r="HV117" s="123"/>
      <c r="HW117" s="123"/>
      <c r="HX117" s="123"/>
    </row>
    <row r="118" spans="1:232" s="1" customFormat="1" ht="104.25" customHeight="1">
      <c r="A118" s="17">
        <v>59</v>
      </c>
      <c r="B118" s="18">
        <v>89</v>
      </c>
      <c r="C118" s="51" t="s">
        <v>204</v>
      </c>
      <c r="D118" s="20" t="s">
        <v>21</v>
      </c>
      <c r="E118" s="16" t="s">
        <v>205</v>
      </c>
      <c r="F118" s="16" t="s">
        <v>23</v>
      </c>
      <c r="G118" s="15">
        <v>16</v>
      </c>
      <c r="H118" s="16">
        <v>7250</v>
      </c>
      <c r="I118" s="20" t="s">
        <v>79</v>
      </c>
      <c r="J118" s="20" t="s">
        <v>25</v>
      </c>
      <c r="K118" s="16">
        <f t="shared" si="1"/>
        <v>116000</v>
      </c>
      <c r="L118" s="21">
        <f t="shared" si="0"/>
        <v>129920.00000000001</v>
      </c>
      <c r="M118" s="22"/>
      <c r="N118" s="22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  <c r="EC118" s="123"/>
      <c r="ED118" s="123"/>
      <c r="EE118" s="123"/>
      <c r="EF118" s="123"/>
      <c r="EG118" s="123"/>
      <c r="EH118" s="123"/>
      <c r="EI118" s="123"/>
      <c r="EJ118" s="123"/>
      <c r="EK118" s="123"/>
      <c r="EL118" s="123"/>
      <c r="EM118" s="123"/>
      <c r="EN118" s="123"/>
      <c r="EO118" s="123"/>
      <c r="EP118" s="123"/>
      <c r="EQ118" s="123"/>
      <c r="ER118" s="123"/>
      <c r="ES118" s="123"/>
      <c r="ET118" s="123"/>
      <c r="EU118" s="123"/>
      <c r="EV118" s="123"/>
      <c r="EW118" s="123"/>
      <c r="EX118" s="123"/>
      <c r="EY118" s="123"/>
      <c r="EZ118" s="123"/>
      <c r="FA118" s="123"/>
      <c r="FB118" s="123"/>
      <c r="FC118" s="123"/>
      <c r="FD118" s="123"/>
      <c r="FE118" s="123"/>
      <c r="FF118" s="123"/>
      <c r="FG118" s="123"/>
      <c r="FH118" s="123"/>
      <c r="FI118" s="123"/>
      <c r="FJ118" s="123"/>
      <c r="FK118" s="123"/>
      <c r="FL118" s="123"/>
      <c r="FM118" s="123"/>
      <c r="FN118" s="123"/>
      <c r="FO118" s="123"/>
      <c r="FP118" s="123"/>
      <c r="FQ118" s="123"/>
      <c r="FR118" s="123"/>
      <c r="FS118" s="123"/>
      <c r="FT118" s="123"/>
      <c r="FU118" s="123"/>
      <c r="FV118" s="123"/>
      <c r="FW118" s="123"/>
      <c r="FX118" s="123"/>
      <c r="FY118" s="123"/>
      <c r="FZ118" s="123"/>
      <c r="GA118" s="123"/>
      <c r="GB118" s="123"/>
      <c r="GC118" s="123"/>
      <c r="GD118" s="123"/>
      <c r="GE118" s="123"/>
      <c r="GF118" s="123"/>
      <c r="GG118" s="123"/>
      <c r="GH118" s="123"/>
      <c r="GI118" s="123"/>
      <c r="GJ118" s="123"/>
      <c r="GK118" s="123"/>
      <c r="GL118" s="123"/>
      <c r="GM118" s="123"/>
      <c r="GN118" s="123"/>
      <c r="GO118" s="123"/>
      <c r="GP118" s="123"/>
      <c r="GQ118" s="123"/>
      <c r="GR118" s="123"/>
      <c r="GS118" s="123"/>
      <c r="GT118" s="123"/>
      <c r="GU118" s="123"/>
      <c r="GV118" s="123"/>
      <c r="GW118" s="123"/>
      <c r="GX118" s="123"/>
      <c r="GY118" s="123"/>
      <c r="GZ118" s="123"/>
      <c r="HA118" s="123"/>
      <c r="HB118" s="123"/>
      <c r="HC118" s="123"/>
      <c r="HD118" s="123"/>
      <c r="HE118" s="123"/>
      <c r="HF118" s="123"/>
      <c r="HG118" s="123"/>
      <c r="HH118" s="123"/>
      <c r="HI118" s="123"/>
      <c r="HJ118" s="123"/>
      <c r="HK118" s="123"/>
      <c r="HL118" s="123"/>
      <c r="HM118" s="123"/>
      <c r="HN118" s="123"/>
      <c r="HO118" s="123"/>
      <c r="HP118" s="123"/>
      <c r="HQ118" s="123"/>
      <c r="HR118" s="123"/>
      <c r="HS118" s="123"/>
      <c r="HT118" s="123"/>
      <c r="HU118" s="123"/>
      <c r="HV118" s="123"/>
      <c r="HW118" s="123"/>
      <c r="HX118" s="123"/>
    </row>
    <row r="119" spans="1:232" s="1" customFormat="1" ht="81.75" customHeight="1">
      <c r="A119" s="17">
        <v>60</v>
      </c>
      <c r="B119" s="18">
        <v>90</v>
      </c>
      <c r="C119" s="51" t="s">
        <v>204</v>
      </c>
      <c r="D119" s="20" t="s">
        <v>21</v>
      </c>
      <c r="E119" s="16" t="s">
        <v>205</v>
      </c>
      <c r="F119" s="16" t="s">
        <v>23</v>
      </c>
      <c r="G119" s="15">
        <v>5</v>
      </c>
      <c r="H119" s="16">
        <v>7300</v>
      </c>
      <c r="I119" s="20" t="s">
        <v>79</v>
      </c>
      <c r="J119" s="20" t="s">
        <v>35</v>
      </c>
      <c r="K119" s="16">
        <f t="shared" si="1"/>
        <v>36500</v>
      </c>
      <c r="L119" s="21">
        <f t="shared" si="0"/>
        <v>40880.000000000007</v>
      </c>
      <c r="M119" s="22"/>
      <c r="N119" s="22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  <c r="DV119" s="123"/>
      <c r="DW119" s="123"/>
      <c r="DX119" s="123"/>
      <c r="DY119" s="123"/>
      <c r="DZ119" s="123"/>
      <c r="EA119" s="123"/>
      <c r="EB119" s="123"/>
      <c r="EC119" s="123"/>
      <c r="ED119" s="123"/>
      <c r="EE119" s="123"/>
      <c r="EF119" s="123"/>
      <c r="EG119" s="123"/>
      <c r="EH119" s="123"/>
      <c r="EI119" s="123"/>
      <c r="EJ119" s="123"/>
      <c r="EK119" s="123"/>
      <c r="EL119" s="123"/>
      <c r="EM119" s="123"/>
      <c r="EN119" s="123"/>
      <c r="EO119" s="123"/>
      <c r="EP119" s="123"/>
      <c r="EQ119" s="123"/>
      <c r="ER119" s="123"/>
      <c r="ES119" s="123"/>
      <c r="ET119" s="123"/>
      <c r="EU119" s="123"/>
      <c r="EV119" s="123"/>
      <c r="EW119" s="123"/>
      <c r="EX119" s="123"/>
      <c r="EY119" s="123"/>
      <c r="EZ119" s="123"/>
      <c r="FA119" s="123"/>
      <c r="FB119" s="123"/>
      <c r="FC119" s="123"/>
      <c r="FD119" s="123"/>
      <c r="FE119" s="123"/>
      <c r="FF119" s="123"/>
      <c r="FG119" s="123"/>
      <c r="FH119" s="123"/>
      <c r="FI119" s="123"/>
      <c r="FJ119" s="123"/>
      <c r="FK119" s="123"/>
      <c r="FL119" s="123"/>
      <c r="FM119" s="123"/>
      <c r="FN119" s="123"/>
      <c r="FO119" s="123"/>
      <c r="FP119" s="123"/>
      <c r="FQ119" s="123"/>
      <c r="FR119" s="123"/>
      <c r="FS119" s="123"/>
      <c r="FT119" s="123"/>
      <c r="FU119" s="123"/>
      <c r="FV119" s="123"/>
      <c r="FW119" s="123"/>
      <c r="FX119" s="123"/>
      <c r="FY119" s="123"/>
      <c r="FZ119" s="123"/>
      <c r="GA119" s="123"/>
      <c r="GB119" s="123"/>
      <c r="GC119" s="123"/>
      <c r="GD119" s="123"/>
      <c r="GE119" s="123"/>
      <c r="GF119" s="123"/>
      <c r="GG119" s="123"/>
      <c r="GH119" s="123"/>
      <c r="GI119" s="123"/>
      <c r="GJ119" s="123"/>
      <c r="GK119" s="123"/>
      <c r="GL119" s="123"/>
      <c r="GM119" s="123"/>
      <c r="GN119" s="123"/>
      <c r="GO119" s="123"/>
      <c r="GP119" s="123"/>
      <c r="GQ119" s="123"/>
      <c r="GR119" s="123"/>
      <c r="GS119" s="123"/>
      <c r="GT119" s="123"/>
      <c r="GU119" s="123"/>
      <c r="GV119" s="123"/>
      <c r="GW119" s="123"/>
      <c r="GX119" s="123"/>
      <c r="GY119" s="123"/>
      <c r="GZ119" s="123"/>
      <c r="HA119" s="123"/>
      <c r="HB119" s="123"/>
      <c r="HC119" s="123"/>
      <c r="HD119" s="123"/>
      <c r="HE119" s="123"/>
      <c r="HF119" s="123"/>
      <c r="HG119" s="123"/>
      <c r="HH119" s="123"/>
      <c r="HI119" s="123"/>
      <c r="HJ119" s="123"/>
      <c r="HK119" s="123"/>
      <c r="HL119" s="123"/>
      <c r="HM119" s="123"/>
      <c r="HN119" s="123"/>
      <c r="HO119" s="123"/>
      <c r="HP119" s="123"/>
      <c r="HQ119" s="123"/>
      <c r="HR119" s="123"/>
      <c r="HS119" s="123"/>
      <c r="HT119" s="123"/>
      <c r="HU119" s="123"/>
      <c r="HV119" s="123"/>
      <c r="HW119" s="123"/>
      <c r="HX119" s="123"/>
    </row>
    <row r="120" spans="1:232" s="1" customFormat="1" ht="79.5" customHeight="1">
      <c r="A120" s="17">
        <v>61</v>
      </c>
      <c r="B120" s="18">
        <v>91</v>
      </c>
      <c r="C120" s="53" t="s">
        <v>132</v>
      </c>
      <c r="D120" s="20" t="s">
        <v>21</v>
      </c>
      <c r="E120" s="25" t="s">
        <v>206</v>
      </c>
      <c r="F120" s="16" t="s">
        <v>23</v>
      </c>
      <c r="G120" s="15">
        <v>20</v>
      </c>
      <c r="H120" s="16">
        <v>2369</v>
      </c>
      <c r="I120" s="20" t="s">
        <v>79</v>
      </c>
      <c r="J120" s="20" t="s">
        <v>25</v>
      </c>
      <c r="K120" s="16">
        <f t="shared" si="1"/>
        <v>47380</v>
      </c>
      <c r="L120" s="21">
        <f t="shared" si="0"/>
        <v>53065.600000000006</v>
      </c>
      <c r="M120" s="22" t="s">
        <v>50</v>
      </c>
      <c r="N120" s="22" t="s">
        <v>102</v>
      </c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  <c r="DV120" s="123"/>
      <c r="DW120" s="123"/>
      <c r="DX120" s="123"/>
      <c r="DY120" s="123"/>
      <c r="DZ120" s="123"/>
      <c r="EA120" s="123"/>
      <c r="EB120" s="123"/>
      <c r="EC120" s="123"/>
      <c r="ED120" s="123"/>
      <c r="EE120" s="123"/>
      <c r="EF120" s="123"/>
      <c r="EG120" s="123"/>
      <c r="EH120" s="123"/>
      <c r="EI120" s="123"/>
      <c r="EJ120" s="123"/>
      <c r="EK120" s="123"/>
      <c r="EL120" s="123"/>
      <c r="EM120" s="123"/>
      <c r="EN120" s="123"/>
      <c r="EO120" s="123"/>
      <c r="EP120" s="123"/>
      <c r="EQ120" s="123"/>
      <c r="ER120" s="123"/>
      <c r="ES120" s="123"/>
      <c r="ET120" s="123"/>
      <c r="EU120" s="123"/>
      <c r="EV120" s="123"/>
      <c r="EW120" s="123"/>
      <c r="EX120" s="123"/>
      <c r="EY120" s="123"/>
      <c r="EZ120" s="123"/>
      <c r="FA120" s="123"/>
      <c r="FB120" s="123"/>
      <c r="FC120" s="123"/>
      <c r="FD120" s="123"/>
      <c r="FE120" s="123"/>
      <c r="FF120" s="123"/>
      <c r="FG120" s="123"/>
      <c r="FH120" s="123"/>
      <c r="FI120" s="123"/>
      <c r="FJ120" s="123"/>
      <c r="FK120" s="123"/>
      <c r="FL120" s="123"/>
      <c r="FM120" s="123"/>
      <c r="FN120" s="123"/>
      <c r="FO120" s="123"/>
      <c r="FP120" s="123"/>
      <c r="FQ120" s="123"/>
      <c r="FR120" s="123"/>
      <c r="FS120" s="123"/>
      <c r="FT120" s="123"/>
      <c r="FU120" s="123"/>
      <c r="FV120" s="123"/>
      <c r="FW120" s="123"/>
      <c r="FX120" s="123"/>
      <c r="FY120" s="123"/>
      <c r="FZ120" s="123"/>
      <c r="GA120" s="123"/>
      <c r="GB120" s="123"/>
      <c r="GC120" s="123"/>
      <c r="GD120" s="123"/>
      <c r="GE120" s="123"/>
      <c r="GF120" s="123"/>
      <c r="GG120" s="123"/>
      <c r="GH120" s="123"/>
      <c r="GI120" s="123"/>
      <c r="GJ120" s="123"/>
      <c r="GK120" s="123"/>
      <c r="GL120" s="123"/>
      <c r="GM120" s="123"/>
      <c r="GN120" s="123"/>
      <c r="GO120" s="123"/>
      <c r="GP120" s="123"/>
      <c r="GQ120" s="123"/>
      <c r="GR120" s="123"/>
      <c r="GS120" s="123"/>
      <c r="GT120" s="123"/>
      <c r="GU120" s="123"/>
      <c r="GV120" s="123"/>
      <c r="GW120" s="123"/>
      <c r="GX120" s="123"/>
      <c r="GY120" s="123"/>
      <c r="GZ120" s="123"/>
      <c r="HA120" s="123"/>
      <c r="HB120" s="123"/>
      <c r="HC120" s="123"/>
      <c r="HD120" s="123"/>
      <c r="HE120" s="123"/>
      <c r="HF120" s="123"/>
      <c r="HG120" s="123"/>
      <c r="HH120" s="123"/>
      <c r="HI120" s="123"/>
      <c r="HJ120" s="123"/>
      <c r="HK120" s="123"/>
      <c r="HL120" s="123"/>
      <c r="HM120" s="123"/>
      <c r="HN120" s="123"/>
      <c r="HO120" s="123"/>
      <c r="HP120" s="123"/>
      <c r="HQ120" s="123"/>
      <c r="HR120" s="123"/>
      <c r="HS120" s="123"/>
      <c r="HT120" s="123"/>
      <c r="HU120" s="123"/>
      <c r="HV120" s="123"/>
      <c r="HW120" s="123"/>
      <c r="HX120" s="123"/>
    </row>
    <row r="121" spans="1:232" s="1" customFormat="1" ht="90" customHeight="1">
      <c r="A121" s="17">
        <v>66</v>
      </c>
      <c r="B121" s="18">
        <v>92</v>
      </c>
      <c r="C121" s="53" t="s">
        <v>207</v>
      </c>
      <c r="D121" s="20" t="s">
        <v>21</v>
      </c>
      <c r="E121" s="25" t="s">
        <v>207</v>
      </c>
      <c r="F121" s="16" t="s">
        <v>23</v>
      </c>
      <c r="G121" s="15">
        <v>1</v>
      </c>
      <c r="H121" s="16">
        <v>29000</v>
      </c>
      <c r="I121" s="20" t="s">
        <v>79</v>
      </c>
      <c r="J121" s="20" t="s">
        <v>25</v>
      </c>
      <c r="K121" s="16">
        <f t="shared" si="1"/>
        <v>29000</v>
      </c>
      <c r="L121" s="21">
        <f t="shared" si="0"/>
        <v>32480.000000000004</v>
      </c>
      <c r="M121" s="22"/>
      <c r="N121" s="22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  <c r="EC121" s="123"/>
      <c r="ED121" s="123"/>
      <c r="EE121" s="123"/>
      <c r="EF121" s="123"/>
      <c r="EG121" s="123"/>
      <c r="EH121" s="123"/>
      <c r="EI121" s="123"/>
      <c r="EJ121" s="123"/>
      <c r="EK121" s="123"/>
      <c r="EL121" s="123"/>
      <c r="EM121" s="123"/>
      <c r="EN121" s="123"/>
      <c r="EO121" s="123"/>
      <c r="EP121" s="123"/>
      <c r="EQ121" s="123"/>
      <c r="ER121" s="123"/>
      <c r="ES121" s="123"/>
      <c r="ET121" s="123"/>
      <c r="EU121" s="123"/>
      <c r="EV121" s="123"/>
      <c r="EW121" s="123"/>
      <c r="EX121" s="123"/>
      <c r="EY121" s="123"/>
      <c r="EZ121" s="123"/>
      <c r="FA121" s="123"/>
      <c r="FB121" s="123"/>
      <c r="FC121" s="123"/>
      <c r="FD121" s="123"/>
      <c r="FE121" s="123"/>
      <c r="FF121" s="123"/>
      <c r="FG121" s="123"/>
      <c r="FH121" s="123"/>
      <c r="FI121" s="123"/>
      <c r="FJ121" s="123"/>
      <c r="FK121" s="123"/>
      <c r="FL121" s="123"/>
      <c r="FM121" s="123"/>
      <c r="FN121" s="123"/>
      <c r="FO121" s="123"/>
      <c r="FP121" s="123"/>
      <c r="FQ121" s="123"/>
      <c r="FR121" s="123"/>
      <c r="FS121" s="123"/>
      <c r="FT121" s="123"/>
      <c r="FU121" s="123"/>
      <c r="FV121" s="123"/>
      <c r="FW121" s="123"/>
      <c r="FX121" s="123"/>
      <c r="FY121" s="123"/>
      <c r="FZ121" s="123"/>
      <c r="GA121" s="123"/>
      <c r="GB121" s="123"/>
      <c r="GC121" s="123"/>
      <c r="GD121" s="123"/>
      <c r="GE121" s="123"/>
      <c r="GF121" s="123"/>
      <c r="GG121" s="123"/>
      <c r="GH121" s="123"/>
      <c r="GI121" s="123"/>
      <c r="GJ121" s="123"/>
      <c r="GK121" s="123"/>
      <c r="GL121" s="123"/>
      <c r="GM121" s="123"/>
      <c r="GN121" s="123"/>
      <c r="GO121" s="123"/>
      <c r="GP121" s="123"/>
      <c r="GQ121" s="123"/>
      <c r="GR121" s="123"/>
      <c r="GS121" s="123"/>
      <c r="GT121" s="123"/>
      <c r="GU121" s="123"/>
      <c r="GV121" s="123"/>
      <c r="GW121" s="123"/>
      <c r="GX121" s="123"/>
      <c r="GY121" s="123"/>
      <c r="GZ121" s="123"/>
      <c r="HA121" s="123"/>
      <c r="HB121" s="123"/>
      <c r="HC121" s="123"/>
      <c r="HD121" s="123"/>
      <c r="HE121" s="123"/>
      <c r="HF121" s="123"/>
      <c r="HG121" s="123"/>
      <c r="HH121" s="123"/>
      <c r="HI121" s="123"/>
      <c r="HJ121" s="123"/>
      <c r="HK121" s="123"/>
      <c r="HL121" s="123"/>
      <c r="HM121" s="123"/>
      <c r="HN121" s="123"/>
      <c r="HO121" s="123"/>
      <c r="HP121" s="123"/>
      <c r="HQ121" s="123"/>
      <c r="HR121" s="123"/>
      <c r="HS121" s="123"/>
      <c r="HT121" s="123"/>
      <c r="HU121" s="123"/>
      <c r="HV121" s="123"/>
      <c r="HW121" s="123"/>
      <c r="HX121" s="123"/>
    </row>
    <row r="122" spans="1:232" s="1" customFormat="1" ht="84" customHeight="1">
      <c r="A122" s="17">
        <v>68</v>
      </c>
      <c r="B122" s="18">
        <v>93</v>
      </c>
      <c r="C122" s="53" t="s">
        <v>208</v>
      </c>
      <c r="D122" s="20" t="s">
        <v>53</v>
      </c>
      <c r="E122" s="25" t="s">
        <v>209</v>
      </c>
      <c r="F122" s="16" t="s">
        <v>23</v>
      </c>
      <c r="G122" s="15">
        <v>8</v>
      </c>
      <c r="H122" s="16">
        <v>9500</v>
      </c>
      <c r="I122" s="20" t="s">
        <v>79</v>
      </c>
      <c r="J122" s="20" t="s">
        <v>25</v>
      </c>
      <c r="K122" s="16">
        <f t="shared" si="1"/>
        <v>76000</v>
      </c>
      <c r="L122" s="21">
        <f t="shared" si="0"/>
        <v>85120.000000000015</v>
      </c>
      <c r="M122" s="22"/>
      <c r="N122" s="22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123"/>
      <c r="DR122" s="123"/>
      <c r="DS122" s="123"/>
      <c r="DT122" s="123"/>
      <c r="DU122" s="123"/>
      <c r="DV122" s="123"/>
      <c r="DW122" s="123"/>
      <c r="DX122" s="123"/>
      <c r="DY122" s="123"/>
      <c r="DZ122" s="123"/>
      <c r="EA122" s="123"/>
      <c r="EB122" s="123"/>
      <c r="EC122" s="123"/>
      <c r="ED122" s="123"/>
      <c r="EE122" s="123"/>
      <c r="EF122" s="123"/>
      <c r="EG122" s="123"/>
      <c r="EH122" s="123"/>
      <c r="EI122" s="123"/>
      <c r="EJ122" s="123"/>
      <c r="EK122" s="123"/>
      <c r="EL122" s="123"/>
      <c r="EM122" s="123"/>
      <c r="EN122" s="123"/>
      <c r="EO122" s="123"/>
      <c r="EP122" s="123"/>
      <c r="EQ122" s="123"/>
      <c r="ER122" s="123"/>
      <c r="ES122" s="123"/>
      <c r="ET122" s="123"/>
      <c r="EU122" s="123"/>
      <c r="EV122" s="123"/>
      <c r="EW122" s="123"/>
      <c r="EX122" s="123"/>
      <c r="EY122" s="123"/>
      <c r="EZ122" s="123"/>
      <c r="FA122" s="123"/>
      <c r="FB122" s="123"/>
      <c r="FC122" s="123"/>
      <c r="FD122" s="123"/>
      <c r="FE122" s="123"/>
      <c r="FF122" s="123"/>
      <c r="FG122" s="123"/>
      <c r="FH122" s="123"/>
      <c r="FI122" s="123"/>
      <c r="FJ122" s="123"/>
      <c r="FK122" s="123"/>
      <c r="FL122" s="123"/>
      <c r="FM122" s="123"/>
      <c r="FN122" s="123"/>
      <c r="FO122" s="123"/>
      <c r="FP122" s="123"/>
      <c r="FQ122" s="123"/>
      <c r="FR122" s="123"/>
      <c r="FS122" s="123"/>
      <c r="FT122" s="123"/>
      <c r="FU122" s="123"/>
      <c r="FV122" s="123"/>
      <c r="FW122" s="123"/>
      <c r="FX122" s="123"/>
      <c r="FY122" s="123"/>
      <c r="FZ122" s="123"/>
      <c r="GA122" s="123"/>
      <c r="GB122" s="123"/>
      <c r="GC122" s="123"/>
      <c r="GD122" s="123"/>
      <c r="GE122" s="123"/>
      <c r="GF122" s="123"/>
      <c r="GG122" s="123"/>
      <c r="GH122" s="123"/>
      <c r="GI122" s="123"/>
      <c r="GJ122" s="123"/>
      <c r="GK122" s="123"/>
      <c r="GL122" s="123"/>
      <c r="GM122" s="123"/>
      <c r="GN122" s="123"/>
      <c r="GO122" s="123"/>
      <c r="GP122" s="123"/>
      <c r="GQ122" s="123"/>
      <c r="GR122" s="123"/>
      <c r="GS122" s="123"/>
      <c r="GT122" s="123"/>
      <c r="GU122" s="123"/>
      <c r="GV122" s="123"/>
      <c r="GW122" s="123"/>
      <c r="GX122" s="123"/>
      <c r="GY122" s="123"/>
      <c r="GZ122" s="123"/>
      <c r="HA122" s="123"/>
      <c r="HB122" s="123"/>
      <c r="HC122" s="123"/>
      <c r="HD122" s="123"/>
      <c r="HE122" s="123"/>
      <c r="HF122" s="123"/>
      <c r="HG122" s="123"/>
      <c r="HH122" s="123"/>
      <c r="HI122" s="123"/>
      <c r="HJ122" s="123"/>
      <c r="HK122" s="123"/>
      <c r="HL122" s="123"/>
      <c r="HM122" s="123"/>
      <c r="HN122" s="123"/>
      <c r="HO122" s="123"/>
      <c r="HP122" s="123"/>
      <c r="HQ122" s="123"/>
      <c r="HR122" s="123"/>
      <c r="HS122" s="123"/>
      <c r="HT122" s="123"/>
      <c r="HU122" s="123"/>
      <c r="HV122" s="123"/>
      <c r="HW122" s="123"/>
      <c r="HX122" s="123"/>
    </row>
    <row r="123" spans="1:232" s="1" customFormat="1" ht="78.75" customHeight="1">
      <c r="A123" s="17">
        <v>69</v>
      </c>
      <c r="B123" s="18">
        <v>94</v>
      </c>
      <c r="C123" s="53" t="s">
        <v>208</v>
      </c>
      <c r="D123" s="20" t="s">
        <v>21</v>
      </c>
      <c r="E123" s="25" t="s">
        <v>209</v>
      </c>
      <c r="F123" s="16" t="s">
        <v>23</v>
      </c>
      <c r="G123" s="15">
        <v>6</v>
      </c>
      <c r="H123" s="16">
        <v>22634</v>
      </c>
      <c r="I123" s="20" t="s">
        <v>79</v>
      </c>
      <c r="J123" s="20" t="s">
        <v>35</v>
      </c>
      <c r="K123" s="16">
        <f t="shared" si="1"/>
        <v>135804</v>
      </c>
      <c r="L123" s="21">
        <f t="shared" si="0"/>
        <v>152100.48000000001</v>
      </c>
      <c r="M123" s="22"/>
      <c r="N123" s="22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123"/>
      <c r="DP123" s="123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  <c r="EC123" s="123"/>
      <c r="ED123" s="123"/>
      <c r="EE123" s="123"/>
      <c r="EF123" s="123"/>
      <c r="EG123" s="123"/>
      <c r="EH123" s="123"/>
      <c r="EI123" s="123"/>
      <c r="EJ123" s="123"/>
      <c r="EK123" s="123"/>
      <c r="EL123" s="123"/>
      <c r="EM123" s="123"/>
      <c r="EN123" s="123"/>
      <c r="EO123" s="123"/>
      <c r="EP123" s="123"/>
      <c r="EQ123" s="123"/>
      <c r="ER123" s="123"/>
      <c r="ES123" s="123"/>
      <c r="ET123" s="123"/>
      <c r="EU123" s="123"/>
      <c r="EV123" s="123"/>
      <c r="EW123" s="123"/>
      <c r="EX123" s="123"/>
      <c r="EY123" s="123"/>
      <c r="EZ123" s="123"/>
      <c r="FA123" s="123"/>
      <c r="FB123" s="123"/>
      <c r="FC123" s="123"/>
      <c r="FD123" s="123"/>
      <c r="FE123" s="123"/>
      <c r="FF123" s="123"/>
      <c r="FG123" s="123"/>
      <c r="FH123" s="123"/>
      <c r="FI123" s="123"/>
      <c r="FJ123" s="123"/>
      <c r="FK123" s="123"/>
      <c r="FL123" s="123"/>
      <c r="FM123" s="123"/>
      <c r="FN123" s="123"/>
      <c r="FO123" s="123"/>
      <c r="FP123" s="123"/>
      <c r="FQ123" s="123"/>
      <c r="FR123" s="123"/>
      <c r="FS123" s="123"/>
      <c r="FT123" s="123"/>
      <c r="FU123" s="123"/>
      <c r="FV123" s="123"/>
      <c r="FW123" s="123"/>
      <c r="FX123" s="123"/>
      <c r="FY123" s="123"/>
      <c r="FZ123" s="123"/>
      <c r="GA123" s="123"/>
      <c r="GB123" s="123"/>
      <c r="GC123" s="123"/>
      <c r="GD123" s="123"/>
      <c r="GE123" s="123"/>
      <c r="GF123" s="123"/>
      <c r="GG123" s="123"/>
      <c r="GH123" s="123"/>
      <c r="GI123" s="123"/>
      <c r="GJ123" s="123"/>
      <c r="GK123" s="123"/>
      <c r="GL123" s="123"/>
      <c r="GM123" s="123"/>
      <c r="GN123" s="123"/>
      <c r="GO123" s="123"/>
      <c r="GP123" s="123"/>
      <c r="GQ123" s="123"/>
      <c r="GR123" s="123"/>
      <c r="GS123" s="123"/>
      <c r="GT123" s="123"/>
      <c r="GU123" s="123"/>
      <c r="GV123" s="123"/>
      <c r="GW123" s="123"/>
      <c r="GX123" s="123"/>
      <c r="GY123" s="123"/>
      <c r="GZ123" s="123"/>
      <c r="HA123" s="123"/>
      <c r="HB123" s="123"/>
      <c r="HC123" s="123"/>
      <c r="HD123" s="123"/>
      <c r="HE123" s="123"/>
      <c r="HF123" s="123"/>
      <c r="HG123" s="123"/>
      <c r="HH123" s="123"/>
      <c r="HI123" s="123"/>
      <c r="HJ123" s="123"/>
      <c r="HK123" s="123"/>
      <c r="HL123" s="123"/>
      <c r="HM123" s="123"/>
      <c r="HN123" s="123"/>
      <c r="HO123" s="123"/>
      <c r="HP123" s="123"/>
      <c r="HQ123" s="123"/>
      <c r="HR123" s="123"/>
      <c r="HS123" s="123"/>
      <c r="HT123" s="123"/>
      <c r="HU123" s="123"/>
      <c r="HV123" s="123"/>
      <c r="HW123" s="123"/>
      <c r="HX123" s="123"/>
    </row>
    <row r="124" spans="1:232" s="1" customFormat="1" ht="97.5" customHeight="1">
      <c r="A124" s="17">
        <v>70</v>
      </c>
      <c r="B124" s="18">
        <v>95</v>
      </c>
      <c r="C124" s="53" t="s">
        <v>210</v>
      </c>
      <c r="D124" s="20" t="s">
        <v>53</v>
      </c>
      <c r="E124" s="25" t="s">
        <v>211</v>
      </c>
      <c r="F124" s="16" t="s">
        <v>23</v>
      </c>
      <c r="G124" s="15">
        <v>8</v>
      </c>
      <c r="H124" s="16">
        <v>15950</v>
      </c>
      <c r="I124" s="20" t="s">
        <v>79</v>
      </c>
      <c r="J124" s="20" t="s">
        <v>25</v>
      </c>
      <c r="K124" s="16">
        <f t="shared" si="1"/>
        <v>127600</v>
      </c>
      <c r="L124" s="21">
        <f t="shared" si="0"/>
        <v>142912</v>
      </c>
      <c r="M124" s="22" t="s">
        <v>184</v>
      </c>
      <c r="N124" s="22" t="s">
        <v>185</v>
      </c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3"/>
      <c r="DT124" s="123"/>
      <c r="DU124" s="123"/>
      <c r="DV124" s="123"/>
      <c r="DW124" s="123"/>
      <c r="DX124" s="123"/>
      <c r="DY124" s="123"/>
      <c r="DZ124" s="123"/>
      <c r="EA124" s="123"/>
      <c r="EB124" s="123"/>
      <c r="EC124" s="123"/>
      <c r="ED124" s="123"/>
      <c r="EE124" s="123"/>
      <c r="EF124" s="123"/>
      <c r="EG124" s="123"/>
      <c r="EH124" s="123"/>
      <c r="EI124" s="123"/>
      <c r="EJ124" s="123"/>
      <c r="EK124" s="123"/>
      <c r="EL124" s="123"/>
      <c r="EM124" s="123"/>
      <c r="EN124" s="123"/>
      <c r="EO124" s="123"/>
      <c r="EP124" s="123"/>
      <c r="EQ124" s="123"/>
      <c r="ER124" s="123"/>
      <c r="ES124" s="123"/>
      <c r="ET124" s="123"/>
      <c r="EU124" s="123"/>
      <c r="EV124" s="123"/>
      <c r="EW124" s="123"/>
      <c r="EX124" s="123"/>
      <c r="EY124" s="123"/>
      <c r="EZ124" s="123"/>
      <c r="FA124" s="123"/>
      <c r="FB124" s="123"/>
      <c r="FC124" s="123"/>
      <c r="FD124" s="123"/>
      <c r="FE124" s="123"/>
      <c r="FF124" s="123"/>
      <c r="FG124" s="123"/>
      <c r="FH124" s="123"/>
      <c r="FI124" s="123"/>
      <c r="FJ124" s="123"/>
      <c r="FK124" s="123"/>
      <c r="FL124" s="123"/>
      <c r="FM124" s="123"/>
      <c r="FN124" s="123"/>
      <c r="FO124" s="123"/>
      <c r="FP124" s="123"/>
      <c r="FQ124" s="123"/>
      <c r="FR124" s="123"/>
      <c r="FS124" s="123"/>
      <c r="FT124" s="123"/>
      <c r="FU124" s="123"/>
      <c r="FV124" s="123"/>
      <c r="FW124" s="123"/>
      <c r="FX124" s="123"/>
      <c r="FY124" s="123"/>
      <c r="FZ124" s="123"/>
      <c r="GA124" s="123"/>
      <c r="GB124" s="123"/>
      <c r="GC124" s="123"/>
      <c r="GD124" s="123"/>
      <c r="GE124" s="123"/>
      <c r="GF124" s="123"/>
      <c r="GG124" s="123"/>
      <c r="GH124" s="123"/>
      <c r="GI124" s="123"/>
      <c r="GJ124" s="123"/>
      <c r="GK124" s="123"/>
      <c r="GL124" s="123"/>
      <c r="GM124" s="123"/>
      <c r="GN124" s="123"/>
      <c r="GO124" s="123"/>
      <c r="GP124" s="123"/>
      <c r="GQ124" s="123"/>
      <c r="GR124" s="123"/>
      <c r="GS124" s="123"/>
      <c r="GT124" s="123"/>
      <c r="GU124" s="123"/>
      <c r="GV124" s="123"/>
      <c r="GW124" s="123"/>
      <c r="GX124" s="123"/>
      <c r="GY124" s="123"/>
      <c r="GZ124" s="123"/>
      <c r="HA124" s="123"/>
      <c r="HB124" s="123"/>
      <c r="HC124" s="123"/>
      <c r="HD124" s="123"/>
      <c r="HE124" s="123"/>
      <c r="HF124" s="123"/>
      <c r="HG124" s="123"/>
      <c r="HH124" s="123"/>
      <c r="HI124" s="123"/>
      <c r="HJ124" s="123"/>
      <c r="HK124" s="123"/>
      <c r="HL124" s="123"/>
      <c r="HM124" s="123"/>
      <c r="HN124" s="123"/>
      <c r="HO124" s="123"/>
      <c r="HP124" s="123"/>
      <c r="HQ124" s="123"/>
      <c r="HR124" s="123"/>
      <c r="HS124" s="123"/>
      <c r="HT124" s="123"/>
      <c r="HU124" s="123"/>
      <c r="HV124" s="123"/>
      <c r="HW124" s="123"/>
      <c r="HX124" s="123"/>
    </row>
    <row r="125" spans="1:232" s="1" customFormat="1" ht="83.25" customHeight="1">
      <c r="A125" s="17">
        <v>71</v>
      </c>
      <c r="B125" s="18">
        <v>96</v>
      </c>
      <c r="C125" s="53" t="s">
        <v>210</v>
      </c>
      <c r="D125" s="20" t="s">
        <v>21</v>
      </c>
      <c r="E125" s="25" t="s">
        <v>211</v>
      </c>
      <c r="F125" s="16" t="s">
        <v>23</v>
      </c>
      <c r="G125" s="15">
        <v>4</v>
      </c>
      <c r="H125" s="16">
        <v>24470</v>
      </c>
      <c r="I125" s="20" t="s">
        <v>79</v>
      </c>
      <c r="J125" s="20" t="s">
        <v>35</v>
      </c>
      <c r="K125" s="16">
        <f t="shared" si="1"/>
        <v>97880</v>
      </c>
      <c r="L125" s="21">
        <f t="shared" si="0"/>
        <v>109625.60000000001</v>
      </c>
      <c r="M125" s="22" t="s">
        <v>57</v>
      </c>
      <c r="N125" s="22" t="s">
        <v>194</v>
      </c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  <c r="DW125" s="123"/>
      <c r="DX125" s="123"/>
      <c r="DY125" s="123"/>
      <c r="DZ125" s="123"/>
      <c r="EA125" s="123"/>
      <c r="EB125" s="123"/>
      <c r="EC125" s="123"/>
      <c r="ED125" s="123"/>
      <c r="EE125" s="123"/>
      <c r="EF125" s="123"/>
      <c r="EG125" s="123"/>
      <c r="EH125" s="123"/>
      <c r="EI125" s="123"/>
      <c r="EJ125" s="123"/>
      <c r="EK125" s="123"/>
      <c r="EL125" s="123"/>
      <c r="EM125" s="123"/>
      <c r="EN125" s="123"/>
      <c r="EO125" s="123"/>
      <c r="EP125" s="123"/>
      <c r="EQ125" s="123"/>
      <c r="ER125" s="123"/>
      <c r="ES125" s="123"/>
      <c r="ET125" s="123"/>
      <c r="EU125" s="123"/>
      <c r="EV125" s="123"/>
      <c r="EW125" s="123"/>
      <c r="EX125" s="123"/>
      <c r="EY125" s="123"/>
      <c r="EZ125" s="123"/>
      <c r="FA125" s="123"/>
      <c r="FB125" s="123"/>
      <c r="FC125" s="123"/>
      <c r="FD125" s="123"/>
      <c r="FE125" s="123"/>
      <c r="FF125" s="123"/>
      <c r="FG125" s="123"/>
      <c r="FH125" s="123"/>
      <c r="FI125" s="123"/>
      <c r="FJ125" s="123"/>
      <c r="FK125" s="123"/>
      <c r="FL125" s="123"/>
      <c r="FM125" s="123"/>
      <c r="FN125" s="123"/>
      <c r="FO125" s="123"/>
      <c r="FP125" s="123"/>
      <c r="FQ125" s="123"/>
      <c r="FR125" s="123"/>
      <c r="FS125" s="123"/>
      <c r="FT125" s="123"/>
      <c r="FU125" s="123"/>
      <c r="FV125" s="123"/>
      <c r="FW125" s="123"/>
      <c r="FX125" s="123"/>
      <c r="FY125" s="123"/>
      <c r="FZ125" s="123"/>
      <c r="GA125" s="123"/>
      <c r="GB125" s="123"/>
      <c r="GC125" s="123"/>
      <c r="GD125" s="123"/>
      <c r="GE125" s="123"/>
      <c r="GF125" s="123"/>
      <c r="GG125" s="123"/>
      <c r="GH125" s="123"/>
      <c r="GI125" s="123"/>
      <c r="GJ125" s="123"/>
      <c r="GK125" s="123"/>
      <c r="GL125" s="123"/>
      <c r="GM125" s="123"/>
      <c r="GN125" s="123"/>
      <c r="GO125" s="123"/>
      <c r="GP125" s="123"/>
      <c r="GQ125" s="123"/>
      <c r="GR125" s="123"/>
      <c r="GS125" s="123"/>
      <c r="GT125" s="123"/>
      <c r="GU125" s="123"/>
      <c r="GV125" s="123"/>
      <c r="GW125" s="123"/>
      <c r="GX125" s="123"/>
      <c r="GY125" s="123"/>
      <c r="GZ125" s="123"/>
      <c r="HA125" s="123"/>
      <c r="HB125" s="123"/>
      <c r="HC125" s="123"/>
      <c r="HD125" s="123"/>
      <c r="HE125" s="123"/>
      <c r="HF125" s="123"/>
      <c r="HG125" s="123"/>
      <c r="HH125" s="123"/>
      <c r="HI125" s="123"/>
      <c r="HJ125" s="123"/>
      <c r="HK125" s="123"/>
      <c r="HL125" s="123"/>
      <c r="HM125" s="123"/>
      <c r="HN125" s="123"/>
      <c r="HO125" s="123"/>
      <c r="HP125" s="123"/>
      <c r="HQ125" s="123"/>
      <c r="HR125" s="123"/>
      <c r="HS125" s="123"/>
      <c r="HT125" s="123"/>
      <c r="HU125" s="123"/>
      <c r="HV125" s="123"/>
      <c r="HW125" s="123"/>
      <c r="HX125" s="123"/>
    </row>
    <row r="126" spans="1:232" s="1" customFormat="1" ht="108" customHeight="1">
      <c r="A126" s="17">
        <v>72</v>
      </c>
      <c r="B126" s="18">
        <v>97</v>
      </c>
      <c r="C126" s="53" t="s">
        <v>212</v>
      </c>
      <c r="D126" s="20" t="s">
        <v>39</v>
      </c>
      <c r="E126" s="25" t="s">
        <v>212</v>
      </c>
      <c r="F126" s="16" t="s">
        <v>23</v>
      </c>
      <c r="G126" s="15">
        <v>1</v>
      </c>
      <c r="H126" s="16">
        <v>5803536</v>
      </c>
      <c r="I126" s="20" t="s">
        <v>213</v>
      </c>
      <c r="J126" s="20" t="s">
        <v>25</v>
      </c>
      <c r="K126" s="16">
        <f t="shared" si="1"/>
        <v>5803536</v>
      </c>
      <c r="L126" s="21">
        <f t="shared" si="0"/>
        <v>6499960.3200000003</v>
      </c>
      <c r="M126" s="22" t="s">
        <v>184</v>
      </c>
      <c r="N126" s="22" t="s">
        <v>214</v>
      </c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  <c r="EH126" s="123"/>
      <c r="EI126" s="123"/>
      <c r="EJ126" s="123"/>
      <c r="EK126" s="123"/>
      <c r="EL126" s="123"/>
      <c r="EM126" s="123"/>
      <c r="EN126" s="123"/>
      <c r="EO126" s="123"/>
      <c r="EP126" s="123"/>
      <c r="EQ126" s="123"/>
      <c r="ER126" s="123"/>
      <c r="ES126" s="123"/>
      <c r="ET126" s="123"/>
      <c r="EU126" s="123"/>
      <c r="EV126" s="123"/>
      <c r="EW126" s="123"/>
      <c r="EX126" s="123"/>
      <c r="EY126" s="123"/>
      <c r="EZ126" s="123"/>
      <c r="FA126" s="123"/>
      <c r="FB126" s="123"/>
      <c r="FC126" s="123"/>
      <c r="FD126" s="123"/>
      <c r="FE126" s="123"/>
      <c r="FF126" s="123"/>
      <c r="FG126" s="123"/>
      <c r="FH126" s="123"/>
      <c r="FI126" s="123"/>
      <c r="FJ126" s="123"/>
      <c r="FK126" s="123"/>
      <c r="FL126" s="123"/>
      <c r="FM126" s="123"/>
      <c r="FN126" s="123"/>
      <c r="FO126" s="123"/>
      <c r="FP126" s="123"/>
      <c r="FQ126" s="123"/>
      <c r="FR126" s="123"/>
      <c r="FS126" s="123"/>
      <c r="FT126" s="123"/>
      <c r="FU126" s="123"/>
      <c r="FV126" s="123"/>
      <c r="FW126" s="123"/>
      <c r="FX126" s="123"/>
      <c r="FY126" s="123"/>
      <c r="FZ126" s="123"/>
      <c r="GA126" s="123"/>
      <c r="GB126" s="123"/>
      <c r="GC126" s="123"/>
      <c r="GD126" s="123"/>
      <c r="GE126" s="123"/>
      <c r="GF126" s="123"/>
      <c r="GG126" s="123"/>
      <c r="GH126" s="123"/>
      <c r="GI126" s="123"/>
      <c r="GJ126" s="123"/>
      <c r="GK126" s="123"/>
      <c r="GL126" s="123"/>
      <c r="GM126" s="123"/>
      <c r="GN126" s="123"/>
      <c r="GO126" s="123"/>
      <c r="GP126" s="123"/>
      <c r="GQ126" s="123"/>
      <c r="GR126" s="123"/>
      <c r="GS126" s="123"/>
      <c r="GT126" s="123"/>
      <c r="GU126" s="123"/>
      <c r="GV126" s="123"/>
      <c r="GW126" s="123"/>
      <c r="GX126" s="123"/>
      <c r="GY126" s="123"/>
      <c r="GZ126" s="123"/>
      <c r="HA126" s="123"/>
      <c r="HB126" s="123"/>
      <c r="HC126" s="123"/>
      <c r="HD126" s="123"/>
      <c r="HE126" s="123"/>
      <c r="HF126" s="123"/>
      <c r="HG126" s="123"/>
      <c r="HH126" s="123"/>
      <c r="HI126" s="123"/>
      <c r="HJ126" s="123"/>
      <c r="HK126" s="123"/>
      <c r="HL126" s="123"/>
      <c r="HM126" s="123"/>
      <c r="HN126" s="123"/>
      <c r="HO126" s="123"/>
      <c r="HP126" s="123"/>
      <c r="HQ126" s="123"/>
      <c r="HR126" s="123"/>
      <c r="HS126" s="123"/>
      <c r="HT126" s="123"/>
      <c r="HU126" s="123"/>
      <c r="HV126" s="123"/>
      <c r="HW126" s="123"/>
      <c r="HX126" s="123"/>
    </row>
    <row r="127" spans="1:232" s="1" customFormat="1" ht="129" customHeight="1">
      <c r="A127" s="17">
        <v>73</v>
      </c>
      <c r="B127" s="18">
        <v>98</v>
      </c>
      <c r="C127" s="53" t="s">
        <v>215</v>
      </c>
      <c r="D127" s="20" t="s">
        <v>21</v>
      </c>
      <c r="E127" s="25" t="s">
        <v>216</v>
      </c>
      <c r="F127" s="16" t="s">
        <v>23</v>
      </c>
      <c r="G127" s="15">
        <v>14</v>
      </c>
      <c r="H127" s="16">
        <v>50000</v>
      </c>
      <c r="I127" s="20" t="s">
        <v>79</v>
      </c>
      <c r="J127" s="20" t="s">
        <v>25</v>
      </c>
      <c r="K127" s="16">
        <f t="shared" si="1"/>
        <v>700000</v>
      </c>
      <c r="L127" s="21">
        <f t="shared" si="0"/>
        <v>784000.00000000012</v>
      </c>
      <c r="M127" s="22" t="s">
        <v>57</v>
      </c>
      <c r="N127" s="22" t="s">
        <v>194</v>
      </c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  <c r="EH127" s="123"/>
      <c r="EI127" s="123"/>
      <c r="EJ127" s="123"/>
      <c r="EK127" s="123"/>
      <c r="EL127" s="123"/>
      <c r="EM127" s="123"/>
      <c r="EN127" s="123"/>
      <c r="EO127" s="123"/>
      <c r="EP127" s="123"/>
      <c r="EQ127" s="123"/>
      <c r="ER127" s="123"/>
      <c r="ES127" s="123"/>
      <c r="ET127" s="123"/>
      <c r="EU127" s="123"/>
      <c r="EV127" s="123"/>
      <c r="EW127" s="123"/>
      <c r="EX127" s="123"/>
      <c r="EY127" s="123"/>
      <c r="EZ127" s="123"/>
      <c r="FA127" s="123"/>
      <c r="FB127" s="123"/>
      <c r="FC127" s="123"/>
      <c r="FD127" s="123"/>
      <c r="FE127" s="123"/>
      <c r="FF127" s="123"/>
      <c r="FG127" s="123"/>
      <c r="FH127" s="123"/>
      <c r="FI127" s="123"/>
      <c r="FJ127" s="123"/>
      <c r="FK127" s="123"/>
      <c r="FL127" s="123"/>
      <c r="FM127" s="123"/>
      <c r="FN127" s="123"/>
      <c r="FO127" s="123"/>
      <c r="FP127" s="123"/>
      <c r="FQ127" s="123"/>
      <c r="FR127" s="123"/>
      <c r="FS127" s="123"/>
      <c r="FT127" s="123"/>
      <c r="FU127" s="123"/>
      <c r="FV127" s="123"/>
      <c r="FW127" s="123"/>
      <c r="FX127" s="123"/>
      <c r="FY127" s="123"/>
      <c r="FZ127" s="123"/>
      <c r="GA127" s="123"/>
      <c r="GB127" s="123"/>
      <c r="GC127" s="123"/>
      <c r="GD127" s="123"/>
      <c r="GE127" s="123"/>
      <c r="GF127" s="123"/>
      <c r="GG127" s="123"/>
      <c r="GH127" s="123"/>
      <c r="GI127" s="123"/>
      <c r="GJ127" s="123"/>
      <c r="GK127" s="123"/>
      <c r="GL127" s="123"/>
      <c r="GM127" s="123"/>
      <c r="GN127" s="123"/>
      <c r="GO127" s="123"/>
      <c r="GP127" s="123"/>
      <c r="GQ127" s="123"/>
      <c r="GR127" s="123"/>
      <c r="GS127" s="123"/>
      <c r="GT127" s="123"/>
      <c r="GU127" s="123"/>
      <c r="GV127" s="123"/>
      <c r="GW127" s="123"/>
      <c r="GX127" s="123"/>
      <c r="GY127" s="123"/>
      <c r="GZ127" s="123"/>
      <c r="HA127" s="123"/>
      <c r="HB127" s="123"/>
      <c r="HC127" s="123"/>
      <c r="HD127" s="123"/>
      <c r="HE127" s="123"/>
      <c r="HF127" s="123"/>
      <c r="HG127" s="123"/>
      <c r="HH127" s="123"/>
      <c r="HI127" s="123"/>
      <c r="HJ127" s="123"/>
      <c r="HK127" s="123"/>
      <c r="HL127" s="123"/>
      <c r="HM127" s="123"/>
      <c r="HN127" s="123"/>
      <c r="HO127" s="123"/>
      <c r="HP127" s="123"/>
      <c r="HQ127" s="123"/>
      <c r="HR127" s="123"/>
      <c r="HS127" s="123"/>
      <c r="HT127" s="123"/>
      <c r="HU127" s="123"/>
      <c r="HV127" s="123"/>
      <c r="HW127" s="123"/>
      <c r="HX127" s="123"/>
    </row>
    <row r="128" spans="1:232" ht="114" customHeight="1">
      <c r="A128" s="17">
        <v>74</v>
      </c>
      <c r="B128" s="18">
        <v>99</v>
      </c>
      <c r="C128" s="53" t="s">
        <v>217</v>
      </c>
      <c r="D128" s="20" t="s">
        <v>21</v>
      </c>
      <c r="E128" s="25" t="s">
        <v>218</v>
      </c>
      <c r="F128" s="16" t="s">
        <v>23</v>
      </c>
      <c r="G128" s="15">
        <v>2</v>
      </c>
      <c r="H128" s="16">
        <v>300000</v>
      </c>
      <c r="I128" s="20" t="s">
        <v>79</v>
      </c>
      <c r="J128" s="20" t="s">
        <v>25</v>
      </c>
      <c r="K128" s="16">
        <f t="shared" si="1"/>
        <v>600000</v>
      </c>
      <c r="L128" s="21">
        <f t="shared" si="0"/>
        <v>672000.00000000012</v>
      </c>
      <c r="M128" s="22"/>
      <c r="N128" s="22"/>
    </row>
    <row r="129" spans="1:232" s="1" customFormat="1" ht="87.75" customHeight="1">
      <c r="A129" s="17">
        <v>75</v>
      </c>
      <c r="B129" s="18">
        <v>100</v>
      </c>
      <c r="C129" s="53" t="s">
        <v>219</v>
      </c>
      <c r="D129" s="20" t="s">
        <v>21</v>
      </c>
      <c r="E129" s="25" t="s">
        <v>220</v>
      </c>
      <c r="F129" s="16" t="s">
        <v>23</v>
      </c>
      <c r="G129" s="15">
        <v>2</v>
      </c>
      <c r="H129" s="16">
        <v>70000</v>
      </c>
      <c r="I129" s="20" t="s">
        <v>79</v>
      </c>
      <c r="J129" s="20" t="s">
        <v>25</v>
      </c>
      <c r="K129" s="16">
        <f>G129*H129</f>
        <v>140000</v>
      </c>
      <c r="L129" s="21">
        <f t="shared" si="0"/>
        <v>156800.00000000003</v>
      </c>
      <c r="M129" s="22"/>
      <c r="N129" s="22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  <c r="EJ129" s="123"/>
      <c r="EK129" s="123"/>
      <c r="EL129" s="123"/>
      <c r="EM129" s="123"/>
      <c r="EN129" s="123"/>
      <c r="EO129" s="123"/>
      <c r="EP129" s="123"/>
      <c r="EQ129" s="123"/>
      <c r="ER129" s="123"/>
      <c r="ES129" s="123"/>
      <c r="ET129" s="123"/>
      <c r="EU129" s="123"/>
      <c r="EV129" s="123"/>
      <c r="EW129" s="123"/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23"/>
      <c r="FH129" s="123"/>
      <c r="FI129" s="123"/>
      <c r="FJ129" s="123"/>
      <c r="FK129" s="123"/>
      <c r="FL129" s="123"/>
      <c r="FM129" s="123"/>
      <c r="FN129" s="123"/>
      <c r="FO129" s="123"/>
      <c r="FP129" s="123"/>
      <c r="FQ129" s="123"/>
      <c r="FR129" s="123"/>
      <c r="FS129" s="123"/>
      <c r="FT129" s="123"/>
      <c r="FU129" s="123"/>
      <c r="FV129" s="123"/>
      <c r="FW129" s="123"/>
      <c r="FX129" s="123"/>
      <c r="FY129" s="123"/>
      <c r="FZ129" s="123"/>
      <c r="GA129" s="123"/>
      <c r="GB129" s="123"/>
      <c r="GC129" s="123"/>
      <c r="GD129" s="123"/>
      <c r="GE129" s="123"/>
      <c r="GF129" s="123"/>
      <c r="GG129" s="123"/>
      <c r="GH129" s="123"/>
      <c r="GI129" s="123"/>
      <c r="GJ129" s="123"/>
      <c r="GK129" s="123"/>
      <c r="GL129" s="123"/>
      <c r="GM129" s="123"/>
      <c r="GN129" s="123"/>
      <c r="GO129" s="123"/>
      <c r="GP129" s="123"/>
      <c r="GQ129" s="123"/>
      <c r="GR129" s="123"/>
      <c r="GS129" s="123"/>
      <c r="GT129" s="123"/>
      <c r="GU129" s="123"/>
      <c r="GV129" s="123"/>
      <c r="GW129" s="123"/>
      <c r="GX129" s="123"/>
      <c r="GY129" s="123"/>
      <c r="GZ129" s="123"/>
      <c r="HA129" s="123"/>
      <c r="HB129" s="123"/>
      <c r="HC129" s="123"/>
      <c r="HD129" s="123"/>
      <c r="HE129" s="123"/>
      <c r="HF129" s="123"/>
      <c r="HG129" s="123"/>
      <c r="HH129" s="123"/>
      <c r="HI129" s="123"/>
      <c r="HJ129" s="123"/>
      <c r="HK129" s="123"/>
      <c r="HL129" s="123"/>
      <c r="HM129" s="123"/>
      <c r="HN129" s="123"/>
      <c r="HO129" s="123"/>
      <c r="HP129" s="123"/>
      <c r="HQ129" s="123"/>
      <c r="HR129" s="123"/>
      <c r="HS129" s="123"/>
      <c r="HT129" s="123"/>
      <c r="HU129" s="123"/>
      <c r="HV129" s="123"/>
      <c r="HW129" s="123"/>
      <c r="HX129" s="123"/>
    </row>
    <row r="130" spans="1:232" s="1" customFormat="1" ht="101.25" customHeight="1">
      <c r="A130" s="17">
        <v>76</v>
      </c>
      <c r="B130" s="18">
        <v>101</v>
      </c>
      <c r="C130" s="53" t="s">
        <v>221</v>
      </c>
      <c r="D130" s="20" t="s">
        <v>21</v>
      </c>
      <c r="E130" s="25" t="s">
        <v>222</v>
      </c>
      <c r="F130" s="16" t="s">
        <v>23</v>
      </c>
      <c r="G130" s="15">
        <v>5</v>
      </c>
      <c r="H130" s="16">
        <v>60000</v>
      </c>
      <c r="I130" s="20" t="s">
        <v>79</v>
      </c>
      <c r="J130" s="20" t="s">
        <v>25</v>
      </c>
      <c r="K130" s="16">
        <f>G130*H130</f>
        <v>300000</v>
      </c>
      <c r="L130" s="21">
        <f t="shared" si="0"/>
        <v>336000.00000000006</v>
      </c>
      <c r="M130" s="22"/>
      <c r="N130" s="22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  <c r="EH130" s="123"/>
      <c r="EI130" s="123"/>
      <c r="EJ130" s="123"/>
      <c r="EK130" s="123"/>
      <c r="EL130" s="123"/>
      <c r="EM130" s="123"/>
      <c r="EN130" s="123"/>
      <c r="EO130" s="123"/>
      <c r="EP130" s="123"/>
      <c r="EQ130" s="123"/>
      <c r="ER130" s="123"/>
      <c r="ES130" s="123"/>
      <c r="ET130" s="123"/>
      <c r="EU130" s="123"/>
      <c r="EV130" s="123"/>
      <c r="EW130" s="123"/>
      <c r="EX130" s="123"/>
      <c r="EY130" s="123"/>
      <c r="EZ130" s="123"/>
      <c r="FA130" s="123"/>
      <c r="FB130" s="123"/>
      <c r="FC130" s="123"/>
      <c r="FD130" s="123"/>
      <c r="FE130" s="123"/>
      <c r="FF130" s="123"/>
      <c r="FG130" s="123"/>
      <c r="FH130" s="123"/>
      <c r="FI130" s="123"/>
      <c r="FJ130" s="123"/>
      <c r="FK130" s="123"/>
      <c r="FL130" s="123"/>
      <c r="FM130" s="123"/>
      <c r="FN130" s="123"/>
      <c r="FO130" s="123"/>
      <c r="FP130" s="123"/>
      <c r="FQ130" s="123"/>
      <c r="FR130" s="123"/>
      <c r="FS130" s="123"/>
      <c r="FT130" s="123"/>
      <c r="FU130" s="123"/>
      <c r="FV130" s="123"/>
      <c r="FW130" s="123"/>
      <c r="FX130" s="123"/>
      <c r="FY130" s="123"/>
      <c r="FZ130" s="123"/>
      <c r="GA130" s="123"/>
      <c r="GB130" s="123"/>
      <c r="GC130" s="123"/>
      <c r="GD130" s="123"/>
      <c r="GE130" s="123"/>
      <c r="GF130" s="123"/>
      <c r="GG130" s="123"/>
      <c r="GH130" s="123"/>
      <c r="GI130" s="123"/>
      <c r="GJ130" s="123"/>
      <c r="GK130" s="123"/>
      <c r="GL130" s="123"/>
      <c r="GM130" s="123"/>
      <c r="GN130" s="123"/>
      <c r="GO130" s="123"/>
      <c r="GP130" s="123"/>
      <c r="GQ130" s="123"/>
      <c r="GR130" s="123"/>
      <c r="GS130" s="123"/>
      <c r="GT130" s="123"/>
      <c r="GU130" s="123"/>
      <c r="GV130" s="123"/>
      <c r="GW130" s="123"/>
      <c r="GX130" s="123"/>
      <c r="GY130" s="123"/>
      <c r="GZ130" s="123"/>
      <c r="HA130" s="123"/>
      <c r="HB130" s="123"/>
      <c r="HC130" s="123"/>
      <c r="HD130" s="123"/>
      <c r="HE130" s="123"/>
      <c r="HF130" s="123"/>
      <c r="HG130" s="123"/>
      <c r="HH130" s="123"/>
      <c r="HI130" s="123"/>
      <c r="HJ130" s="123"/>
      <c r="HK130" s="123"/>
      <c r="HL130" s="123"/>
      <c r="HM130" s="123"/>
      <c r="HN130" s="123"/>
      <c r="HO130" s="123"/>
      <c r="HP130" s="123"/>
      <c r="HQ130" s="123"/>
      <c r="HR130" s="123"/>
      <c r="HS130" s="123"/>
      <c r="HT130" s="123"/>
      <c r="HU130" s="123"/>
      <c r="HV130" s="123"/>
      <c r="HW130" s="123"/>
      <c r="HX130" s="123"/>
    </row>
    <row r="131" spans="1:232" s="1" customFormat="1" ht="94.5" customHeight="1">
      <c r="A131" s="17">
        <v>77</v>
      </c>
      <c r="B131" s="18">
        <v>102</v>
      </c>
      <c r="C131" s="53" t="s">
        <v>223</v>
      </c>
      <c r="D131" s="20" t="s">
        <v>21</v>
      </c>
      <c r="E131" s="25" t="s">
        <v>224</v>
      </c>
      <c r="F131" s="16" t="s">
        <v>23</v>
      </c>
      <c r="G131" s="15">
        <v>30</v>
      </c>
      <c r="H131" s="16">
        <v>80000</v>
      </c>
      <c r="I131" s="20" t="s">
        <v>75</v>
      </c>
      <c r="J131" s="20" t="s">
        <v>25</v>
      </c>
      <c r="K131" s="16">
        <f>G131*H131</f>
        <v>2400000</v>
      </c>
      <c r="L131" s="21">
        <f t="shared" si="0"/>
        <v>2688000.0000000005</v>
      </c>
      <c r="M131" s="22"/>
      <c r="N131" s="22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  <c r="EH131" s="123"/>
      <c r="EI131" s="123"/>
      <c r="EJ131" s="123"/>
      <c r="EK131" s="123"/>
      <c r="EL131" s="123"/>
      <c r="EM131" s="123"/>
      <c r="EN131" s="123"/>
      <c r="EO131" s="123"/>
      <c r="EP131" s="123"/>
      <c r="EQ131" s="123"/>
      <c r="ER131" s="123"/>
      <c r="ES131" s="123"/>
      <c r="ET131" s="123"/>
      <c r="EU131" s="123"/>
      <c r="EV131" s="123"/>
      <c r="EW131" s="123"/>
      <c r="EX131" s="123"/>
      <c r="EY131" s="123"/>
      <c r="EZ131" s="123"/>
      <c r="FA131" s="123"/>
      <c r="FB131" s="123"/>
      <c r="FC131" s="123"/>
      <c r="FD131" s="123"/>
      <c r="FE131" s="123"/>
      <c r="FF131" s="123"/>
      <c r="FG131" s="123"/>
      <c r="FH131" s="123"/>
      <c r="FI131" s="123"/>
      <c r="FJ131" s="123"/>
      <c r="FK131" s="123"/>
      <c r="FL131" s="123"/>
      <c r="FM131" s="123"/>
      <c r="FN131" s="123"/>
      <c r="FO131" s="123"/>
      <c r="FP131" s="123"/>
      <c r="FQ131" s="123"/>
      <c r="FR131" s="123"/>
      <c r="FS131" s="123"/>
      <c r="FT131" s="123"/>
      <c r="FU131" s="123"/>
      <c r="FV131" s="123"/>
      <c r="FW131" s="123"/>
      <c r="FX131" s="123"/>
      <c r="FY131" s="123"/>
      <c r="FZ131" s="123"/>
      <c r="GA131" s="123"/>
      <c r="GB131" s="123"/>
      <c r="GC131" s="123"/>
      <c r="GD131" s="123"/>
      <c r="GE131" s="123"/>
      <c r="GF131" s="123"/>
      <c r="GG131" s="123"/>
      <c r="GH131" s="123"/>
      <c r="GI131" s="123"/>
      <c r="GJ131" s="123"/>
      <c r="GK131" s="123"/>
      <c r="GL131" s="123"/>
      <c r="GM131" s="123"/>
      <c r="GN131" s="123"/>
      <c r="GO131" s="123"/>
      <c r="GP131" s="123"/>
      <c r="GQ131" s="123"/>
      <c r="GR131" s="123"/>
      <c r="GS131" s="123"/>
      <c r="GT131" s="123"/>
      <c r="GU131" s="123"/>
      <c r="GV131" s="123"/>
      <c r="GW131" s="123"/>
      <c r="GX131" s="123"/>
      <c r="GY131" s="123"/>
      <c r="GZ131" s="123"/>
      <c r="HA131" s="123"/>
      <c r="HB131" s="123"/>
      <c r="HC131" s="123"/>
      <c r="HD131" s="123"/>
      <c r="HE131" s="123"/>
      <c r="HF131" s="123"/>
      <c r="HG131" s="123"/>
      <c r="HH131" s="123"/>
      <c r="HI131" s="123"/>
      <c r="HJ131" s="123"/>
      <c r="HK131" s="123"/>
      <c r="HL131" s="123"/>
      <c r="HM131" s="123"/>
      <c r="HN131" s="123"/>
      <c r="HO131" s="123"/>
      <c r="HP131" s="123"/>
      <c r="HQ131" s="123"/>
      <c r="HR131" s="123"/>
      <c r="HS131" s="123"/>
      <c r="HT131" s="123"/>
      <c r="HU131" s="123"/>
      <c r="HV131" s="123"/>
      <c r="HW131" s="123"/>
      <c r="HX131" s="123"/>
    </row>
    <row r="132" spans="1:232" s="1" customFormat="1" ht="101.25" customHeight="1">
      <c r="A132" s="17">
        <v>78</v>
      </c>
      <c r="B132" s="18">
        <v>103</v>
      </c>
      <c r="C132" s="53" t="s">
        <v>223</v>
      </c>
      <c r="D132" s="20" t="s">
        <v>21</v>
      </c>
      <c r="E132" s="25" t="s">
        <v>224</v>
      </c>
      <c r="F132" s="16" t="s">
        <v>23</v>
      </c>
      <c r="G132" s="15">
        <v>30</v>
      </c>
      <c r="H132" s="16">
        <v>40000</v>
      </c>
      <c r="I132" s="20" t="s">
        <v>75</v>
      </c>
      <c r="J132" s="20" t="s">
        <v>25</v>
      </c>
      <c r="K132" s="16">
        <f>G132*H132</f>
        <v>1200000</v>
      </c>
      <c r="L132" s="21">
        <f t="shared" si="0"/>
        <v>1344000.0000000002</v>
      </c>
      <c r="M132" s="22"/>
      <c r="N132" s="22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23"/>
      <c r="HH132" s="123"/>
      <c r="HI132" s="123"/>
      <c r="HJ132" s="123"/>
      <c r="HK132" s="123"/>
      <c r="HL132" s="123"/>
      <c r="HM132" s="123"/>
      <c r="HN132" s="123"/>
      <c r="HO132" s="123"/>
      <c r="HP132" s="123"/>
      <c r="HQ132" s="123"/>
      <c r="HR132" s="123"/>
      <c r="HS132" s="123"/>
      <c r="HT132" s="123"/>
      <c r="HU132" s="123"/>
      <c r="HV132" s="123"/>
      <c r="HW132" s="123"/>
      <c r="HX132" s="123"/>
    </row>
    <row r="133" spans="1:232" s="1" customFormat="1" ht="128.25" customHeight="1">
      <c r="A133" s="17">
        <v>79</v>
      </c>
      <c r="B133" s="18">
        <v>104</v>
      </c>
      <c r="C133" s="43" t="s">
        <v>225</v>
      </c>
      <c r="D133" s="20" t="s">
        <v>39</v>
      </c>
      <c r="E133" s="20" t="s">
        <v>226</v>
      </c>
      <c r="F133" s="20" t="s">
        <v>227</v>
      </c>
      <c r="G133" s="22">
        <v>1</v>
      </c>
      <c r="H133" s="21">
        <v>233571500</v>
      </c>
      <c r="I133" s="20" t="s">
        <v>89</v>
      </c>
      <c r="J133" s="20" t="s">
        <v>25</v>
      </c>
      <c r="K133" s="21">
        <f>G133*H133</f>
        <v>233571500</v>
      </c>
      <c r="L133" s="21">
        <f>K133*1.12</f>
        <v>261600080.00000003</v>
      </c>
      <c r="M133" s="22"/>
      <c r="N133" s="22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  <c r="DT133" s="123"/>
      <c r="DU133" s="123"/>
      <c r="DV133" s="123"/>
      <c r="DW133" s="123"/>
      <c r="DX133" s="123"/>
      <c r="DY133" s="123"/>
      <c r="DZ133" s="123"/>
      <c r="EA133" s="123"/>
      <c r="EB133" s="123"/>
      <c r="EC133" s="123"/>
      <c r="ED133" s="123"/>
      <c r="EE133" s="123"/>
      <c r="EF133" s="123"/>
      <c r="EG133" s="123"/>
      <c r="EH133" s="123"/>
      <c r="EI133" s="123"/>
      <c r="EJ133" s="123"/>
      <c r="EK133" s="123"/>
      <c r="EL133" s="123"/>
      <c r="EM133" s="123"/>
      <c r="EN133" s="123"/>
      <c r="EO133" s="123"/>
      <c r="EP133" s="123"/>
      <c r="EQ133" s="123"/>
      <c r="ER133" s="123"/>
      <c r="ES133" s="123"/>
      <c r="ET133" s="123"/>
      <c r="EU133" s="123"/>
      <c r="EV133" s="123"/>
      <c r="EW133" s="123"/>
      <c r="EX133" s="123"/>
      <c r="EY133" s="123"/>
      <c r="EZ133" s="123"/>
      <c r="FA133" s="123"/>
      <c r="FB133" s="123"/>
      <c r="FC133" s="123"/>
      <c r="FD133" s="123"/>
      <c r="FE133" s="123"/>
      <c r="FF133" s="123"/>
      <c r="FG133" s="123"/>
      <c r="FH133" s="123"/>
      <c r="FI133" s="123"/>
      <c r="FJ133" s="123"/>
      <c r="FK133" s="123"/>
      <c r="FL133" s="123"/>
      <c r="FM133" s="123"/>
      <c r="FN133" s="123"/>
      <c r="FO133" s="123"/>
      <c r="FP133" s="123"/>
      <c r="FQ133" s="123"/>
      <c r="FR133" s="123"/>
      <c r="FS133" s="123"/>
      <c r="FT133" s="123"/>
      <c r="FU133" s="123"/>
      <c r="FV133" s="123"/>
      <c r="FW133" s="123"/>
      <c r="FX133" s="123"/>
      <c r="FY133" s="123"/>
      <c r="FZ133" s="123"/>
      <c r="GA133" s="123"/>
      <c r="GB133" s="123"/>
      <c r="GC133" s="123"/>
      <c r="GD133" s="123"/>
      <c r="GE133" s="123"/>
      <c r="GF133" s="123"/>
      <c r="GG133" s="123"/>
      <c r="GH133" s="123"/>
      <c r="GI133" s="123"/>
      <c r="GJ133" s="123"/>
      <c r="GK133" s="123"/>
      <c r="GL133" s="123"/>
      <c r="GM133" s="123"/>
      <c r="GN133" s="123"/>
      <c r="GO133" s="123"/>
      <c r="GP133" s="123"/>
      <c r="GQ133" s="123"/>
      <c r="GR133" s="123"/>
      <c r="GS133" s="123"/>
      <c r="GT133" s="123"/>
      <c r="GU133" s="123"/>
      <c r="GV133" s="123"/>
      <c r="GW133" s="123"/>
      <c r="GX133" s="123"/>
      <c r="GY133" s="123"/>
      <c r="GZ133" s="123"/>
      <c r="HA133" s="123"/>
      <c r="HB133" s="123"/>
      <c r="HC133" s="123"/>
      <c r="HD133" s="123"/>
      <c r="HE133" s="123"/>
      <c r="HF133" s="123"/>
      <c r="HG133" s="123"/>
      <c r="HH133" s="123"/>
      <c r="HI133" s="123"/>
      <c r="HJ133" s="123"/>
      <c r="HK133" s="123"/>
      <c r="HL133" s="123"/>
      <c r="HM133" s="123"/>
      <c r="HN133" s="123"/>
      <c r="HO133" s="123"/>
      <c r="HP133" s="123"/>
      <c r="HQ133" s="123"/>
      <c r="HR133" s="123"/>
      <c r="HS133" s="123"/>
      <c r="HT133" s="123"/>
      <c r="HU133" s="123"/>
      <c r="HV133" s="123"/>
      <c r="HW133" s="123"/>
      <c r="HX133" s="123"/>
    </row>
    <row r="134" spans="1:232" s="1" customFormat="1" ht="102" customHeight="1">
      <c r="A134" s="17">
        <v>80</v>
      </c>
      <c r="B134" s="18">
        <v>105</v>
      </c>
      <c r="C134" s="51" t="s">
        <v>96</v>
      </c>
      <c r="D134" s="16" t="s">
        <v>21</v>
      </c>
      <c r="E134" s="16" t="s">
        <v>228</v>
      </c>
      <c r="F134" s="16" t="s">
        <v>98</v>
      </c>
      <c r="G134" s="15">
        <v>1</v>
      </c>
      <c r="H134" s="16">
        <v>62273</v>
      </c>
      <c r="I134" s="20" t="s">
        <v>229</v>
      </c>
      <c r="J134" s="20" t="s">
        <v>25</v>
      </c>
      <c r="K134" s="16">
        <f t="shared" si="1"/>
        <v>62273</v>
      </c>
      <c r="L134" s="21">
        <f t="shared" si="0"/>
        <v>69745.760000000009</v>
      </c>
      <c r="M134" s="22"/>
      <c r="N134" s="22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  <c r="HG134" s="123"/>
      <c r="HH134" s="123"/>
      <c r="HI134" s="123"/>
      <c r="HJ134" s="123"/>
      <c r="HK134" s="123"/>
      <c r="HL134" s="123"/>
      <c r="HM134" s="123"/>
      <c r="HN134" s="123"/>
      <c r="HO134" s="123"/>
      <c r="HP134" s="123"/>
      <c r="HQ134" s="123"/>
      <c r="HR134" s="123"/>
      <c r="HS134" s="123"/>
      <c r="HT134" s="123"/>
      <c r="HU134" s="123"/>
      <c r="HV134" s="123"/>
      <c r="HW134" s="123"/>
      <c r="HX134" s="123"/>
    </row>
    <row r="135" spans="1:232" s="1" customFormat="1" ht="115.5" customHeight="1">
      <c r="A135" s="17"/>
      <c r="B135" s="18">
        <v>106</v>
      </c>
      <c r="C135" s="51" t="s">
        <v>96</v>
      </c>
      <c r="D135" s="16" t="s">
        <v>21</v>
      </c>
      <c r="E135" s="16" t="s">
        <v>228</v>
      </c>
      <c r="F135" s="16" t="s">
        <v>98</v>
      </c>
      <c r="G135" s="15">
        <v>2</v>
      </c>
      <c r="H135" s="16">
        <v>110000</v>
      </c>
      <c r="I135" s="20" t="s">
        <v>229</v>
      </c>
      <c r="J135" s="20" t="s">
        <v>25</v>
      </c>
      <c r="K135" s="16">
        <f t="shared" si="1"/>
        <v>220000</v>
      </c>
      <c r="L135" s="21">
        <f t="shared" si="0"/>
        <v>246400.00000000003</v>
      </c>
      <c r="M135" s="22"/>
      <c r="N135" s="22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  <c r="DW135" s="123"/>
      <c r="DX135" s="123"/>
      <c r="DY135" s="123"/>
      <c r="DZ135" s="123"/>
      <c r="EA135" s="123"/>
      <c r="EB135" s="123"/>
      <c r="EC135" s="123"/>
      <c r="ED135" s="123"/>
      <c r="EE135" s="123"/>
      <c r="EF135" s="123"/>
      <c r="EG135" s="123"/>
      <c r="EH135" s="123"/>
      <c r="EI135" s="123"/>
      <c r="EJ135" s="123"/>
      <c r="EK135" s="123"/>
      <c r="EL135" s="123"/>
      <c r="EM135" s="123"/>
      <c r="EN135" s="123"/>
      <c r="EO135" s="123"/>
      <c r="EP135" s="123"/>
      <c r="EQ135" s="123"/>
      <c r="ER135" s="123"/>
      <c r="ES135" s="123"/>
      <c r="ET135" s="123"/>
      <c r="EU135" s="123"/>
      <c r="EV135" s="123"/>
      <c r="EW135" s="123"/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23"/>
      <c r="FH135" s="123"/>
      <c r="FI135" s="123"/>
      <c r="FJ135" s="123"/>
      <c r="FK135" s="123"/>
      <c r="FL135" s="123"/>
      <c r="FM135" s="123"/>
      <c r="FN135" s="123"/>
      <c r="FO135" s="123"/>
      <c r="FP135" s="123"/>
      <c r="FQ135" s="123"/>
      <c r="FR135" s="123"/>
      <c r="FS135" s="123"/>
      <c r="FT135" s="123"/>
      <c r="FU135" s="123"/>
      <c r="FV135" s="123"/>
      <c r="FW135" s="123"/>
      <c r="FX135" s="123"/>
      <c r="FY135" s="123"/>
      <c r="FZ135" s="123"/>
      <c r="GA135" s="123"/>
      <c r="GB135" s="123"/>
      <c r="GC135" s="123"/>
      <c r="GD135" s="123"/>
      <c r="GE135" s="123"/>
      <c r="GF135" s="123"/>
      <c r="GG135" s="123"/>
      <c r="GH135" s="123"/>
      <c r="GI135" s="123"/>
      <c r="GJ135" s="123"/>
      <c r="GK135" s="123"/>
      <c r="GL135" s="123"/>
      <c r="GM135" s="123"/>
      <c r="GN135" s="123"/>
      <c r="GO135" s="123"/>
      <c r="GP135" s="123"/>
      <c r="GQ135" s="123"/>
      <c r="GR135" s="123"/>
      <c r="GS135" s="123"/>
      <c r="GT135" s="123"/>
      <c r="GU135" s="123"/>
      <c r="GV135" s="123"/>
      <c r="GW135" s="123"/>
      <c r="GX135" s="123"/>
      <c r="GY135" s="123"/>
      <c r="GZ135" s="123"/>
      <c r="HA135" s="123"/>
      <c r="HB135" s="123"/>
      <c r="HC135" s="123"/>
      <c r="HD135" s="123"/>
      <c r="HE135" s="123"/>
      <c r="HF135" s="123"/>
      <c r="HG135" s="123"/>
      <c r="HH135" s="123"/>
      <c r="HI135" s="123"/>
      <c r="HJ135" s="123"/>
      <c r="HK135" s="123"/>
      <c r="HL135" s="123"/>
      <c r="HM135" s="123"/>
      <c r="HN135" s="123"/>
      <c r="HO135" s="123"/>
      <c r="HP135" s="123"/>
      <c r="HQ135" s="123"/>
      <c r="HR135" s="123"/>
      <c r="HS135" s="123"/>
      <c r="HT135" s="123"/>
      <c r="HU135" s="123"/>
      <c r="HV135" s="123"/>
      <c r="HW135" s="123"/>
      <c r="HX135" s="123"/>
    </row>
    <row r="136" spans="1:232" s="1" customFormat="1" ht="80.25" customHeight="1">
      <c r="A136" s="17">
        <v>81</v>
      </c>
      <c r="B136" s="18">
        <v>107</v>
      </c>
      <c r="C136" s="45" t="s">
        <v>96</v>
      </c>
      <c r="D136" s="16" t="s">
        <v>21</v>
      </c>
      <c r="E136" s="46" t="s">
        <v>230</v>
      </c>
      <c r="F136" s="16" t="s">
        <v>98</v>
      </c>
      <c r="G136" s="15">
        <v>1</v>
      </c>
      <c r="H136" s="16">
        <v>1450</v>
      </c>
      <c r="I136" s="20" t="s">
        <v>229</v>
      </c>
      <c r="J136" s="20" t="s">
        <v>25</v>
      </c>
      <c r="K136" s="16">
        <f t="shared" si="1"/>
        <v>1450</v>
      </c>
      <c r="L136" s="21">
        <f t="shared" si="0"/>
        <v>1624.0000000000002</v>
      </c>
      <c r="M136" s="22"/>
      <c r="N136" s="22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  <c r="DL136" s="123"/>
      <c r="DM136" s="123"/>
      <c r="DN136" s="123"/>
      <c r="DO136" s="123"/>
      <c r="DP136" s="123"/>
      <c r="DQ136" s="123"/>
      <c r="DR136" s="123"/>
      <c r="DS136" s="123"/>
      <c r="DT136" s="123"/>
      <c r="DU136" s="123"/>
      <c r="DV136" s="123"/>
      <c r="DW136" s="123"/>
      <c r="DX136" s="123"/>
      <c r="DY136" s="123"/>
      <c r="DZ136" s="123"/>
      <c r="EA136" s="123"/>
      <c r="EB136" s="123"/>
      <c r="EC136" s="123"/>
      <c r="ED136" s="123"/>
      <c r="EE136" s="123"/>
      <c r="EF136" s="123"/>
      <c r="EG136" s="123"/>
      <c r="EH136" s="123"/>
      <c r="EI136" s="123"/>
      <c r="EJ136" s="123"/>
      <c r="EK136" s="123"/>
      <c r="EL136" s="123"/>
      <c r="EM136" s="123"/>
      <c r="EN136" s="123"/>
      <c r="EO136" s="123"/>
      <c r="EP136" s="123"/>
      <c r="EQ136" s="123"/>
      <c r="ER136" s="123"/>
      <c r="ES136" s="123"/>
      <c r="ET136" s="123"/>
      <c r="EU136" s="123"/>
      <c r="EV136" s="123"/>
      <c r="EW136" s="123"/>
      <c r="EX136" s="123"/>
      <c r="EY136" s="123"/>
      <c r="EZ136" s="123"/>
      <c r="FA136" s="123"/>
      <c r="FB136" s="123"/>
      <c r="FC136" s="123"/>
      <c r="FD136" s="123"/>
      <c r="FE136" s="123"/>
      <c r="FF136" s="123"/>
      <c r="FG136" s="123"/>
      <c r="FH136" s="123"/>
      <c r="FI136" s="123"/>
      <c r="FJ136" s="123"/>
      <c r="FK136" s="123"/>
      <c r="FL136" s="123"/>
      <c r="FM136" s="123"/>
      <c r="FN136" s="123"/>
      <c r="FO136" s="123"/>
      <c r="FP136" s="123"/>
      <c r="FQ136" s="123"/>
      <c r="FR136" s="123"/>
      <c r="FS136" s="123"/>
      <c r="FT136" s="123"/>
      <c r="FU136" s="123"/>
      <c r="FV136" s="123"/>
      <c r="FW136" s="123"/>
      <c r="FX136" s="123"/>
      <c r="FY136" s="123"/>
      <c r="FZ136" s="123"/>
      <c r="GA136" s="123"/>
      <c r="GB136" s="123"/>
      <c r="GC136" s="123"/>
      <c r="GD136" s="123"/>
      <c r="GE136" s="123"/>
      <c r="GF136" s="123"/>
      <c r="GG136" s="123"/>
      <c r="GH136" s="123"/>
      <c r="GI136" s="123"/>
      <c r="GJ136" s="123"/>
      <c r="GK136" s="123"/>
      <c r="GL136" s="123"/>
      <c r="GM136" s="123"/>
      <c r="GN136" s="123"/>
      <c r="GO136" s="123"/>
      <c r="GP136" s="123"/>
      <c r="GQ136" s="123"/>
      <c r="GR136" s="123"/>
      <c r="GS136" s="123"/>
      <c r="GT136" s="123"/>
      <c r="GU136" s="123"/>
      <c r="GV136" s="123"/>
      <c r="GW136" s="123"/>
      <c r="GX136" s="123"/>
      <c r="GY136" s="123"/>
      <c r="GZ136" s="123"/>
      <c r="HA136" s="123"/>
      <c r="HB136" s="123"/>
      <c r="HC136" s="123"/>
      <c r="HD136" s="123"/>
      <c r="HE136" s="123"/>
      <c r="HF136" s="123"/>
      <c r="HG136" s="123"/>
      <c r="HH136" s="123"/>
      <c r="HI136" s="123"/>
      <c r="HJ136" s="123"/>
      <c r="HK136" s="123"/>
      <c r="HL136" s="123"/>
      <c r="HM136" s="123"/>
      <c r="HN136" s="123"/>
      <c r="HO136" s="123"/>
      <c r="HP136" s="123"/>
      <c r="HQ136" s="123"/>
      <c r="HR136" s="123"/>
      <c r="HS136" s="123"/>
      <c r="HT136" s="123"/>
      <c r="HU136" s="123"/>
      <c r="HV136" s="123"/>
      <c r="HW136" s="123"/>
      <c r="HX136" s="123"/>
    </row>
    <row r="137" spans="1:232" s="1" customFormat="1" ht="108.75" customHeight="1">
      <c r="A137" s="17">
        <v>82</v>
      </c>
      <c r="B137" s="18">
        <v>108</v>
      </c>
      <c r="C137" s="45" t="s">
        <v>231</v>
      </c>
      <c r="D137" s="16" t="s">
        <v>21</v>
      </c>
      <c r="E137" s="46" t="s">
        <v>232</v>
      </c>
      <c r="F137" s="16" t="s">
        <v>23</v>
      </c>
      <c r="G137" s="15">
        <v>166</v>
      </c>
      <c r="H137" s="16">
        <v>2500</v>
      </c>
      <c r="I137" s="20" t="s">
        <v>229</v>
      </c>
      <c r="J137" s="20" t="s">
        <v>25</v>
      </c>
      <c r="K137" s="16">
        <f>G137*H137</f>
        <v>415000</v>
      </c>
      <c r="L137" s="21">
        <f t="shared" si="0"/>
        <v>464800.00000000006</v>
      </c>
      <c r="M137" s="22" t="s">
        <v>233</v>
      </c>
      <c r="N137" s="22" t="s">
        <v>234</v>
      </c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123"/>
      <c r="DR137" s="123"/>
      <c r="DS137" s="123"/>
      <c r="DT137" s="123"/>
      <c r="DU137" s="123"/>
      <c r="DV137" s="123"/>
      <c r="DW137" s="123"/>
      <c r="DX137" s="123"/>
      <c r="DY137" s="123"/>
      <c r="DZ137" s="123"/>
      <c r="EA137" s="123"/>
      <c r="EB137" s="123"/>
      <c r="EC137" s="123"/>
      <c r="ED137" s="123"/>
      <c r="EE137" s="123"/>
      <c r="EF137" s="123"/>
      <c r="EG137" s="123"/>
      <c r="EH137" s="123"/>
      <c r="EI137" s="123"/>
      <c r="EJ137" s="123"/>
      <c r="EK137" s="123"/>
      <c r="EL137" s="123"/>
      <c r="EM137" s="123"/>
      <c r="EN137" s="123"/>
      <c r="EO137" s="123"/>
      <c r="EP137" s="123"/>
      <c r="EQ137" s="123"/>
      <c r="ER137" s="123"/>
      <c r="ES137" s="123"/>
      <c r="ET137" s="123"/>
      <c r="EU137" s="123"/>
      <c r="EV137" s="123"/>
      <c r="EW137" s="123"/>
      <c r="EX137" s="123"/>
      <c r="EY137" s="123"/>
      <c r="EZ137" s="123"/>
      <c r="FA137" s="123"/>
      <c r="FB137" s="123"/>
      <c r="FC137" s="123"/>
      <c r="FD137" s="123"/>
      <c r="FE137" s="123"/>
      <c r="FF137" s="123"/>
      <c r="FG137" s="123"/>
      <c r="FH137" s="123"/>
      <c r="FI137" s="123"/>
      <c r="FJ137" s="123"/>
      <c r="FK137" s="123"/>
      <c r="FL137" s="123"/>
      <c r="FM137" s="123"/>
      <c r="FN137" s="123"/>
      <c r="FO137" s="123"/>
      <c r="FP137" s="123"/>
      <c r="FQ137" s="123"/>
      <c r="FR137" s="123"/>
      <c r="FS137" s="123"/>
      <c r="FT137" s="123"/>
      <c r="FU137" s="123"/>
      <c r="FV137" s="123"/>
      <c r="FW137" s="123"/>
      <c r="FX137" s="123"/>
      <c r="FY137" s="123"/>
      <c r="FZ137" s="123"/>
      <c r="GA137" s="123"/>
      <c r="GB137" s="123"/>
      <c r="GC137" s="123"/>
      <c r="GD137" s="123"/>
      <c r="GE137" s="123"/>
      <c r="GF137" s="123"/>
      <c r="GG137" s="123"/>
      <c r="GH137" s="123"/>
      <c r="GI137" s="123"/>
      <c r="GJ137" s="123"/>
      <c r="GK137" s="123"/>
      <c r="GL137" s="123"/>
      <c r="GM137" s="123"/>
      <c r="GN137" s="123"/>
      <c r="GO137" s="123"/>
      <c r="GP137" s="123"/>
      <c r="GQ137" s="123"/>
      <c r="GR137" s="123"/>
      <c r="GS137" s="123"/>
      <c r="GT137" s="123"/>
      <c r="GU137" s="123"/>
      <c r="GV137" s="123"/>
      <c r="GW137" s="123"/>
      <c r="GX137" s="123"/>
      <c r="GY137" s="123"/>
      <c r="GZ137" s="123"/>
      <c r="HA137" s="123"/>
      <c r="HB137" s="123"/>
      <c r="HC137" s="123"/>
      <c r="HD137" s="123"/>
      <c r="HE137" s="123"/>
      <c r="HF137" s="123"/>
      <c r="HG137" s="123"/>
      <c r="HH137" s="123"/>
      <c r="HI137" s="123"/>
      <c r="HJ137" s="123"/>
      <c r="HK137" s="123"/>
      <c r="HL137" s="123"/>
      <c r="HM137" s="123"/>
      <c r="HN137" s="123"/>
      <c r="HO137" s="123"/>
      <c r="HP137" s="123"/>
      <c r="HQ137" s="123"/>
      <c r="HR137" s="123"/>
      <c r="HS137" s="123"/>
      <c r="HT137" s="123"/>
      <c r="HU137" s="123"/>
      <c r="HV137" s="123"/>
      <c r="HW137" s="123"/>
      <c r="HX137" s="123"/>
    </row>
    <row r="138" spans="1:232" s="1" customFormat="1" ht="96.75" customHeight="1">
      <c r="A138" s="17">
        <v>83</v>
      </c>
      <c r="B138" s="18">
        <v>109</v>
      </c>
      <c r="C138" s="51" t="s">
        <v>96</v>
      </c>
      <c r="D138" s="16" t="s">
        <v>21</v>
      </c>
      <c r="E138" s="16" t="s">
        <v>235</v>
      </c>
      <c r="F138" s="16" t="s">
        <v>98</v>
      </c>
      <c r="G138" s="15">
        <v>29</v>
      </c>
      <c r="H138" s="16">
        <v>10581</v>
      </c>
      <c r="I138" s="20" t="s">
        <v>229</v>
      </c>
      <c r="J138" s="20" t="s">
        <v>25</v>
      </c>
      <c r="K138" s="16">
        <f t="shared" si="1"/>
        <v>306849</v>
      </c>
      <c r="L138" s="21">
        <f t="shared" si="0"/>
        <v>343670.88</v>
      </c>
      <c r="M138" s="22" t="s">
        <v>233</v>
      </c>
      <c r="N138" s="22" t="s">
        <v>234</v>
      </c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3"/>
      <c r="EC138" s="123"/>
      <c r="ED138" s="123"/>
      <c r="EE138" s="123"/>
      <c r="EF138" s="123"/>
      <c r="EG138" s="123"/>
      <c r="EH138" s="123"/>
      <c r="EI138" s="123"/>
      <c r="EJ138" s="123"/>
      <c r="EK138" s="123"/>
      <c r="EL138" s="123"/>
      <c r="EM138" s="123"/>
      <c r="EN138" s="123"/>
      <c r="EO138" s="123"/>
      <c r="EP138" s="123"/>
      <c r="EQ138" s="123"/>
      <c r="ER138" s="123"/>
      <c r="ES138" s="123"/>
      <c r="ET138" s="123"/>
      <c r="EU138" s="123"/>
      <c r="EV138" s="123"/>
      <c r="EW138" s="123"/>
      <c r="EX138" s="123"/>
      <c r="EY138" s="123"/>
      <c r="EZ138" s="123"/>
      <c r="FA138" s="123"/>
      <c r="FB138" s="123"/>
      <c r="FC138" s="123"/>
      <c r="FD138" s="123"/>
      <c r="FE138" s="123"/>
      <c r="FF138" s="123"/>
      <c r="FG138" s="123"/>
      <c r="FH138" s="123"/>
      <c r="FI138" s="123"/>
      <c r="FJ138" s="123"/>
      <c r="FK138" s="123"/>
      <c r="FL138" s="123"/>
      <c r="FM138" s="123"/>
      <c r="FN138" s="123"/>
      <c r="FO138" s="123"/>
      <c r="FP138" s="123"/>
      <c r="FQ138" s="123"/>
      <c r="FR138" s="123"/>
      <c r="FS138" s="123"/>
      <c r="FT138" s="123"/>
      <c r="FU138" s="123"/>
      <c r="FV138" s="123"/>
      <c r="FW138" s="123"/>
      <c r="FX138" s="123"/>
      <c r="FY138" s="123"/>
      <c r="FZ138" s="123"/>
      <c r="GA138" s="123"/>
      <c r="GB138" s="123"/>
      <c r="GC138" s="123"/>
      <c r="GD138" s="123"/>
      <c r="GE138" s="123"/>
      <c r="GF138" s="123"/>
      <c r="GG138" s="123"/>
      <c r="GH138" s="123"/>
      <c r="GI138" s="123"/>
      <c r="GJ138" s="123"/>
      <c r="GK138" s="123"/>
      <c r="GL138" s="123"/>
      <c r="GM138" s="123"/>
      <c r="GN138" s="123"/>
      <c r="GO138" s="123"/>
      <c r="GP138" s="123"/>
      <c r="GQ138" s="123"/>
      <c r="GR138" s="123"/>
      <c r="GS138" s="123"/>
      <c r="GT138" s="123"/>
      <c r="GU138" s="123"/>
      <c r="GV138" s="123"/>
      <c r="GW138" s="123"/>
      <c r="GX138" s="123"/>
      <c r="GY138" s="123"/>
      <c r="GZ138" s="123"/>
      <c r="HA138" s="123"/>
      <c r="HB138" s="123"/>
      <c r="HC138" s="123"/>
      <c r="HD138" s="123"/>
      <c r="HE138" s="123"/>
      <c r="HF138" s="123"/>
      <c r="HG138" s="123"/>
      <c r="HH138" s="123"/>
      <c r="HI138" s="123"/>
      <c r="HJ138" s="123"/>
      <c r="HK138" s="123"/>
      <c r="HL138" s="123"/>
      <c r="HM138" s="123"/>
      <c r="HN138" s="123"/>
      <c r="HO138" s="123"/>
      <c r="HP138" s="123"/>
      <c r="HQ138" s="123"/>
      <c r="HR138" s="123"/>
      <c r="HS138" s="123"/>
      <c r="HT138" s="123"/>
      <c r="HU138" s="123"/>
      <c r="HV138" s="123"/>
      <c r="HW138" s="123"/>
      <c r="HX138" s="123"/>
    </row>
    <row r="139" spans="1:232" s="1" customFormat="1" ht="105" customHeight="1">
      <c r="A139" s="17"/>
      <c r="B139" s="18">
        <v>110</v>
      </c>
      <c r="C139" s="51" t="s">
        <v>96</v>
      </c>
      <c r="D139" s="16" t="s">
        <v>21</v>
      </c>
      <c r="E139" s="16" t="s">
        <v>235</v>
      </c>
      <c r="F139" s="16" t="s">
        <v>98</v>
      </c>
      <c r="G139" s="15">
        <v>43</v>
      </c>
      <c r="H139" s="16">
        <v>18000</v>
      </c>
      <c r="I139" s="20" t="s">
        <v>229</v>
      </c>
      <c r="J139" s="20" t="s">
        <v>25</v>
      </c>
      <c r="K139" s="16">
        <f>G139*H139</f>
        <v>774000</v>
      </c>
      <c r="L139" s="21">
        <f>K139*1.12</f>
        <v>866880.00000000012</v>
      </c>
      <c r="M139" s="22"/>
      <c r="N139" s="22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3"/>
      <c r="EC139" s="123"/>
      <c r="ED139" s="123"/>
      <c r="EE139" s="123"/>
      <c r="EF139" s="123"/>
      <c r="EG139" s="123"/>
      <c r="EH139" s="123"/>
      <c r="EI139" s="123"/>
      <c r="EJ139" s="123"/>
      <c r="EK139" s="123"/>
      <c r="EL139" s="123"/>
      <c r="EM139" s="123"/>
      <c r="EN139" s="123"/>
      <c r="EO139" s="123"/>
      <c r="EP139" s="123"/>
      <c r="EQ139" s="123"/>
      <c r="ER139" s="123"/>
      <c r="ES139" s="123"/>
      <c r="ET139" s="123"/>
      <c r="EU139" s="123"/>
      <c r="EV139" s="123"/>
      <c r="EW139" s="123"/>
      <c r="EX139" s="123"/>
      <c r="EY139" s="123"/>
      <c r="EZ139" s="123"/>
      <c r="FA139" s="123"/>
      <c r="FB139" s="123"/>
      <c r="FC139" s="123"/>
      <c r="FD139" s="123"/>
      <c r="FE139" s="123"/>
      <c r="FF139" s="123"/>
      <c r="FG139" s="123"/>
      <c r="FH139" s="123"/>
      <c r="FI139" s="123"/>
      <c r="FJ139" s="123"/>
      <c r="FK139" s="123"/>
      <c r="FL139" s="123"/>
      <c r="FM139" s="123"/>
      <c r="FN139" s="123"/>
      <c r="FO139" s="123"/>
      <c r="FP139" s="123"/>
      <c r="FQ139" s="123"/>
      <c r="FR139" s="123"/>
      <c r="FS139" s="123"/>
      <c r="FT139" s="123"/>
      <c r="FU139" s="123"/>
      <c r="FV139" s="123"/>
      <c r="FW139" s="123"/>
      <c r="FX139" s="123"/>
      <c r="FY139" s="123"/>
      <c r="FZ139" s="123"/>
      <c r="GA139" s="123"/>
      <c r="GB139" s="123"/>
      <c r="GC139" s="123"/>
      <c r="GD139" s="123"/>
      <c r="GE139" s="123"/>
      <c r="GF139" s="123"/>
      <c r="GG139" s="123"/>
      <c r="GH139" s="123"/>
      <c r="GI139" s="123"/>
      <c r="GJ139" s="123"/>
      <c r="GK139" s="123"/>
      <c r="GL139" s="123"/>
      <c r="GM139" s="123"/>
      <c r="GN139" s="123"/>
      <c r="GO139" s="123"/>
      <c r="GP139" s="123"/>
      <c r="GQ139" s="123"/>
      <c r="GR139" s="123"/>
      <c r="GS139" s="123"/>
      <c r="GT139" s="123"/>
      <c r="GU139" s="123"/>
      <c r="GV139" s="123"/>
      <c r="GW139" s="123"/>
      <c r="GX139" s="123"/>
      <c r="GY139" s="123"/>
      <c r="GZ139" s="123"/>
      <c r="HA139" s="123"/>
      <c r="HB139" s="123"/>
      <c r="HC139" s="123"/>
      <c r="HD139" s="123"/>
      <c r="HE139" s="123"/>
      <c r="HF139" s="123"/>
      <c r="HG139" s="123"/>
      <c r="HH139" s="123"/>
      <c r="HI139" s="123"/>
      <c r="HJ139" s="123"/>
      <c r="HK139" s="123"/>
      <c r="HL139" s="123"/>
      <c r="HM139" s="123"/>
      <c r="HN139" s="123"/>
      <c r="HO139" s="123"/>
      <c r="HP139" s="123"/>
      <c r="HQ139" s="123"/>
      <c r="HR139" s="123"/>
      <c r="HS139" s="123"/>
      <c r="HT139" s="123"/>
      <c r="HU139" s="123"/>
      <c r="HV139" s="123"/>
      <c r="HW139" s="123"/>
      <c r="HX139" s="123"/>
    </row>
    <row r="140" spans="1:232" s="1" customFormat="1" ht="103.5" customHeight="1">
      <c r="A140" s="17">
        <v>85</v>
      </c>
      <c r="B140" s="18">
        <v>111</v>
      </c>
      <c r="C140" s="51" t="s">
        <v>96</v>
      </c>
      <c r="D140" s="16" t="s">
        <v>21</v>
      </c>
      <c r="E140" s="16" t="s">
        <v>236</v>
      </c>
      <c r="F140" s="16" t="s">
        <v>98</v>
      </c>
      <c r="G140" s="15">
        <v>29</v>
      </c>
      <c r="H140" s="16">
        <v>28524</v>
      </c>
      <c r="I140" s="20" t="s">
        <v>229</v>
      </c>
      <c r="J140" s="20" t="s">
        <v>25</v>
      </c>
      <c r="K140" s="16">
        <f t="shared" si="1"/>
        <v>827196</v>
      </c>
      <c r="L140" s="21">
        <f t="shared" si="0"/>
        <v>926459.52000000014</v>
      </c>
      <c r="M140" s="22" t="s">
        <v>233</v>
      </c>
      <c r="N140" s="22" t="s">
        <v>234</v>
      </c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  <c r="DL140" s="123"/>
      <c r="DM140" s="123"/>
      <c r="DN140" s="123"/>
      <c r="DO140" s="123"/>
      <c r="DP140" s="123"/>
      <c r="DQ140" s="123"/>
      <c r="DR140" s="123"/>
      <c r="DS140" s="123"/>
      <c r="DT140" s="123"/>
      <c r="DU140" s="123"/>
      <c r="DV140" s="123"/>
      <c r="DW140" s="123"/>
      <c r="DX140" s="123"/>
      <c r="DY140" s="123"/>
      <c r="DZ140" s="123"/>
      <c r="EA140" s="123"/>
      <c r="EB140" s="123"/>
      <c r="EC140" s="123"/>
      <c r="ED140" s="123"/>
      <c r="EE140" s="123"/>
      <c r="EF140" s="123"/>
      <c r="EG140" s="123"/>
      <c r="EH140" s="123"/>
      <c r="EI140" s="123"/>
      <c r="EJ140" s="123"/>
      <c r="EK140" s="123"/>
      <c r="EL140" s="123"/>
      <c r="EM140" s="123"/>
      <c r="EN140" s="123"/>
      <c r="EO140" s="123"/>
      <c r="EP140" s="123"/>
      <c r="EQ140" s="123"/>
      <c r="ER140" s="123"/>
      <c r="ES140" s="123"/>
      <c r="ET140" s="123"/>
      <c r="EU140" s="123"/>
      <c r="EV140" s="123"/>
      <c r="EW140" s="123"/>
      <c r="EX140" s="123"/>
      <c r="EY140" s="123"/>
      <c r="EZ140" s="123"/>
      <c r="FA140" s="123"/>
      <c r="FB140" s="123"/>
      <c r="FC140" s="123"/>
      <c r="FD140" s="123"/>
      <c r="FE140" s="123"/>
      <c r="FF140" s="123"/>
      <c r="FG140" s="123"/>
      <c r="FH140" s="123"/>
      <c r="FI140" s="123"/>
      <c r="FJ140" s="123"/>
      <c r="FK140" s="123"/>
      <c r="FL140" s="123"/>
      <c r="FM140" s="123"/>
      <c r="FN140" s="123"/>
      <c r="FO140" s="123"/>
      <c r="FP140" s="123"/>
      <c r="FQ140" s="123"/>
      <c r="FR140" s="123"/>
      <c r="FS140" s="123"/>
      <c r="FT140" s="123"/>
      <c r="FU140" s="123"/>
      <c r="FV140" s="123"/>
      <c r="FW140" s="123"/>
      <c r="FX140" s="123"/>
      <c r="FY140" s="123"/>
      <c r="FZ140" s="123"/>
      <c r="GA140" s="123"/>
      <c r="GB140" s="123"/>
      <c r="GC140" s="123"/>
      <c r="GD140" s="123"/>
      <c r="GE140" s="123"/>
      <c r="GF140" s="123"/>
      <c r="GG140" s="123"/>
      <c r="GH140" s="123"/>
      <c r="GI140" s="123"/>
      <c r="GJ140" s="123"/>
      <c r="GK140" s="123"/>
      <c r="GL140" s="123"/>
      <c r="GM140" s="123"/>
      <c r="GN140" s="123"/>
      <c r="GO140" s="123"/>
      <c r="GP140" s="123"/>
      <c r="GQ140" s="123"/>
      <c r="GR140" s="123"/>
      <c r="GS140" s="123"/>
      <c r="GT140" s="123"/>
      <c r="GU140" s="123"/>
      <c r="GV140" s="123"/>
      <c r="GW140" s="123"/>
      <c r="GX140" s="123"/>
      <c r="GY140" s="123"/>
      <c r="GZ140" s="123"/>
      <c r="HA140" s="123"/>
      <c r="HB140" s="123"/>
      <c r="HC140" s="123"/>
      <c r="HD140" s="123"/>
      <c r="HE140" s="123"/>
      <c r="HF140" s="123"/>
      <c r="HG140" s="123"/>
      <c r="HH140" s="123"/>
      <c r="HI140" s="123"/>
      <c r="HJ140" s="123"/>
      <c r="HK140" s="123"/>
      <c r="HL140" s="123"/>
      <c r="HM140" s="123"/>
      <c r="HN140" s="123"/>
      <c r="HO140" s="123"/>
      <c r="HP140" s="123"/>
      <c r="HQ140" s="123"/>
      <c r="HR140" s="123"/>
      <c r="HS140" s="123"/>
      <c r="HT140" s="123"/>
      <c r="HU140" s="123"/>
      <c r="HV140" s="123"/>
      <c r="HW140" s="123"/>
      <c r="HX140" s="123"/>
    </row>
    <row r="141" spans="1:232" s="1" customFormat="1" ht="114.75" customHeight="1">
      <c r="A141" s="17"/>
      <c r="B141" s="18">
        <v>112</v>
      </c>
      <c r="C141" s="51" t="s">
        <v>96</v>
      </c>
      <c r="D141" s="16" t="s">
        <v>21</v>
      </c>
      <c r="E141" s="16" t="s">
        <v>236</v>
      </c>
      <c r="F141" s="16" t="s">
        <v>98</v>
      </c>
      <c r="G141" s="15">
        <v>43</v>
      </c>
      <c r="H141" s="16">
        <v>29375</v>
      </c>
      <c r="I141" s="20" t="s">
        <v>229</v>
      </c>
      <c r="J141" s="20" t="s">
        <v>25</v>
      </c>
      <c r="K141" s="16">
        <f>G141*H141</f>
        <v>1263125</v>
      </c>
      <c r="L141" s="21">
        <f>K141*1.12</f>
        <v>1414700.0000000002</v>
      </c>
      <c r="M141" s="22"/>
      <c r="N141" s="22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  <c r="DL141" s="123"/>
      <c r="DM141" s="123"/>
      <c r="DN141" s="123"/>
      <c r="DO141" s="123"/>
      <c r="DP141" s="123"/>
      <c r="DQ141" s="123"/>
      <c r="DR141" s="123"/>
      <c r="DS141" s="123"/>
      <c r="DT141" s="123"/>
      <c r="DU141" s="123"/>
      <c r="DV141" s="123"/>
      <c r="DW141" s="123"/>
      <c r="DX141" s="123"/>
      <c r="DY141" s="123"/>
      <c r="DZ141" s="123"/>
      <c r="EA141" s="123"/>
      <c r="EB141" s="123"/>
      <c r="EC141" s="123"/>
      <c r="ED141" s="123"/>
      <c r="EE141" s="123"/>
      <c r="EF141" s="123"/>
      <c r="EG141" s="123"/>
      <c r="EH141" s="123"/>
      <c r="EI141" s="123"/>
      <c r="EJ141" s="123"/>
      <c r="EK141" s="123"/>
      <c r="EL141" s="123"/>
      <c r="EM141" s="123"/>
      <c r="EN141" s="123"/>
      <c r="EO141" s="123"/>
      <c r="EP141" s="123"/>
      <c r="EQ141" s="123"/>
      <c r="ER141" s="123"/>
      <c r="ES141" s="123"/>
      <c r="ET141" s="123"/>
      <c r="EU141" s="123"/>
      <c r="EV141" s="123"/>
      <c r="EW141" s="123"/>
      <c r="EX141" s="123"/>
      <c r="EY141" s="123"/>
      <c r="EZ141" s="123"/>
      <c r="FA141" s="123"/>
      <c r="FB141" s="123"/>
      <c r="FC141" s="123"/>
      <c r="FD141" s="123"/>
      <c r="FE141" s="123"/>
      <c r="FF141" s="123"/>
      <c r="FG141" s="123"/>
      <c r="FH141" s="123"/>
      <c r="FI141" s="123"/>
      <c r="FJ141" s="123"/>
      <c r="FK141" s="123"/>
      <c r="FL141" s="123"/>
      <c r="FM141" s="123"/>
      <c r="FN141" s="123"/>
      <c r="FO141" s="123"/>
      <c r="FP141" s="123"/>
      <c r="FQ141" s="123"/>
      <c r="FR141" s="123"/>
      <c r="FS141" s="123"/>
      <c r="FT141" s="123"/>
      <c r="FU141" s="123"/>
      <c r="FV141" s="123"/>
      <c r="FW141" s="123"/>
      <c r="FX141" s="123"/>
      <c r="FY141" s="123"/>
      <c r="FZ141" s="123"/>
      <c r="GA141" s="123"/>
      <c r="GB141" s="123"/>
      <c r="GC141" s="123"/>
      <c r="GD141" s="123"/>
      <c r="GE141" s="123"/>
      <c r="GF141" s="123"/>
      <c r="GG141" s="123"/>
      <c r="GH141" s="123"/>
      <c r="GI141" s="123"/>
      <c r="GJ141" s="123"/>
      <c r="GK141" s="123"/>
      <c r="GL141" s="123"/>
      <c r="GM141" s="123"/>
      <c r="GN141" s="123"/>
      <c r="GO141" s="123"/>
      <c r="GP141" s="123"/>
      <c r="GQ141" s="123"/>
      <c r="GR141" s="123"/>
      <c r="GS141" s="123"/>
      <c r="GT141" s="123"/>
      <c r="GU141" s="123"/>
      <c r="GV141" s="123"/>
      <c r="GW141" s="123"/>
      <c r="GX141" s="123"/>
      <c r="GY141" s="123"/>
      <c r="GZ141" s="123"/>
      <c r="HA141" s="123"/>
      <c r="HB141" s="123"/>
      <c r="HC141" s="123"/>
      <c r="HD141" s="123"/>
      <c r="HE141" s="123"/>
      <c r="HF141" s="123"/>
      <c r="HG141" s="123"/>
      <c r="HH141" s="123"/>
      <c r="HI141" s="123"/>
      <c r="HJ141" s="123"/>
      <c r="HK141" s="123"/>
      <c r="HL141" s="123"/>
      <c r="HM141" s="123"/>
      <c r="HN141" s="123"/>
      <c r="HO141" s="123"/>
      <c r="HP141" s="123"/>
      <c r="HQ141" s="123"/>
      <c r="HR141" s="123"/>
      <c r="HS141" s="123"/>
      <c r="HT141" s="123"/>
      <c r="HU141" s="123"/>
      <c r="HV141" s="123"/>
      <c r="HW141" s="123"/>
      <c r="HX141" s="123"/>
    </row>
    <row r="142" spans="1:232" s="1" customFormat="1" ht="80.25" customHeight="1">
      <c r="A142" s="17">
        <v>87</v>
      </c>
      <c r="B142" s="18">
        <v>113</v>
      </c>
      <c r="C142" s="51" t="s">
        <v>96</v>
      </c>
      <c r="D142" s="16" t="s">
        <v>21</v>
      </c>
      <c r="E142" s="16" t="s">
        <v>237</v>
      </c>
      <c r="F142" s="16" t="s">
        <v>98</v>
      </c>
      <c r="G142" s="15">
        <v>1</v>
      </c>
      <c r="H142" s="16">
        <v>135000</v>
      </c>
      <c r="I142" s="20" t="s">
        <v>229</v>
      </c>
      <c r="J142" s="20" t="s">
        <v>25</v>
      </c>
      <c r="K142" s="16">
        <f t="shared" si="1"/>
        <v>135000</v>
      </c>
      <c r="L142" s="21">
        <f t="shared" si="0"/>
        <v>151200</v>
      </c>
      <c r="M142" s="22" t="s">
        <v>233</v>
      </c>
      <c r="N142" s="22" t="s">
        <v>234</v>
      </c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  <c r="DL142" s="123"/>
      <c r="DM142" s="123"/>
      <c r="DN142" s="123"/>
      <c r="DO142" s="123"/>
      <c r="DP142" s="123"/>
      <c r="DQ142" s="123"/>
      <c r="DR142" s="123"/>
      <c r="DS142" s="123"/>
      <c r="DT142" s="123"/>
      <c r="DU142" s="123"/>
      <c r="DV142" s="123"/>
      <c r="DW142" s="123"/>
      <c r="DX142" s="123"/>
      <c r="DY142" s="123"/>
      <c r="DZ142" s="123"/>
      <c r="EA142" s="123"/>
      <c r="EB142" s="123"/>
      <c r="EC142" s="123"/>
      <c r="ED142" s="123"/>
      <c r="EE142" s="123"/>
      <c r="EF142" s="123"/>
      <c r="EG142" s="123"/>
      <c r="EH142" s="123"/>
      <c r="EI142" s="123"/>
      <c r="EJ142" s="123"/>
      <c r="EK142" s="123"/>
      <c r="EL142" s="123"/>
      <c r="EM142" s="123"/>
      <c r="EN142" s="123"/>
      <c r="EO142" s="123"/>
      <c r="EP142" s="123"/>
      <c r="EQ142" s="123"/>
      <c r="ER142" s="123"/>
      <c r="ES142" s="123"/>
      <c r="ET142" s="123"/>
      <c r="EU142" s="123"/>
      <c r="EV142" s="123"/>
      <c r="EW142" s="123"/>
      <c r="EX142" s="123"/>
      <c r="EY142" s="123"/>
      <c r="EZ142" s="123"/>
      <c r="FA142" s="123"/>
      <c r="FB142" s="123"/>
      <c r="FC142" s="123"/>
      <c r="FD142" s="123"/>
      <c r="FE142" s="123"/>
      <c r="FF142" s="123"/>
      <c r="FG142" s="123"/>
      <c r="FH142" s="123"/>
      <c r="FI142" s="123"/>
      <c r="FJ142" s="123"/>
      <c r="FK142" s="123"/>
      <c r="FL142" s="123"/>
      <c r="FM142" s="123"/>
      <c r="FN142" s="123"/>
      <c r="FO142" s="123"/>
      <c r="FP142" s="123"/>
      <c r="FQ142" s="123"/>
      <c r="FR142" s="123"/>
      <c r="FS142" s="123"/>
      <c r="FT142" s="123"/>
      <c r="FU142" s="123"/>
      <c r="FV142" s="123"/>
      <c r="FW142" s="123"/>
      <c r="FX142" s="123"/>
      <c r="FY142" s="123"/>
      <c r="FZ142" s="123"/>
      <c r="GA142" s="123"/>
      <c r="GB142" s="123"/>
      <c r="GC142" s="123"/>
      <c r="GD142" s="123"/>
      <c r="GE142" s="123"/>
      <c r="GF142" s="123"/>
      <c r="GG142" s="123"/>
      <c r="GH142" s="123"/>
      <c r="GI142" s="123"/>
      <c r="GJ142" s="123"/>
      <c r="GK142" s="123"/>
      <c r="GL142" s="123"/>
      <c r="GM142" s="123"/>
      <c r="GN142" s="123"/>
      <c r="GO142" s="123"/>
      <c r="GP142" s="123"/>
      <c r="GQ142" s="123"/>
      <c r="GR142" s="123"/>
      <c r="GS142" s="123"/>
      <c r="GT142" s="123"/>
      <c r="GU142" s="123"/>
      <c r="GV142" s="123"/>
      <c r="GW142" s="123"/>
      <c r="GX142" s="123"/>
      <c r="GY142" s="123"/>
      <c r="GZ142" s="123"/>
      <c r="HA142" s="123"/>
      <c r="HB142" s="123"/>
      <c r="HC142" s="123"/>
      <c r="HD142" s="123"/>
      <c r="HE142" s="123"/>
      <c r="HF142" s="123"/>
      <c r="HG142" s="123"/>
      <c r="HH142" s="123"/>
      <c r="HI142" s="123"/>
      <c r="HJ142" s="123"/>
      <c r="HK142" s="123"/>
      <c r="HL142" s="123"/>
      <c r="HM142" s="123"/>
      <c r="HN142" s="123"/>
      <c r="HO142" s="123"/>
      <c r="HP142" s="123"/>
      <c r="HQ142" s="123"/>
      <c r="HR142" s="123"/>
      <c r="HS142" s="123"/>
      <c r="HT142" s="123"/>
      <c r="HU142" s="123"/>
      <c r="HV142" s="123"/>
      <c r="HW142" s="123"/>
      <c r="HX142" s="123"/>
    </row>
    <row r="143" spans="1:232" s="1" customFormat="1" ht="120" customHeight="1">
      <c r="A143" s="17">
        <v>87</v>
      </c>
      <c r="B143" s="18">
        <v>114</v>
      </c>
      <c r="C143" s="51" t="s">
        <v>96</v>
      </c>
      <c r="D143" s="16" t="s">
        <v>21</v>
      </c>
      <c r="E143" s="16" t="s">
        <v>238</v>
      </c>
      <c r="F143" s="16" t="s">
        <v>98</v>
      </c>
      <c r="G143" s="15">
        <v>2</v>
      </c>
      <c r="H143" s="16">
        <v>101250</v>
      </c>
      <c r="I143" s="20" t="s">
        <v>239</v>
      </c>
      <c r="J143" s="20" t="s">
        <v>25</v>
      </c>
      <c r="K143" s="16">
        <f>G143*H143</f>
        <v>202500</v>
      </c>
      <c r="L143" s="21">
        <f>K143*1.12</f>
        <v>226800.00000000003</v>
      </c>
      <c r="M143" s="22"/>
      <c r="N143" s="22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  <c r="DW143" s="123"/>
      <c r="DX143" s="123"/>
      <c r="DY143" s="123"/>
      <c r="DZ143" s="123"/>
      <c r="EA143" s="123"/>
      <c r="EB143" s="123"/>
      <c r="EC143" s="123"/>
      <c r="ED143" s="123"/>
      <c r="EE143" s="123"/>
      <c r="EF143" s="123"/>
      <c r="EG143" s="123"/>
      <c r="EH143" s="123"/>
      <c r="EI143" s="123"/>
      <c r="EJ143" s="123"/>
      <c r="EK143" s="123"/>
      <c r="EL143" s="123"/>
      <c r="EM143" s="123"/>
      <c r="EN143" s="123"/>
      <c r="EO143" s="123"/>
      <c r="EP143" s="123"/>
      <c r="EQ143" s="123"/>
      <c r="ER143" s="123"/>
      <c r="ES143" s="123"/>
      <c r="ET143" s="123"/>
      <c r="EU143" s="123"/>
      <c r="EV143" s="123"/>
      <c r="EW143" s="123"/>
      <c r="EX143" s="123"/>
      <c r="EY143" s="123"/>
      <c r="EZ143" s="123"/>
      <c r="FA143" s="123"/>
      <c r="FB143" s="123"/>
      <c r="FC143" s="123"/>
      <c r="FD143" s="123"/>
      <c r="FE143" s="123"/>
      <c r="FF143" s="123"/>
      <c r="FG143" s="123"/>
      <c r="FH143" s="123"/>
      <c r="FI143" s="123"/>
      <c r="FJ143" s="123"/>
      <c r="FK143" s="123"/>
      <c r="FL143" s="123"/>
      <c r="FM143" s="123"/>
      <c r="FN143" s="123"/>
      <c r="FO143" s="123"/>
      <c r="FP143" s="123"/>
      <c r="FQ143" s="123"/>
      <c r="FR143" s="123"/>
      <c r="FS143" s="123"/>
      <c r="FT143" s="123"/>
      <c r="FU143" s="123"/>
      <c r="FV143" s="123"/>
      <c r="FW143" s="123"/>
      <c r="FX143" s="123"/>
      <c r="FY143" s="123"/>
      <c r="FZ143" s="123"/>
      <c r="GA143" s="123"/>
      <c r="GB143" s="123"/>
      <c r="GC143" s="123"/>
      <c r="GD143" s="123"/>
      <c r="GE143" s="123"/>
      <c r="GF143" s="123"/>
      <c r="GG143" s="123"/>
      <c r="GH143" s="123"/>
      <c r="GI143" s="123"/>
      <c r="GJ143" s="123"/>
      <c r="GK143" s="123"/>
      <c r="GL143" s="123"/>
      <c r="GM143" s="123"/>
      <c r="GN143" s="123"/>
      <c r="GO143" s="123"/>
      <c r="GP143" s="123"/>
      <c r="GQ143" s="123"/>
      <c r="GR143" s="123"/>
      <c r="GS143" s="123"/>
      <c r="GT143" s="123"/>
      <c r="GU143" s="123"/>
      <c r="GV143" s="123"/>
      <c r="GW143" s="123"/>
      <c r="GX143" s="123"/>
      <c r="GY143" s="123"/>
      <c r="GZ143" s="123"/>
      <c r="HA143" s="123"/>
      <c r="HB143" s="123"/>
      <c r="HC143" s="123"/>
      <c r="HD143" s="123"/>
      <c r="HE143" s="123"/>
      <c r="HF143" s="123"/>
      <c r="HG143" s="123"/>
      <c r="HH143" s="123"/>
      <c r="HI143" s="123"/>
      <c r="HJ143" s="123"/>
      <c r="HK143" s="123"/>
      <c r="HL143" s="123"/>
      <c r="HM143" s="123"/>
      <c r="HN143" s="123"/>
      <c r="HO143" s="123"/>
      <c r="HP143" s="123"/>
      <c r="HQ143" s="123"/>
      <c r="HR143" s="123"/>
      <c r="HS143" s="123"/>
      <c r="HT143" s="123"/>
      <c r="HU143" s="123"/>
      <c r="HV143" s="123"/>
      <c r="HW143" s="123"/>
      <c r="HX143" s="123"/>
    </row>
    <row r="144" spans="1:232" s="1" customFormat="1" ht="101.25" customHeight="1">
      <c r="A144" s="17">
        <v>88</v>
      </c>
      <c r="B144" s="18">
        <v>115</v>
      </c>
      <c r="C144" s="51" t="s">
        <v>240</v>
      </c>
      <c r="D144" s="16" t="s">
        <v>21</v>
      </c>
      <c r="E144" s="20" t="s">
        <v>241</v>
      </c>
      <c r="F144" s="16" t="s">
        <v>98</v>
      </c>
      <c r="G144" s="15">
        <v>1</v>
      </c>
      <c r="H144" s="16">
        <v>78000</v>
      </c>
      <c r="I144" s="20" t="s">
        <v>229</v>
      </c>
      <c r="J144" s="20" t="s">
        <v>25</v>
      </c>
      <c r="K144" s="16">
        <f>G144*H144</f>
        <v>78000</v>
      </c>
      <c r="L144" s="21">
        <f>K144*1.12</f>
        <v>87360.000000000015</v>
      </c>
      <c r="M144" s="35"/>
      <c r="N144" s="35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3"/>
      <c r="EC144" s="123"/>
      <c r="ED144" s="123"/>
      <c r="EE144" s="123"/>
      <c r="EF144" s="123"/>
      <c r="EG144" s="123"/>
      <c r="EH144" s="123"/>
      <c r="EI144" s="123"/>
      <c r="EJ144" s="123"/>
      <c r="EK144" s="123"/>
      <c r="EL144" s="123"/>
      <c r="EM144" s="123"/>
      <c r="EN144" s="123"/>
      <c r="EO144" s="123"/>
      <c r="EP144" s="123"/>
      <c r="EQ144" s="123"/>
      <c r="ER144" s="123"/>
      <c r="ES144" s="123"/>
      <c r="ET144" s="123"/>
      <c r="EU144" s="123"/>
      <c r="EV144" s="123"/>
      <c r="EW144" s="123"/>
      <c r="EX144" s="123"/>
      <c r="EY144" s="123"/>
      <c r="EZ144" s="123"/>
      <c r="FA144" s="123"/>
      <c r="FB144" s="123"/>
      <c r="FC144" s="123"/>
      <c r="FD144" s="123"/>
      <c r="FE144" s="123"/>
      <c r="FF144" s="123"/>
      <c r="FG144" s="123"/>
      <c r="FH144" s="123"/>
      <c r="FI144" s="123"/>
      <c r="FJ144" s="123"/>
      <c r="FK144" s="123"/>
      <c r="FL144" s="123"/>
      <c r="FM144" s="123"/>
      <c r="FN144" s="123"/>
      <c r="FO144" s="123"/>
      <c r="FP144" s="123"/>
      <c r="FQ144" s="123"/>
      <c r="FR144" s="123"/>
      <c r="FS144" s="123"/>
      <c r="FT144" s="123"/>
      <c r="FU144" s="123"/>
      <c r="FV144" s="123"/>
      <c r="FW144" s="123"/>
      <c r="FX144" s="123"/>
      <c r="FY144" s="123"/>
      <c r="FZ144" s="123"/>
      <c r="GA144" s="123"/>
      <c r="GB144" s="123"/>
      <c r="GC144" s="123"/>
      <c r="GD144" s="123"/>
      <c r="GE144" s="123"/>
      <c r="GF144" s="123"/>
      <c r="GG144" s="123"/>
      <c r="GH144" s="123"/>
      <c r="GI144" s="123"/>
      <c r="GJ144" s="123"/>
      <c r="GK144" s="123"/>
      <c r="GL144" s="123"/>
      <c r="GM144" s="123"/>
      <c r="GN144" s="123"/>
      <c r="GO144" s="123"/>
      <c r="GP144" s="123"/>
      <c r="GQ144" s="123"/>
      <c r="GR144" s="123"/>
      <c r="GS144" s="123"/>
      <c r="GT144" s="123"/>
      <c r="GU144" s="123"/>
      <c r="GV144" s="123"/>
      <c r="GW144" s="123"/>
      <c r="GX144" s="123"/>
      <c r="GY144" s="123"/>
      <c r="GZ144" s="123"/>
      <c r="HA144" s="123"/>
      <c r="HB144" s="123"/>
      <c r="HC144" s="123"/>
      <c r="HD144" s="123"/>
      <c r="HE144" s="123"/>
      <c r="HF144" s="123"/>
      <c r="HG144" s="123"/>
      <c r="HH144" s="123"/>
      <c r="HI144" s="123"/>
      <c r="HJ144" s="123"/>
      <c r="HK144" s="123"/>
      <c r="HL144" s="123"/>
      <c r="HM144" s="123"/>
      <c r="HN144" s="123"/>
      <c r="HO144" s="123"/>
      <c r="HP144" s="123"/>
      <c r="HQ144" s="123"/>
      <c r="HR144" s="123"/>
      <c r="HS144" s="123"/>
      <c r="HT144" s="123"/>
      <c r="HU144" s="123"/>
      <c r="HV144" s="123"/>
      <c r="HW144" s="123"/>
      <c r="HX144" s="123"/>
    </row>
    <row r="145" spans="1:232" ht="120" customHeight="1">
      <c r="A145" s="17">
        <v>89</v>
      </c>
      <c r="B145" s="18">
        <v>116</v>
      </c>
      <c r="C145" s="51" t="s">
        <v>242</v>
      </c>
      <c r="D145" s="16" t="s">
        <v>21</v>
      </c>
      <c r="E145" s="16" t="s">
        <v>243</v>
      </c>
      <c r="F145" s="16" t="s">
        <v>98</v>
      </c>
      <c r="G145" s="15">
        <v>243</v>
      </c>
      <c r="H145" s="16">
        <v>8035.7139999999999</v>
      </c>
      <c r="I145" s="20" t="s">
        <v>229</v>
      </c>
      <c r="J145" s="20" t="s">
        <v>25</v>
      </c>
      <c r="K145" s="16">
        <f t="shared" si="1"/>
        <v>1952678.5020000001</v>
      </c>
      <c r="L145" s="21">
        <f t="shared" si="0"/>
        <v>2186999.9222400002</v>
      </c>
      <c r="M145" s="22"/>
      <c r="N145" s="22"/>
    </row>
    <row r="146" spans="1:232" s="54" customFormat="1" ht="112.5" customHeight="1">
      <c r="A146" s="17">
        <v>90</v>
      </c>
      <c r="B146" s="18">
        <v>117</v>
      </c>
      <c r="C146" s="45" t="s">
        <v>96</v>
      </c>
      <c r="D146" s="16" t="s">
        <v>39</v>
      </c>
      <c r="E146" s="46" t="s">
        <v>244</v>
      </c>
      <c r="F146" s="46" t="s">
        <v>98</v>
      </c>
      <c r="G146" s="15">
        <v>1</v>
      </c>
      <c r="H146" s="16">
        <v>12000000</v>
      </c>
      <c r="I146" s="20" t="s">
        <v>245</v>
      </c>
      <c r="J146" s="20" t="s">
        <v>25</v>
      </c>
      <c r="K146" s="16">
        <f>G146*H146</f>
        <v>12000000</v>
      </c>
      <c r="L146" s="21">
        <f>K146*1.12</f>
        <v>13440000.000000002</v>
      </c>
      <c r="M146" s="22"/>
      <c r="N146" s="22"/>
      <c r="O146" s="36"/>
      <c r="P146" s="123"/>
      <c r="Q146" s="123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</row>
    <row r="147" spans="1:232" ht="95.25" customHeight="1">
      <c r="A147" s="17">
        <v>91</v>
      </c>
      <c r="B147" s="18">
        <v>118</v>
      </c>
      <c r="C147" s="45" t="s">
        <v>96</v>
      </c>
      <c r="D147" s="16" t="s">
        <v>21</v>
      </c>
      <c r="E147" s="46" t="s">
        <v>246</v>
      </c>
      <c r="F147" s="46" t="s">
        <v>98</v>
      </c>
      <c r="G147" s="15">
        <v>6</v>
      </c>
      <c r="H147" s="16">
        <v>15000</v>
      </c>
      <c r="I147" s="20" t="s">
        <v>229</v>
      </c>
      <c r="J147" s="20" t="s">
        <v>25</v>
      </c>
      <c r="K147" s="16">
        <f t="shared" si="1"/>
        <v>90000</v>
      </c>
      <c r="L147" s="21">
        <f t="shared" si="0"/>
        <v>100800.00000000001</v>
      </c>
      <c r="M147" s="22"/>
      <c r="N147" s="22" t="s">
        <v>247</v>
      </c>
    </row>
    <row r="148" spans="1:232" s="1" customFormat="1" ht="72.75" customHeight="1">
      <c r="A148" s="17">
        <v>92</v>
      </c>
      <c r="B148" s="18">
        <v>119</v>
      </c>
      <c r="C148" s="45" t="s">
        <v>96</v>
      </c>
      <c r="D148" s="16" t="s">
        <v>21</v>
      </c>
      <c r="E148" s="46" t="s">
        <v>248</v>
      </c>
      <c r="F148" s="46" t="s">
        <v>98</v>
      </c>
      <c r="G148" s="15">
        <v>5</v>
      </c>
      <c r="H148" s="16">
        <v>10000</v>
      </c>
      <c r="I148" s="20" t="s">
        <v>229</v>
      </c>
      <c r="J148" s="25" t="s">
        <v>25</v>
      </c>
      <c r="K148" s="16">
        <f t="shared" si="1"/>
        <v>50000</v>
      </c>
      <c r="L148" s="21">
        <f t="shared" si="0"/>
        <v>56000.000000000007</v>
      </c>
      <c r="M148" s="22"/>
      <c r="N148" s="22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  <c r="DW148" s="123"/>
      <c r="DX148" s="123"/>
      <c r="DY148" s="123"/>
      <c r="DZ148" s="123"/>
      <c r="EA148" s="123"/>
      <c r="EB148" s="123"/>
      <c r="EC148" s="123"/>
      <c r="ED148" s="123"/>
      <c r="EE148" s="123"/>
      <c r="EF148" s="123"/>
      <c r="EG148" s="123"/>
      <c r="EH148" s="123"/>
      <c r="EI148" s="123"/>
      <c r="EJ148" s="123"/>
      <c r="EK148" s="123"/>
      <c r="EL148" s="123"/>
      <c r="EM148" s="123"/>
      <c r="EN148" s="123"/>
      <c r="EO148" s="123"/>
      <c r="EP148" s="123"/>
      <c r="EQ148" s="123"/>
      <c r="ER148" s="123"/>
      <c r="ES148" s="123"/>
      <c r="ET148" s="123"/>
      <c r="EU148" s="123"/>
      <c r="EV148" s="123"/>
      <c r="EW148" s="123"/>
      <c r="EX148" s="123"/>
      <c r="EY148" s="123"/>
      <c r="EZ148" s="123"/>
      <c r="FA148" s="123"/>
      <c r="FB148" s="123"/>
      <c r="FC148" s="123"/>
      <c r="FD148" s="123"/>
      <c r="FE148" s="123"/>
      <c r="FF148" s="123"/>
      <c r="FG148" s="123"/>
      <c r="FH148" s="123"/>
      <c r="FI148" s="123"/>
      <c r="FJ148" s="123"/>
      <c r="FK148" s="123"/>
      <c r="FL148" s="123"/>
      <c r="FM148" s="123"/>
      <c r="FN148" s="123"/>
      <c r="FO148" s="123"/>
      <c r="FP148" s="123"/>
      <c r="FQ148" s="123"/>
      <c r="FR148" s="123"/>
      <c r="FS148" s="123"/>
      <c r="FT148" s="123"/>
      <c r="FU148" s="123"/>
      <c r="FV148" s="123"/>
      <c r="FW148" s="123"/>
      <c r="FX148" s="123"/>
      <c r="FY148" s="123"/>
      <c r="FZ148" s="123"/>
      <c r="GA148" s="123"/>
      <c r="GB148" s="123"/>
      <c r="GC148" s="123"/>
      <c r="GD148" s="123"/>
      <c r="GE148" s="123"/>
      <c r="GF148" s="123"/>
      <c r="GG148" s="123"/>
      <c r="GH148" s="123"/>
      <c r="GI148" s="123"/>
      <c r="GJ148" s="123"/>
      <c r="GK148" s="123"/>
      <c r="GL148" s="123"/>
      <c r="GM148" s="123"/>
      <c r="GN148" s="123"/>
      <c r="GO148" s="123"/>
      <c r="GP148" s="123"/>
      <c r="GQ148" s="123"/>
      <c r="GR148" s="123"/>
      <c r="GS148" s="123"/>
      <c r="GT148" s="123"/>
      <c r="GU148" s="123"/>
      <c r="GV148" s="123"/>
      <c r="GW148" s="123"/>
      <c r="GX148" s="123"/>
      <c r="GY148" s="123"/>
      <c r="GZ148" s="123"/>
      <c r="HA148" s="123"/>
      <c r="HB148" s="123"/>
      <c r="HC148" s="123"/>
      <c r="HD148" s="123"/>
      <c r="HE148" s="123"/>
      <c r="HF148" s="123"/>
      <c r="HG148" s="123"/>
      <c r="HH148" s="123"/>
      <c r="HI148" s="123"/>
      <c r="HJ148" s="123"/>
      <c r="HK148" s="123"/>
      <c r="HL148" s="123"/>
      <c r="HM148" s="123"/>
      <c r="HN148" s="123"/>
      <c r="HO148" s="123"/>
      <c r="HP148" s="123"/>
      <c r="HQ148" s="123"/>
      <c r="HR148" s="123"/>
      <c r="HS148" s="123"/>
      <c r="HT148" s="123"/>
      <c r="HU148" s="123"/>
      <c r="HV148" s="123"/>
      <c r="HW148" s="123"/>
      <c r="HX148" s="123"/>
    </row>
    <row r="149" spans="1:232" s="54" customFormat="1" ht="71.25" customHeight="1">
      <c r="A149" s="17">
        <v>94</v>
      </c>
      <c r="B149" s="18">
        <v>120</v>
      </c>
      <c r="C149" s="45" t="s">
        <v>96</v>
      </c>
      <c r="D149" s="16" t="s">
        <v>21</v>
      </c>
      <c r="E149" s="55" t="s">
        <v>249</v>
      </c>
      <c r="F149" s="56" t="s">
        <v>98</v>
      </c>
      <c r="G149" s="15">
        <v>73</v>
      </c>
      <c r="H149" s="16">
        <v>15000</v>
      </c>
      <c r="I149" s="20" t="s">
        <v>229</v>
      </c>
      <c r="J149" s="20" t="s">
        <v>25</v>
      </c>
      <c r="K149" s="16">
        <f t="shared" si="1"/>
        <v>1095000</v>
      </c>
      <c r="L149" s="21">
        <f t="shared" si="0"/>
        <v>1226400.0000000002</v>
      </c>
      <c r="M149" s="22"/>
      <c r="N149" s="22"/>
      <c r="O149" s="36"/>
      <c r="P149" s="123"/>
      <c r="Q149" s="123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</row>
    <row r="150" spans="1:232" s="54" customFormat="1" ht="72" customHeight="1">
      <c r="A150" s="17">
        <v>95</v>
      </c>
      <c r="B150" s="18">
        <v>121</v>
      </c>
      <c r="C150" s="45" t="s">
        <v>96</v>
      </c>
      <c r="D150" s="16" t="s">
        <v>21</v>
      </c>
      <c r="E150" s="55" t="s">
        <v>250</v>
      </c>
      <c r="F150" s="56" t="s">
        <v>98</v>
      </c>
      <c r="G150" s="15">
        <v>1</v>
      </c>
      <c r="H150" s="16">
        <v>100000</v>
      </c>
      <c r="I150" s="20" t="s">
        <v>229</v>
      </c>
      <c r="J150" s="20" t="s">
        <v>25</v>
      </c>
      <c r="K150" s="16">
        <f t="shared" si="1"/>
        <v>100000</v>
      </c>
      <c r="L150" s="21">
        <f t="shared" si="0"/>
        <v>112000.00000000001</v>
      </c>
      <c r="M150" s="22"/>
      <c r="N150" s="22"/>
      <c r="O150" s="36"/>
      <c r="P150" s="123"/>
      <c r="Q150" s="123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</row>
    <row r="151" spans="1:232" s="54" customFormat="1" ht="72" customHeight="1">
      <c r="A151" s="17"/>
      <c r="B151" s="18">
        <v>122</v>
      </c>
      <c r="C151" s="45" t="s">
        <v>96</v>
      </c>
      <c r="D151" s="16" t="s">
        <v>21</v>
      </c>
      <c r="E151" s="55" t="s">
        <v>251</v>
      </c>
      <c r="F151" s="56" t="s">
        <v>98</v>
      </c>
      <c r="G151" s="15">
        <v>1</v>
      </c>
      <c r="H151" s="16">
        <v>5700000</v>
      </c>
      <c r="I151" s="20" t="s">
        <v>252</v>
      </c>
      <c r="J151" s="20" t="s">
        <v>25</v>
      </c>
      <c r="K151" s="16">
        <f t="shared" si="1"/>
        <v>5700000</v>
      </c>
      <c r="L151" s="21">
        <f t="shared" si="0"/>
        <v>6384000.0000000009</v>
      </c>
      <c r="M151" s="22"/>
      <c r="N151" s="22"/>
      <c r="O151" s="36"/>
      <c r="P151" s="123"/>
      <c r="Q151" s="123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</row>
    <row r="152" spans="1:232" s="54" customFormat="1" ht="72" customHeight="1">
      <c r="A152" s="17"/>
      <c r="B152" s="18">
        <v>123</v>
      </c>
      <c r="C152" s="45" t="s">
        <v>96</v>
      </c>
      <c r="D152" s="16" t="s">
        <v>21</v>
      </c>
      <c r="E152" s="55" t="s">
        <v>253</v>
      </c>
      <c r="F152" s="56" t="s">
        <v>98</v>
      </c>
      <c r="G152" s="15">
        <v>1</v>
      </c>
      <c r="H152" s="16">
        <v>2940000</v>
      </c>
      <c r="I152" s="20" t="s">
        <v>252</v>
      </c>
      <c r="J152" s="20" t="s">
        <v>25</v>
      </c>
      <c r="K152" s="16">
        <f t="shared" si="1"/>
        <v>2940000</v>
      </c>
      <c r="L152" s="21">
        <f t="shared" si="0"/>
        <v>3292800.0000000005</v>
      </c>
      <c r="M152" s="22"/>
      <c r="N152" s="22"/>
      <c r="O152" s="36"/>
      <c r="P152" s="123"/>
      <c r="Q152" s="123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</row>
    <row r="153" spans="1:232" s="54" customFormat="1" ht="72" customHeight="1">
      <c r="A153" s="17"/>
      <c r="B153" s="18">
        <v>124</v>
      </c>
      <c r="C153" s="45" t="s">
        <v>96</v>
      </c>
      <c r="D153" s="16" t="s">
        <v>21</v>
      </c>
      <c r="E153" s="55" t="s">
        <v>254</v>
      </c>
      <c r="F153" s="56" t="s">
        <v>98</v>
      </c>
      <c r="G153" s="15">
        <v>8</v>
      </c>
      <c r="H153" s="16">
        <v>72000</v>
      </c>
      <c r="I153" s="20" t="s">
        <v>255</v>
      </c>
      <c r="J153" s="20" t="s">
        <v>25</v>
      </c>
      <c r="K153" s="16">
        <f t="shared" si="1"/>
        <v>576000</v>
      </c>
      <c r="L153" s="21">
        <f t="shared" si="0"/>
        <v>645120.00000000012</v>
      </c>
      <c r="M153" s="22"/>
      <c r="N153" s="22"/>
      <c r="O153" s="36"/>
      <c r="P153" s="123"/>
      <c r="Q153" s="123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</row>
    <row r="154" spans="1:232" s="54" customFormat="1" ht="72" customHeight="1">
      <c r="A154" s="17"/>
      <c r="B154" s="18">
        <v>125</v>
      </c>
      <c r="C154" s="45" t="s">
        <v>96</v>
      </c>
      <c r="D154" s="16" t="s">
        <v>21</v>
      </c>
      <c r="E154" s="55" t="s">
        <v>256</v>
      </c>
      <c r="F154" s="56" t="s">
        <v>98</v>
      </c>
      <c r="G154" s="15">
        <v>4</v>
      </c>
      <c r="H154" s="16">
        <v>590000</v>
      </c>
      <c r="I154" s="20" t="s">
        <v>257</v>
      </c>
      <c r="J154" s="20" t="s">
        <v>25</v>
      </c>
      <c r="K154" s="16">
        <f t="shared" si="1"/>
        <v>2360000</v>
      </c>
      <c r="L154" s="21">
        <f t="shared" si="0"/>
        <v>2643200.0000000005</v>
      </c>
      <c r="M154" s="22"/>
      <c r="N154" s="22"/>
      <c r="O154" s="36"/>
      <c r="P154" s="123"/>
      <c r="Q154" s="123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</row>
    <row r="155" spans="1:232" s="54" customFormat="1" ht="72" customHeight="1">
      <c r="A155" s="17"/>
      <c r="B155" s="18">
        <v>126</v>
      </c>
      <c r="C155" s="45" t="s">
        <v>96</v>
      </c>
      <c r="D155" s="16" t="s">
        <v>21</v>
      </c>
      <c r="E155" s="55" t="s">
        <v>258</v>
      </c>
      <c r="F155" s="56" t="s">
        <v>98</v>
      </c>
      <c r="G155" s="15">
        <v>1</v>
      </c>
      <c r="H155" s="16">
        <v>755000</v>
      </c>
      <c r="I155" s="20" t="s">
        <v>255</v>
      </c>
      <c r="J155" s="20" t="s">
        <v>25</v>
      </c>
      <c r="K155" s="16">
        <f>G155*H155</f>
        <v>755000</v>
      </c>
      <c r="L155" s="21">
        <f t="shared" si="0"/>
        <v>845600.00000000012</v>
      </c>
      <c r="M155" s="22"/>
      <c r="N155" s="22"/>
      <c r="O155" s="36"/>
      <c r="P155" s="123"/>
      <c r="Q155" s="123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</row>
    <row r="156" spans="1:232" s="54" customFormat="1" ht="72" customHeight="1">
      <c r="A156" s="17"/>
      <c r="B156" s="18">
        <v>127</v>
      </c>
      <c r="C156" s="45" t="s">
        <v>96</v>
      </c>
      <c r="D156" s="16" t="s">
        <v>21</v>
      </c>
      <c r="E156" s="55" t="s">
        <v>259</v>
      </c>
      <c r="F156" s="56" t="s">
        <v>98</v>
      </c>
      <c r="G156" s="15">
        <v>1</v>
      </c>
      <c r="H156" s="16">
        <v>89600</v>
      </c>
      <c r="I156" s="20" t="s">
        <v>255</v>
      </c>
      <c r="J156" s="20" t="s">
        <v>25</v>
      </c>
      <c r="K156" s="16">
        <f>G156*H156</f>
        <v>89600</v>
      </c>
      <c r="L156" s="21">
        <f>K156*1.12</f>
        <v>100352.00000000001</v>
      </c>
      <c r="M156" s="22"/>
      <c r="N156" s="22"/>
      <c r="O156" s="36"/>
      <c r="P156" s="123"/>
      <c r="Q156" s="123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</row>
    <row r="157" spans="1:232" s="54" customFormat="1" ht="110.25" customHeight="1">
      <c r="A157" s="17">
        <v>96</v>
      </c>
      <c r="B157" s="18">
        <v>128</v>
      </c>
      <c r="C157" s="45" t="s">
        <v>96</v>
      </c>
      <c r="D157" s="16" t="s">
        <v>39</v>
      </c>
      <c r="E157" s="20" t="s">
        <v>260</v>
      </c>
      <c r="F157" s="56" t="s">
        <v>98</v>
      </c>
      <c r="G157" s="15">
        <v>1</v>
      </c>
      <c r="H157" s="16">
        <v>48840000</v>
      </c>
      <c r="I157" s="20" t="s">
        <v>261</v>
      </c>
      <c r="J157" s="20" t="s">
        <v>25</v>
      </c>
      <c r="K157" s="16">
        <v>48840000</v>
      </c>
      <c r="L157" s="21">
        <f>H157*1.12</f>
        <v>54700800.000000007</v>
      </c>
      <c r="M157" s="22"/>
      <c r="N157" s="22"/>
      <c r="O157" s="36"/>
      <c r="P157" s="123"/>
      <c r="Q157" s="123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</row>
    <row r="158" spans="1:232" ht="60.75" customHeight="1">
      <c r="A158" s="17">
        <v>106</v>
      </c>
      <c r="B158" s="18">
        <v>129</v>
      </c>
      <c r="C158" s="51" t="s">
        <v>262</v>
      </c>
      <c r="D158" s="20" t="s">
        <v>21</v>
      </c>
      <c r="E158" s="16" t="s">
        <v>263</v>
      </c>
      <c r="F158" s="16" t="s">
        <v>23</v>
      </c>
      <c r="G158" s="15">
        <v>2000</v>
      </c>
      <c r="H158" s="16">
        <v>21</v>
      </c>
      <c r="I158" s="20" t="s">
        <v>79</v>
      </c>
      <c r="J158" s="20" t="s">
        <v>25</v>
      </c>
      <c r="K158" s="16">
        <f t="shared" si="1"/>
        <v>42000</v>
      </c>
      <c r="L158" s="21">
        <f t="shared" si="0"/>
        <v>47040.000000000007</v>
      </c>
      <c r="M158" s="22"/>
      <c r="N158" s="22"/>
    </row>
    <row r="159" spans="1:232" s="1" customFormat="1" ht="75" customHeight="1">
      <c r="A159" s="17">
        <v>108</v>
      </c>
      <c r="B159" s="18">
        <v>130</v>
      </c>
      <c r="C159" s="51" t="s">
        <v>264</v>
      </c>
      <c r="D159" s="20" t="s">
        <v>21</v>
      </c>
      <c r="E159" s="16" t="s">
        <v>265</v>
      </c>
      <c r="F159" s="16" t="s">
        <v>33</v>
      </c>
      <c r="G159" s="15">
        <v>181</v>
      </c>
      <c r="H159" s="16">
        <v>480</v>
      </c>
      <c r="I159" s="20" t="s">
        <v>266</v>
      </c>
      <c r="J159" s="20" t="s">
        <v>25</v>
      </c>
      <c r="K159" s="16">
        <f t="shared" si="1"/>
        <v>86880</v>
      </c>
      <c r="L159" s="21">
        <f t="shared" si="0"/>
        <v>97305.600000000006</v>
      </c>
      <c r="M159" s="22" t="s">
        <v>57</v>
      </c>
      <c r="N159" s="22" t="s">
        <v>267</v>
      </c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  <c r="DT159" s="123"/>
      <c r="DU159" s="123"/>
      <c r="DV159" s="123"/>
      <c r="DW159" s="123"/>
      <c r="DX159" s="123"/>
      <c r="DY159" s="123"/>
      <c r="DZ159" s="123"/>
      <c r="EA159" s="123"/>
      <c r="EB159" s="123"/>
      <c r="EC159" s="123"/>
      <c r="ED159" s="123"/>
      <c r="EE159" s="123"/>
      <c r="EF159" s="123"/>
      <c r="EG159" s="123"/>
      <c r="EH159" s="123"/>
      <c r="EI159" s="123"/>
      <c r="EJ159" s="123"/>
      <c r="EK159" s="123"/>
      <c r="EL159" s="123"/>
      <c r="EM159" s="123"/>
      <c r="EN159" s="123"/>
      <c r="EO159" s="123"/>
      <c r="EP159" s="123"/>
      <c r="EQ159" s="123"/>
      <c r="ER159" s="123"/>
      <c r="ES159" s="123"/>
      <c r="ET159" s="123"/>
      <c r="EU159" s="123"/>
      <c r="EV159" s="123"/>
      <c r="EW159" s="123"/>
      <c r="EX159" s="123"/>
      <c r="EY159" s="123"/>
      <c r="EZ159" s="123"/>
      <c r="FA159" s="123"/>
      <c r="FB159" s="123"/>
      <c r="FC159" s="123"/>
      <c r="FD159" s="123"/>
      <c r="FE159" s="123"/>
      <c r="FF159" s="123"/>
      <c r="FG159" s="123"/>
      <c r="FH159" s="123"/>
      <c r="FI159" s="123"/>
      <c r="FJ159" s="123"/>
      <c r="FK159" s="123"/>
      <c r="FL159" s="123"/>
      <c r="FM159" s="123"/>
      <c r="FN159" s="123"/>
      <c r="FO159" s="123"/>
      <c r="FP159" s="123"/>
      <c r="FQ159" s="123"/>
      <c r="FR159" s="123"/>
      <c r="FS159" s="123"/>
      <c r="FT159" s="123"/>
      <c r="FU159" s="123"/>
      <c r="FV159" s="123"/>
      <c r="FW159" s="123"/>
      <c r="FX159" s="123"/>
      <c r="FY159" s="123"/>
      <c r="FZ159" s="123"/>
      <c r="GA159" s="123"/>
      <c r="GB159" s="123"/>
      <c r="GC159" s="123"/>
      <c r="GD159" s="123"/>
      <c r="GE159" s="123"/>
      <c r="GF159" s="123"/>
      <c r="GG159" s="123"/>
      <c r="GH159" s="123"/>
      <c r="GI159" s="123"/>
      <c r="GJ159" s="123"/>
      <c r="GK159" s="123"/>
      <c r="GL159" s="123"/>
      <c r="GM159" s="123"/>
      <c r="GN159" s="123"/>
      <c r="GO159" s="123"/>
      <c r="GP159" s="123"/>
      <c r="GQ159" s="123"/>
      <c r="GR159" s="123"/>
      <c r="GS159" s="123"/>
      <c r="GT159" s="123"/>
      <c r="GU159" s="123"/>
      <c r="GV159" s="123"/>
      <c r="GW159" s="123"/>
      <c r="GX159" s="123"/>
      <c r="GY159" s="123"/>
      <c r="GZ159" s="123"/>
      <c r="HA159" s="123"/>
      <c r="HB159" s="123"/>
      <c r="HC159" s="123"/>
      <c r="HD159" s="123"/>
      <c r="HE159" s="123"/>
      <c r="HF159" s="123"/>
      <c r="HG159" s="123"/>
      <c r="HH159" s="123"/>
      <c r="HI159" s="123"/>
      <c r="HJ159" s="123"/>
      <c r="HK159" s="123"/>
      <c r="HL159" s="123"/>
      <c r="HM159" s="123"/>
      <c r="HN159" s="123"/>
      <c r="HO159" s="123"/>
      <c r="HP159" s="123"/>
      <c r="HQ159" s="123"/>
      <c r="HR159" s="123"/>
      <c r="HS159" s="123"/>
      <c r="HT159" s="123"/>
      <c r="HU159" s="123"/>
      <c r="HV159" s="123"/>
      <c r="HW159" s="123"/>
      <c r="HX159" s="123"/>
    </row>
    <row r="160" spans="1:232" ht="96.75" customHeight="1">
      <c r="A160" s="17">
        <v>110</v>
      </c>
      <c r="B160" s="18">
        <v>131</v>
      </c>
      <c r="C160" s="19" t="s">
        <v>268</v>
      </c>
      <c r="D160" s="20" t="s">
        <v>53</v>
      </c>
      <c r="E160" s="14" t="s">
        <v>269</v>
      </c>
      <c r="F160" s="16" t="s">
        <v>23</v>
      </c>
      <c r="G160" s="15">
        <v>14</v>
      </c>
      <c r="H160" s="16">
        <v>8500</v>
      </c>
      <c r="I160" s="20" t="s">
        <v>79</v>
      </c>
      <c r="J160" s="20" t="s">
        <v>25</v>
      </c>
      <c r="K160" s="16">
        <f t="shared" si="1"/>
        <v>119000</v>
      </c>
      <c r="L160" s="21">
        <f t="shared" si="0"/>
        <v>133280</v>
      </c>
      <c r="M160" s="22"/>
      <c r="N160" s="22" t="s">
        <v>270</v>
      </c>
    </row>
    <row r="161" spans="1:232" s="54" customFormat="1" ht="73.5" customHeight="1">
      <c r="A161" s="17">
        <v>112</v>
      </c>
      <c r="B161" s="18">
        <v>132</v>
      </c>
      <c r="C161" s="19" t="s">
        <v>268</v>
      </c>
      <c r="D161" s="20" t="s">
        <v>21</v>
      </c>
      <c r="E161" s="14" t="s">
        <v>269</v>
      </c>
      <c r="F161" s="16" t="s">
        <v>23</v>
      </c>
      <c r="G161" s="15">
        <v>40</v>
      </c>
      <c r="H161" s="16">
        <v>21944.43</v>
      </c>
      <c r="I161" s="20" t="s">
        <v>79</v>
      </c>
      <c r="J161" s="20" t="s">
        <v>25</v>
      </c>
      <c r="K161" s="16">
        <f>G161*H161</f>
        <v>877777.2</v>
      </c>
      <c r="L161" s="21">
        <f t="shared" si="0"/>
        <v>983110.46400000004</v>
      </c>
      <c r="M161" s="22" t="s">
        <v>184</v>
      </c>
      <c r="N161" s="22" t="s">
        <v>271</v>
      </c>
      <c r="O161" s="36"/>
      <c r="P161" s="123"/>
      <c r="Q161" s="123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</row>
    <row r="162" spans="1:232" s="54" customFormat="1" ht="60" customHeight="1">
      <c r="A162" s="17">
        <v>114</v>
      </c>
      <c r="B162" s="18">
        <v>133</v>
      </c>
      <c r="C162" s="51" t="s">
        <v>272</v>
      </c>
      <c r="D162" s="20" t="s">
        <v>21</v>
      </c>
      <c r="E162" s="16" t="s">
        <v>273</v>
      </c>
      <c r="F162" s="16" t="s">
        <v>23</v>
      </c>
      <c r="G162" s="15">
        <v>16</v>
      </c>
      <c r="H162" s="16">
        <v>283</v>
      </c>
      <c r="I162" s="25" t="s">
        <v>75</v>
      </c>
      <c r="J162" s="20" t="s">
        <v>25</v>
      </c>
      <c r="K162" s="16">
        <f t="shared" si="1"/>
        <v>4528</v>
      </c>
      <c r="L162" s="21">
        <f t="shared" si="0"/>
        <v>5071.3600000000006</v>
      </c>
      <c r="M162" s="22"/>
      <c r="N162" s="22"/>
      <c r="O162" s="36"/>
      <c r="P162" s="123"/>
      <c r="Q162" s="123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</row>
    <row r="163" spans="1:232" s="54" customFormat="1" ht="58.5" customHeight="1">
      <c r="A163" s="17">
        <v>115</v>
      </c>
      <c r="B163" s="18">
        <v>134</v>
      </c>
      <c r="C163" s="45" t="s">
        <v>274</v>
      </c>
      <c r="D163" s="20" t="s">
        <v>21</v>
      </c>
      <c r="E163" s="46" t="s">
        <v>274</v>
      </c>
      <c r="F163" s="16" t="s">
        <v>33</v>
      </c>
      <c r="G163" s="15">
        <v>3</v>
      </c>
      <c r="H163" s="16">
        <v>27235</v>
      </c>
      <c r="I163" s="25" t="s">
        <v>75</v>
      </c>
      <c r="J163" s="20" t="s">
        <v>25</v>
      </c>
      <c r="K163" s="16">
        <f t="shared" si="1"/>
        <v>81705</v>
      </c>
      <c r="L163" s="21">
        <f t="shared" si="0"/>
        <v>91509.6</v>
      </c>
      <c r="M163" s="22"/>
      <c r="N163" s="22"/>
      <c r="O163" s="36"/>
      <c r="P163" s="123"/>
      <c r="Q163" s="123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</row>
    <row r="164" spans="1:232" s="54" customFormat="1" ht="74.25" customHeight="1">
      <c r="A164" s="17">
        <v>117</v>
      </c>
      <c r="B164" s="18">
        <v>135</v>
      </c>
      <c r="C164" s="45" t="s">
        <v>275</v>
      </c>
      <c r="D164" s="20" t="s">
        <v>21</v>
      </c>
      <c r="E164" s="46" t="s">
        <v>275</v>
      </c>
      <c r="F164" s="16" t="s">
        <v>33</v>
      </c>
      <c r="G164" s="15">
        <v>15</v>
      </c>
      <c r="H164" s="16">
        <v>190</v>
      </c>
      <c r="I164" s="25" t="s">
        <v>75</v>
      </c>
      <c r="J164" s="20" t="s">
        <v>25</v>
      </c>
      <c r="K164" s="16">
        <f t="shared" si="1"/>
        <v>2850</v>
      </c>
      <c r="L164" s="21">
        <f t="shared" si="0"/>
        <v>3192.0000000000005</v>
      </c>
      <c r="M164" s="22" t="s">
        <v>46</v>
      </c>
      <c r="N164" s="22" t="s">
        <v>276</v>
      </c>
      <c r="O164" s="36"/>
      <c r="P164" s="123"/>
      <c r="Q164" s="123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</row>
    <row r="165" spans="1:232" s="54" customFormat="1" ht="74.25" customHeight="1">
      <c r="A165" s="17">
        <v>117</v>
      </c>
      <c r="B165" s="18">
        <v>136</v>
      </c>
      <c r="C165" s="45" t="s">
        <v>275</v>
      </c>
      <c r="D165" s="20" t="s">
        <v>21</v>
      </c>
      <c r="E165" s="46" t="s">
        <v>275</v>
      </c>
      <c r="F165" s="16" t="s">
        <v>33</v>
      </c>
      <c r="G165" s="15">
        <v>15</v>
      </c>
      <c r="H165" s="16">
        <v>250</v>
      </c>
      <c r="I165" s="25" t="s">
        <v>75</v>
      </c>
      <c r="J165" s="20" t="s">
        <v>25</v>
      </c>
      <c r="K165" s="16">
        <f t="shared" ref="K165:K213" si="2">G165*H165</f>
        <v>3750</v>
      </c>
      <c r="L165" s="21">
        <f t="shared" si="0"/>
        <v>4200</v>
      </c>
      <c r="M165" s="22"/>
      <c r="N165" s="22"/>
      <c r="O165" s="36"/>
      <c r="P165" s="123"/>
      <c r="Q165" s="123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</row>
    <row r="166" spans="1:232" s="54" customFormat="1" ht="69.75" customHeight="1">
      <c r="A166" s="17">
        <v>119</v>
      </c>
      <c r="B166" s="18">
        <v>137</v>
      </c>
      <c r="C166" s="45" t="s">
        <v>277</v>
      </c>
      <c r="D166" s="20" t="s">
        <v>21</v>
      </c>
      <c r="E166" s="46" t="s">
        <v>278</v>
      </c>
      <c r="F166" s="16" t="s">
        <v>23</v>
      </c>
      <c r="G166" s="15">
        <v>16</v>
      </c>
      <c r="H166" s="16">
        <v>14286</v>
      </c>
      <c r="I166" s="25" t="s">
        <v>75</v>
      </c>
      <c r="J166" s="20" t="s">
        <v>25</v>
      </c>
      <c r="K166" s="16">
        <f t="shared" si="2"/>
        <v>228576</v>
      </c>
      <c r="L166" s="21">
        <f t="shared" si="0"/>
        <v>256005.12000000002</v>
      </c>
      <c r="M166" s="22" t="s">
        <v>46</v>
      </c>
      <c r="N166" s="22" t="s">
        <v>276</v>
      </c>
      <c r="O166" s="36"/>
      <c r="P166" s="123"/>
      <c r="Q166" s="123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</row>
    <row r="167" spans="1:232" s="54" customFormat="1" ht="69.75" customHeight="1">
      <c r="A167" s="17">
        <v>120</v>
      </c>
      <c r="B167" s="18">
        <v>138</v>
      </c>
      <c r="C167" s="45" t="s">
        <v>277</v>
      </c>
      <c r="D167" s="20" t="s">
        <v>21</v>
      </c>
      <c r="E167" s="46" t="s">
        <v>279</v>
      </c>
      <c r="F167" s="16" t="s">
        <v>23</v>
      </c>
      <c r="G167" s="15">
        <v>75</v>
      </c>
      <c r="H167" s="16">
        <v>14286</v>
      </c>
      <c r="I167" s="25" t="s">
        <v>75</v>
      </c>
      <c r="J167" s="20" t="s">
        <v>25</v>
      </c>
      <c r="K167" s="16">
        <f t="shared" si="2"/>
        <v>1071450</v>
      </c>
      <c r="L167" s="21">
        <f t="shared" si="0"/>
        <v>1200024</v>
      </c>
      <c r="M167" s="22"/>
      <c r="N167" s="22"/>
      <c r="O167" s="36"/>
      <c r="P167" s="123"/>
      <c r="Q167" s="123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</row>
    <row r="168" spans="1:232" s="54" customFormat="1" ht="70.5" customHeight="1">
      <c r="A168" s="17">
        <v>121</v>
      </c>
      <c r="B168" s="18">
        <v>139</v>
      </c>
      <c r="C168" s="51" t="s">
        <v>277</v>
      </c>
      <c r="D168" s="20" t="s">
        <v>21</v>
      </c>
      <c r="E168" s="16" t="s">
        <v>280</v>
      </c>
      <c r="F168" s="16" t="s">
        <v>23</v>
      </c>
      <c r="G168" s="15">
        <v>92</v>
      </c>
      <c r="H168" s="16">
        <v>14286</v>
      </c>
      <c r="I168" s="25" t="s">
        <v>75</v>
      </c>
      <c r="J168" s="20" t="s">
        <v>25</v>
      </c>
      <c r="K168" s="16">
        <f t="shared" si="2"/>
        <v>1314312</v>
      </c>
      <c r="L168" s="21">
        <f t="shared" si="0"/>
        <v>1472029.4400000002</v>
      </c>
      <c r="M168" s="22"/>
      <c r="N168" s="22"/>
      <c r="O168" s="36"/>
      <c r="P168" s="123"/>
      <c r="Q168" s="123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</row>
    <row r="169" spans="1:232" s="54" customFormat="1" ht="70.5" customHeight="1">
      <c r="A169" s="17">
        <v>122</v>
      </c>
      <c r="B169" s="18">
        <v>140</v>
      </c>
      <c r="C169" s="51" t="s">
        <v>277</v>
      </c>
      <c r="D169" s="20" t="s">
        <v>21</v>
      </c>
      <c r="E169" s="16" t="s">
        <v>281</v>
      </c>
      <c r="F169" s="16" t="s">
        <v>23</v>
      </c>
      <c r="G169" s="15">
        <v>2</v>
      </c>
      <c r="H169" s="16">
        <v>33500</v>
      </c>
      <c r="I169" s="25" t="s">
        <v>75</v>
      </c>
      <c r="J169" s="20" t="s">
        <v>25</v>
      </c>
      <c r="K169" s="16">
        <f t="shared" si="2"/>
        <v>67000</v>
      </c>
      <c r="L169" s="21">
        <f t="shared" si="0"/>
        <v>75040</v>
      </c>
      <c r="M169" s="22"/>
      <c r="N169" s="22"/>
      <c r="O169" s="36"/>
      <c r="P169" s="123"/>
      <c r="Q169" s="123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</row>
    <row r="170" spans="1:232" s="54" customFormat="1" ht="71.25" customHeight="1">
      <c r="A170" s="17">
        <v>123</v>
      </c>
      <c r="B170" s="18">
        <v>141</v>
      </c>
      <c r="C170" s="51" t="s">
        <v>277</v>
      </c>
      <c r="D170" s="20" t="s">
        <v>21</v>
      </c>
      <c r="E170" s="16" t="s">
        <v>282</v>
      </c>
      <c r="F170" s="16" t="s">
        <v>23</v>
      </c>
      <c r="G170" s="15">
        <v>2</v>
      </c>
      <c r="H170" s="16">
        <v>25500</v>
      </c>
      <c r="I170" s="25" t="s">
        <v>75</v>
      </c>
      <c r="J170" s="20" t="s">
        <v>25</v>
      </c>
      <c r="K170" s="16">
        <f t="shared" si="2"/>
        <v>51000</v>
      </c>
      <c r="L170" s="21">
        <f t="shared" si="0"/>
        <v>57120.000000000007</v>
      </c>
      <c r="M170" s="22"/>
      <c r="N170" s="22"/>
      <c r="O170" s="36"/>
      <c r="P170" s="123"/>
      <c r="Q170" s="123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</row>
    <row r="171" spans="1:232" s="54" customFormat="1" ht="106.5" customHeight="1">
      <c r="A171" s="17">
        <v>125</v>
      </c>
      <c r="B171" s="18">
        <v>142</v>
      </c>
      <c r="C171" s="51" t="s">
        <v>283</v>
      </c>
      <c r="D171" s="20" t="s">
        <v>53</v>
      </c>
      <c r="E171" s="16" t="s">
        <v>284</v>
      </c>
      <c r="F171" s="16" t="s">
        <v>33</v>
      </c>
      <c r="G171" s="15">
        <v>20</v>
      </c>
      <c r="H171" s="16">
        <v>222.3</v>
      </c>
      <c r="I171" s="25" t="s">
        <v>79</v>
      </c>
      <c r="J171" s="20" t="s">
        <v>25</v>
      </c>
      <c r="K171" s="16">
        <f t="shared" si="2"/>
        <v>4446</v>
      </c>
      <c r="L171" s="21">
        <f t="shared" si="0"/>
        <v>4979.5200000000004</v>
      </c>
      <c r="M171" s="22"/>
      <c r="N171" s="22"/>
      <c r="O171" s="36"/>
      <c r="P171" s="123"/>
      <c r="Q171" s="123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</row>
    <row r="172" spans="1:232" s="54" customFormat="1" ht="78" customHeight="1">
      <c r="A172" s="17">
        <v>127</v>
      </c>
      <c r="B172" s="18">
        <v>143</v>
      </c>
      <c r="C172" s="51" t="s">
        <v>285</v>
      </c>
      <c r="D172" s="20" t="s">
        <v>21</v>
      </c>
      <c r="E172" s="16" t="s">
        <v>285</v>
      </c>
      <c r="F172" s="16" t="s">
        <v>23</v>
      </c>
      <c r="G172" s="15">
        <v>30</v>
      </c>
      <c r="H172" s="16">
        <v>18</v>
      </c>
      <c r="I172" s="25" t="s">
        <v>79</v>
      </c>
      <c r="J172" s="20" t="s">
        <v>25</v>
      </c>
      <c r="K172" s="16">
        <f t="shared" si="2"/>
        <v>540</v>
      </c>
      <c r="L172" s="21">
        <f t="shared" ref="L172:L260" si="3">K172*1.12</f>
        <v>604.80000000000007</v>
      </c>
      <c r="M172" s="22" t="s">
        <v>184</v>
      </c>
      <c r="N172" s="22" t="s">
        <v>286</v>
      </c>
      <c r="O172" s="36"/>
      <c r="P172" s="123"/>
      <c r="Q172" s="123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</row>
    <row r="173" spans="1:232" s="54" customFormat="1" ht="76.5" customHeight="1">
      <c r="A173" s="17">
        <v>129</v>
      </c>
      <c r="B173" s="18">
        <v>144</v>
      </c>
      <c r="C173" s="51" t="s">
        <v>287</v>
      </c>
      <c r="D173" s="20" t="s">
        <v>21</v>
      </c>
      <c r="E173" s="16" t="s">
        <v>287</v>
      </c>
      <c r="F173" s="16" t="s">
        <v>23</v>
      </c>
      <c r="G173" s="15">
        <v>30</v>
      </c>
      <c r="H173" s="16">
        <v>18</v>
      </c>
      <c r="I173" s="25" t="s">
        <v>79</v>
      </c>
      <c r="J173" s="20" t="s">
        <v>25</v>
      </c>
      <c r="K173" s="16">
        <f t="shared" si="2"/>
        <v>540</v>
      </c>
      <c r="L173" s="21">
        <f t="shared" si="3"/>
        <v>604.80000000000007</v>
      </c>
      <c r="M173" s="22" t="s">
        <v>106</v>
      </c>
      <c r="N173" s="22" t="s">
        <v>288</v>
      </c>
      <c r="O173" s="36"/>
      <c r="P173" s="123"/>
      <c r="Q173" s="123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</row>
    <row r="174" spans="1:232" s="54" customFormat="1" ht="71.25" customHeight="1">
      <c r="A174" s="17">
        <v>133</v>
      </c>
      <c r="B174" s="18">
        <v>145</v>
      </c>
      <c r="C174" s="45" t="s">
        <v>289</v>
      </c>
      <c r="D174" s="20" t="s">
        <v>21</v>
      </c>
      <c r="E174" s="46" t="s">
        <v>290</v>
      </c>
      <c r="F174" s="16" t="s">
        <v>23</v>
      </c>
      <c r="G174" s="15">
        <v>5</v>
      </c>
      <c r="H174" s="16">
        <v>2200</v>
      </c>
      <c r="I174" s="25" t="s">
        <v>79</v>
      </c>
      <c r="J174" s="20" t="s">
        <v>25</v>
      </c>
      <c r="K174" s="16">
        <f t="shared" si="2"/>
        <v>11000</v>
      </c>
      <c r="L174" s="21">
        <f t="shared" si="3"/>
        <v>12320.000000000002</v>
      </c>
      <c r="M174" s="22"/>
      <c r="N174" s="22"/>
      <c r="O174" s="36"/>
      <c r="P174" s="123"/>
      <c r="Q174" s="123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</row>
    <row r="175" spans="1:232" s="54" customFormat="1" ht="77.25" customHeight="1">
      <c r="A175" s="17">
        <v>135</v>
      </c>
      <c r="B175" s="18">
        <v>146</v>
      </c>
      <c r="C175" s="45" t="s">
        <v>289</v>
      </c>
      <c r="D175" s="20" t="s">
        <v>21</v>
      </c>
      <c r="E175" s="46" t="s">
        <v>291</v>
      </c>
      <c r="F175" s="16" t="s">
        <v>23</v>
      </c>
      <c r="G175" s="15">
        <v>5</v>
      </c>
      <c r="H175" s="16">
        <v>2100</v>
      </c>
      <c r="I175" s="25" t="s">
        <v>79</v>
      </c>
      <c r="J175" s="20" t="s">
        <v>25</v>
      </c>
      <c r="K175" s="16">
        <f t="shared" si="2"/>
        <v>10500</v>
      </c>
      <c r="L175" s="21">
        <f t="shared" si="3"/>
        <v>11760.000000000002</v>
      </c>
      <c r="M175" s="22" t="s">
        <v>106</v>
      </c>
      <c r="N175" s="22" t="s">
        <v>107</v>
      </c>
      <c r="O175" s="36"/>
      <c r="P175" s="123"/>
      <c r="Q175" s="123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</row>
    <row r="176" spans="1:232" s="54" customFormat="1" ht="78.75" customHeight="1">
      <c r="A176" s="17">
        <v>138</v>
      </c>
      <c r="B176" s="18">
        <v>147</v>
      </c>
      <c r="C176" s="57" t="s">
        <v>292</v>
      </c>
      <c r="D176" s="20" t="s">
        <v>21</v>
      </c>
      <c r="E176" s="58" t="s">
        <v>293</v>
      </c>
      <c r="F176" s="16" t="s">
        <v>23</v>
      </c>
      <c r="G176" s="15">
        <v>300</v>
      </c>
      <c r="H176" s="16">
        <v>36</v>
      </c>
      <c r="I176" s="25" t="s">
        <v>79</v>
      </c>
      <c r="J176" s="20" t="s">
        <v>25</v>
      </c>
      <c r="K176" s="16">
        <f t="shared" si="2"/>
        <v>10800</v>
      </c>
      <c r="L176" s="21">
        <f t="shared" si="3"/>
        <v>12096.000000000002</v>
      </c>
      <c r="M176" s="22"/>
      <c r="N176" s="22"/>
      <c r="O176" s="36"/>
      <c r="P176" s="123"/>
      <c r="Q176" s="123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</row>
    <row r="177" spans="1:232" s="54" customFormat="1" ht="69.75" customHeight="1">
      <c r="A177" s="17">
        <v>142</v>
      </c>
      <c r="B177" s="18">
        <v>148</v>
      </c>
      <c r="C177" s="27" t="s">
        <v>294</v>
      </c>
      <c r="D177" s="20" t="s">
        <v>21</v>
      </c>
      <c r="E177" s="28" t="s">
        <v>295</v>
      </c>
      <c r="F177" s="16" t="s">
        <v>23</v>
      </c>
      <c r="G177" s="15">
        <v>12</v>
      </c>
      <c r="H177" s="16">
        <v>3900</v>
      </c>
      <c r="I177" s="25" t="s">
        <v>79</v>
      </c>
      <c r="J177" s="20" t="s">
        <v>25</v>
      </c>
      <c r="K177" s="16">
        <f t="shared" si="2"/>
        <v>46800</v>
      </c>
      <c r="L177" s="21">
        <f t="shared" si="3"/>
        <v>52416.000000000007</v>
      </c>
      <c r="M177" s="35"/>
      <c r="N177" s="35"/>
      <c r="O177" s="36"/>
      <c r="P177" s="123"/>
      <c r="Q177" s="123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</row>
    <row r="178" spans="1:232" s="54" customFormat="1" ht="75" customHeight="1">
      <c r="A178" s="17">
        <v>152</v>
      </c>
      <c r="B178" s="18">
        <v>149</v>
      </c>
      <c r="C178" s="51" t="s">
        <v>296</v>
      </c>
      <c r="D178" s="20" t="s">
        <v>21</v>
      </c>
      <c r="E178" s="16" t="s">
        <v>297</v>
      </c>
      <c r="F178" s="16" t="s">
        <v>23</v>
      </c>
      <c r="G178" s="15">
        <v>5</v>
      </c>
      <c r="H178" s="16">
        <v>1500</v>
      </c>
      <c r="I178" s="25" t="s">
        <v>79</v>
      </c>
      <c r="J178" s="20" t="s">
        <v>25</v>
      </c>
      <c r="K178" s="16">
        <f t="shared" si="2"/>
        <v>7500</v>
      </c>
      <c r="L178" s="21">
        <f t="shared" si="3"/>
        <v>8400</v>
      </c>
      <c r="M178" s="22"/>
      <c r="N178" s="22"/>
      <c r="O178" s="36"/>
      <c r="P178" s="123"/>
      <c r="Q178" s="123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</row>
    <row r="179" spans="1:232" s="54" customFormat="1" ht="93" customHeight="1">
      <c r="A179" s="17">
        <v>155</v>
      </c>
      <c r="B179" s="18">
        <v>150</v>
      </c>
      <c r="C179" s="19" t="s">
        <v>298</v>
      </c>
      <c r="D179" s="20" t="s">
        <v>53</v>
      </c>
      <c r="E179" s="14" t="s">
        <v>299</v>
      </c>
      <c r="F179" s="16" t="s">
        <v>23</v>
      </c>
      <c r="G179" s="15">
        <v>3</v>
      </c>
      <c r="H179" s="16">
        <v>9276.67</v>
      </c>
      <c r="I179" s="25" t="s">
        <v>79</v>
      </c>
      <c r="J179" s="20" t="s">
        <v>25</v>
      </c>
      <c r="K179" s="16">
        <f t="shared" si="2"/>
        <v>27830.010000000002</v>
      </c>
      <c r="L179" s="21">
        <f t="shared" si="3"/>
        <v>31169.611200000007</v>
      </c>
      <c r="M179" s="22"/>
      <c r="N179" s="22"/>
      <c r="O179" s="36"/>
      <c r="P179" s="123"/>
      <c r="Q179" s="123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</row>
    <row r="180" spans="1:232" s="54" customFormat="1" ht="76.5" customHeight="1">
      <c r="A180" s="17">
        <v>157</v>
      </c>
      <c r="B180" s="18">
        <v>151</v>
      </c>
      <c r="C180" s="19" t="s">
        <v>300</v>
      </c>
      <c r="D180" s="25" t="s">
        <v>21</v>
      </c>
      <c r="E180" s="14" t="s">
        <v>301</v>
      </c>
      <c r="F180" s="16" t="s">
        <v>23</v>
      </c>
      <c r="G180" s="15">
        <v>1</v>
      </c>
      <c r="H180" s="16">
        <v>525000</v>
      </c>
      <c r="I180" s="25" t="s">
        <v>75</v>
      </c>
      <c r="J180" s="25" t="s">
        <v>25</v>
      </c>
      <c r="K180" s="16">
        <f>G180*H180</f>
        <v>525000</v>
      </c>
      <c r="L180" s="21">
        <f t="shared" si="3"/>
        <v>588000</v>
      </c>
      <c r="M180" s="22" t="s">
        <v>302</v>
      </c>
      <c r="N180" s="22" t="s">
        <v>303</v>
      </c>
      <c r="O180" s="36"/>
      <c r="P180" s="123"/>
      <c r="Q180" s="123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</row>
    <row r="181" spans="1:232" s="54" customFormat="1" ht="72" customHeight="1">
      <c r="A181" s="17">
        <v>171</v>
      </c>
      <c r="B181" s="18">
        <v>152</v>
      </c>
      <c r="C181" s="19" t="s">
        <v>304</v>
      </c>
      <c r="D181" s="20" t="s">
        <v>21</v>
      </c>
      <c r="E181" s="14" t="s">
        <v>305</v>
      </c>
      <c r="F181" s="16" t="s">
        <v>23</v>
      </c>
      <c r="G181" s="15">
        <v>1</v>
      </c>
      <c r="H181" s="16">
        <v>22500</v>
      </c>
      <c r="I181" s="25" t="s">
        <v>79</v>
      </c>
      <c r="J181" s="20" t="s">
        <v>25</v>
      </c>
      <c r="K181" s="16">
        <f t="shared" si="2"/>
        <v>22500</v>
      </c>
      <c r="L181" s="21">
        <f t="shared" si="3"/>
        <v>25200.000000000004</v>
      </c>
      <c r="M181" s="22"/>
      <c r="N181" s="22"/>
      <c r="O181" s="36"/>
      <c r="P181" s="123"/>
      <c r="Q181" s="123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</row>
    <row r="182" spans="1:232" s="54" customFormat="1" ht="72.75" customHeight="1">
      <c r="A182" s="17">
        <v>172</v>
      </c>
      <c r="B182" s="18">
        <v>153</v>
      </c>
      <c r="C182" s="59" t="s">
        <v>304</v>
      </c>
      <c r="D182" s="125" t="s">
        <v>21</v>
      </c>
      <c r="E182" s="60" t="s">
        <v>305</v>
      </c>
      <c r="F182" s="61" t="s">
        <v>23</v>
      </c>
      <c r="G182" s="62">
        <v>45</v>
      </c>
      <c r="H182" s="61">
        <v>26800</v>
      </c>
      <c r="I182" s="128" t="s">
        <v>79</v>
      </c>
      <c r="J182" s="125" t="s">
        <v>25</v>
      </c>
      <c r="K182" s="61">
        <f t="shared" si="2"/>
        <v>1206000</v>
      </c>
      <c r="L182" s="63">
        <f t="shared" si="3"/>
        <v>1350720.0000000002</v>
      </c>
      <c r="M182" s="22"/>
      <c r="N182" s="22"/>
      <c r="O182" s="36"/>
      <c r="P182" s="123"/>
      <c r="Q182" s="123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</row>
    <row r="183" spans="1:232" s="54" customFormat="1" ht="68.25" customHeight="1">
      <c r="A183" s="31">
        <v>173</v>
      </c>
      <c r="B183" s="18">
        <v>154</v>
      </c>
      <c r="C183" s="19" t="s">
        <v>304</v>
      </c>
      <c r="D183" s="25" t="s">
        <v>21</v>
      </c>
      <c r="E183" s="14" t="s">
        <v>305</v>
      </c>
      <c r="F183" s="16" t="s">
        <v>23</v>
      </c>
      <c r="G183" s="15">
        <v>29</v>
      </c>
      <c r="H183" s="16">
        <v>27000</v>
      </c>
      <c r="I183" s="25" t="s">
        <v>79</v>
      </c>
      <c r="J183" s="25" t="s">
        <v>25</v>
      </c>
      <c r="K183" s="16">
        <f t="shared" si="2"/>
        <v>783000</v>
      </c>
      <c r="L183" s="34">
        <f t="shared" si="3"/>
        <v>876960.00000000012</v>
      </c>
      <c r="M183" s="35" t="s">
        <v>106</v>
      </c>
      <c r="N183" s="35" t="s">
        <v>107</v>
      </c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</row>
    <row r="184" spans="1:232" s="54" customFormat="1" ht="75.75" customHeight="1">
      <c r="A184" s="31">
        <v>173</v>
      </c>
      <c r="B184" s="18">
        <v>155</v>
      </c>
      <c r="C184" s="19" t="s">
        <v>304</v>
      </c>
      <c r="D184" s="25" t="s">
        <v>21</v>
      </c>
      <c r="E184" s="14" t="s">
        <v>305</v>
      </c>
      <c r="F184" s="16" t="s">
        <v>23</v>
      </c>
      <c r="G184" s="15">
        <v>14</v>
      </c>
      <c r="H184" s="16">
        <v>35000</v>
      </c>
      <c r="I184" s="25" t="s">
        <v>79</v>
      </c>
      <c r="J184" s="25" t="s">
        <v>25</v>
      </c>
      <c r="K184" s="16">
        <f t="shared" si="2"/>
        <v>490000</v>
      </c>
      <c r="L184" s="34">
        <f t="shared" si="3"/>
        <v>548800</v>
      </c>
      <c r="M184" s="35"/>
      <c r="N184" s="35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</row>
    <row r="185" spans="1:232" s="54" customFormat="1" ht="74.25" customHeight="1">
      <c r="A185" s="17">
        <v>175</v>
      </c>
      <c r="B185" s="18">
        <v>156</v>
      </c>
      <c r="C185" s="64" t="s">
        <v>306</v>
      </c>
      <c r="D185" s="25" t="s">
        <v>21</v>
      </c>
      <c r="E185" s="65" t="s">
        <v>307</v>
      </c>
      <c r="F185" s="25" t="s">
        <v>308</v>
      </c>
      <c r="G185" s="35">
        <v>100</v>
      </c>
      <c r="H185" s="34">
        <v>2930.5</v>
      </c>
      <c r="I185" s="25" t="s">
        <v>309</v>
      </c>
      <c r="J185" s="20" t="s">
        <v>25</v>
      </c>
      <c r="K185" s="16">
        <f t="shared" si="2"/>
        <v>293050</v>
      </c>
      <c r="L185" s="21">
        <f t="shared" si="3"/>
        <v>328216.00000000006</v>
      </c>
      <c r="M185" s="22"/>
      <c r="N185" s="22"/>
      <c r="O185" s="36"/>
      <c r="P185" s="123"/>
      <c r="Q185" s="123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</row>
    <row r="186" spans="1:232" s="54" customFormat="1" ht="61.5" customHeight="1">
      <c r="A186" s="17"/>
      <c r="B186" s="18">
        <v>157</v>
      </c>
      <c r="C186" s="64" t="s">
        <v>306</v>
      </c>
      <c r="D186" s="20" t="s">
        <v>21</v>
      </c>
      <c r="E186" s="65" t="s">
        <v>310</v>
      </c>
      <c r="F186" s="25" t="s">
        <v>311</v>
      </c>
      <c r="G186" s="35">
        <v>1400</v>
      </c>
      <c r="H186" s="34">
        <v>1288</v>
      </c>
      <c r="I186" s="25" t="s">
        <v>857</v>
      </c>
      <c r="J186" s="20" t="s">
        <v>126</v>
      </c>
      <c r="K186" s="16">
        <f>G186*H186</f>
        <v>1803200</v>
      </c>
      <c r="L186" s="21">
        <f t="shared" si="3"/>
        <v>2019584.0000000002</v>
      </c>
      <c r="M186" s="22" t="s">
        <v>106</v>
      </c>
      <c r="N186" s="22" t="s">
        <v>108</v>
      </c>
      <c r="O186" s="36"/>
      <c r="P186" s="123"/>
      <c r="Q186" s="123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</row>
    <row r="187" spans="1:232" s="54" customFormat="1" ht="61.5" customHeight="1">
      <c r="A187" s="17"/>
      <c r="B187" s="18">
        <v>158</v>
      </c>
      <c r="C187" s="64" t="s">
        <v>306</v>
      </c>
      <c r="D187" s="20" t="s">
        <v>21</v>
      </c>
      <c r="E187" s="65" t="s">
        <v>310</v>
      </c>
      <c r="F187" s="25" t="s">
        <v>311</v>
      </c>
      <c r="G187" s="35">
        <v>1339</v>
      </c>
      <c r="H187" s="34">
        <v>1400</v>
      </c>
      <c r="I187" s="25" t="s">
        <v>857</v>
      </c>
      <c r="J187" s="20" t="s">
        <v>126</v>
      </c>
      <c r="K187" s="16">
        <f>G187*H187</f>
        <v>1874600</v>
      </c>
      <c r="L187" s="21">
        <f t="shared" si="3"/>
        <v>2099552</v>
      </c>
      <c r="M187" s="22"/>
      <c r="N187" s="22"/>
      <c r="O187" s="36"/>
      <c r="P187" s="123"/>
      <c r="Q187" s="123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</row>
    <row r="188" spans="1:232" s="54" customFormat="1" ht="76.5" customHeight="1">
      <c r="A188" s="17">
        <v>176</v>
      </c>
      <c r="B188" s="18">
        <v>159</v>
      </c>
      <c r="C188" s="19" t="s">
        <v>312</v>
      </c>
      <c r="D188" s="20" t="s">
        <v>21</v>
      </c>
      <c r="E188" s="14" t="s">
        <v>313</v>
      </c>
      <c r="F188" s="16" t="s">
        <v>23</v>
      </c>
      <c r="G188" s="15">
        <v>5</v>
      </c>
      <c r="H188" s="16">
        <v>5450</v>
      </c>
      <c r="I188" s="25" t="s">
        <v>75</v>
      </c>
      <c r="J188" s="20" t="s">
        <v>25</v>
      </c>
      <c r="K188" s="16">
        <f t="shared" si="2"/>
        <v>27250</v>
      </c>
      <c r="L188" s="21">
        <f t="shared" si="3"/>
        <v>30520.000000000004</v>
      </c>
      <c r="M188" s="22" t="s">
        <v>57</v>
      </c>
      <c r="N188" s="22" t="s">
        <v>314</v>
      </c>
      <c r="O188" s="36"/>
      <c r="P188" s="123"/>
      <c r="Q188" s="123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</row>
    <row r="189" spans="1:232" s="54" customFormat="1" ht="74.25" customHeight="1">
      <c r="A189" s="17">
        <v>178</v>
      </c>
      <c r="B189" s="18">
        <v>160</v>
      </c>
      <c r="C189" s="19" t="s">
        <v>315</v>
      </c>
      <c r="D189" s="20" t="s">
        <v>21</v>
      </c>
      <c r="E189" s="14" t="s">
        <v>316</v>
      </c>
      <c r="F189" s="16" t="s">
        <v>23</v>
      </c>
      <c r="G189" s="15">
        <v>5</v>
      </c>
      <c r="H189" s="16">
        <v>5450</v>
      </c>
      <c r="I189" s="25" t="s">
        <v>75</v>
      </c>
      <c r="J189" s="20" t="s">
        <v>25</v>
      </c>
      <c r="K189" s="16">
        <f t="shared" si="2"/>
        <v>27250</v>
      </c>
      <c r="L189" s="21">
        <f t="shared" si="3"/>
        <v>30520.000000000004</v>
      </c>
      <c r="M189" s="22"/>
      <c r="N189" s="22"/>
      <c r="O189" s="36"/>
      <c r="P189" s="123"/>
      <c r="Q189" s="123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</row>
    <row r="190" spans="1:232" s="54" customFormat="1" ht="117" customHeight="1">
      <c r="A190" s="17"/>
      <c r="B190" s="18">
        <v>161</v>
      </c>
      <c r="C190" s="19" t="s">
        <v>317</v>
      </c>
      <c r="D190" s="20" t="s">
        <v>21</v>
      </c>
      <c r="E190" s="19" t="s">
        <v>318</v>
      </c>
      <c r="F190" s="16" t="s">
        <v>71</v>
      </c>
      <c r="G190" s="15">
        <v>1</v>
      </c>
      <c r="H190" s="16">
        <v>130000</v>
      </c>
      <c r="I190" s="20" t="s">
        <v>229</v>
      </c>
      <c r="J190" s="20" t="s">
        <v>25</v>
      </c>
      <c r="K190" s="16">
        <f t="shared" si="2"/>
        <v>130000</v>
      </c>
      <c r="L190" s="21">
        <f t="shared" si="3"/>
        <v>145600</v>
      </c>
      <c r="M190" s="22"/>
      <c r="N190" s="22"/>
      <c r="O190" s="36"/>
      <c r="P190" s="123"/>
      <c r="Q190" s="123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</row>
    <row r="191" spans="1:232" s="54" customFormat="1" ht="117" customHeight="1">
      <c r="A191" s="17"/>
      <c r="B191" s="18" t="s">
        <v>319</v>
      </c>
      <c r="C191" s="19" t="s">
        <v>320</v>
      </c>
      <c r="D191" s="20" t="s">
        <v>21</v>
      </c>
      <c r="E191" s="19" t="s">
        <v>320</v>
      </c>
      <c r="F191" s="16" t="s">
        <v>71</v>
      </c>
      <c r="G191" s="15">
        <v>1</v>
      </c>
      <c r="H191" s="16">
        <v>452000</v>
      </c>
      <c r="I191" s="20" t="s">
        <v>229</v>
      </c>
      <c r="J191" s="20" t="s">
        <v>321</v>
      </c>
      <c r="K191" s="16">
        <f t="shared" si="2"/>
        <v>452000</v>
      </c>
      <c r="L191" s="21">
        <f t="shared" si="3"/>
        <v>506240.00000000006</v>
      </c>
      <c r="M191" s="22"/>
      <c r="N191" s="22"/>
      <c r="O191" s="36"/>
      <c r="P191" s="123"/>
      <c r="Q191" s="123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</row>
    <row r="192" spans="1:232" s="54" customFormat="1" ht="117" customHeight="1">
      <c r="A192" s="17"/>
      <c r="B192" s="18" t="s">
        <v>322</v>
      </c>
      <c r="C192" s="19" t="s">
        <v>323</v>
      </c>
      <c r="D192" s="20" t="s">
        <v>21</v>
      </c>
      <c r="E192" s="19" t="s">
        <v>324</v>
      </c>
      <c r="F192" s="16" t="s">
        <v>71</v>
      </c>
      <c r="G192" s="15">
        <v>1</v>
      </c>
      <c r="H192" s="16">
        <v>106250</v>
      </c>
      <c r="I192" s="20" t="s">
        <v>229</v>
      </c>
      <c r="J192" s="20" t="s">
        <v>321</v>
      </c>
      <c r="K192" s="16">
        <f t="shared" si="2"/>
        <v>106250</v>
      </c>
      <c r="L192" s="21">
        <f t="shared" si="3"/>
        <v>119000.00000000001</v>
      </c>
      <c r="M192" s="22"/>
      <c r="N192" s="22"/>
      <c r="O192" s="36"/>
      <c r="P192" s="123"/>
      <c r="Q192" s="123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</row>
    <row r="193" spans="1:232" s="54" customFormat="1" ht="117" customHeight="1">
      <c r="A193" s="17"/>
      <c r="B193" s="18" t="s">
        <v>325</v>
      </c>
      <c r="C193" s="19" t="s">
        <v>326</v>
      </c>
      <c r="D193" s="20" t="s">
        <v>21</v>
      </c>
      <c r="E193" s="19" t="s">
        <v>327</v>
      </c>
      <c r="F193" s="16" t="s">
        <v>71</v>
      </c>
      <c r="G193" s="15">
        <v>1</v>
      </c>
      <c r="H193" s="16">
        <v>103225</v>
      </c>
      <c r="I193" s="20" t="s">
        <v>229</v>
      </c>
      <c r="J193" s="20" t="s">
        <v>321</v>
      </c>
      <c r="K193" s="16">
        <f t="shared" si="2"/>
        <v>103225</v>
      </c>
      <c r="L193" s="21">
        <f t="shared" si="3"/>
        <v>115612.00000000001</v>
      </c>
      <c r="M193" s="22"/>
      <c r="N193" s="22"/>
      <c r="O193" s="36"/>
      <c r="P193" s="123"/>
      <c r="Q193" s="123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</row>
    <row r="194" spans="1:232" s="54" customFormat="1" ht="117" customHeight="1">
      <c r="A194" s="17"/>
      <c r="B194" s="18" t="s">
        <v>328</v>
      </c>
      <c r="C194" s="19" t="s">
        <v>329</v>
      </c>
      <c r="D194" s="20" t="s">
        <v>21</v>
      </c>
      <c r="E194" s="19" t="s">
        <v>329</v>
      </c>
      <c r="F194" s="16" t="s">
        <v>71</v>
      </c>
      <c r="G194" s="15">
        <v>1</v>
      </c>
      <c r="H194" s="16">
        <v>132050</v>
      </c>
      <c r="I194" s="20" t="s">
        <v>229</v>
      </c>
      <c r="J194" s="20" t="s">
        <v>321</v>
      </c>
      <c r="K194" s="16">
        <f t="shared" si="2"/>
        <v>132050</v>
      </c>
      <c r="L194" s="21">
        <f t="shared" si="3"/>
        <v>147896</v>
      </c>
      <c r="M194" s="22"/>
      <c r="N194" s="22"/>
      <c r="O194" s="36"/>
      <c r="P194" s="123"/>
      <c r="Q194" s="123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</row>
    <row r="195" spans="1:232" s="54" customFormat="1" ht="117" customHeight="1">
      <c r="A195" s="17"/>
      <c r="B195" s="18" t="s">
        <v>330</v>
      </c>
      <c r="C195" s="19" t="s">
        <v>331</v>
      </c>
      <c r="D195" s="20" t="s">
        <v>21</v>
      </c>
      <c r="E195" s="19" t="s">
        <v>331</v>
      </c>
      <c r="F195" s="16" t="s">
        <v>71</v>
      </c>
      <c r="G195" s="15">
        <v>1</v>
      </c>
      <c r="H195" s="16">
        <v>39816</v>
      </c>
      <c r="I195" s="20" t="s">
        <v>229</v>
      </c>
      <c r="J195" s="20" t="s">
        <v>321</v>
      </c>
      <c r="K195" s="16">
        <f t="shared" si="2"/>
        <v>39816</v>
      </c>
      <c r="L195" s="21">
        <f t="shared" si="3"/>
        <v>44593.920000000006</v>
      </c>
      <c r="M195" s="22"/>
      <c r="N195" s="22"/>
      <c r="O195" s="36"/>
      <c r="P195" s="123"/>
      <c r="Q195" s="123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</row>
    <row r="196" spans="1:232" s="54" customFormat="1" ht="117" customHeight="1">
      <c r="A196" s="17"/>
      <c r="B196" s="18" t="s">
        <v>332</v>
      </c>
      <c r="C196" s="19" t="s">
        <v>333</v>
      </c>
      <c r="D196" s="20" t="s">
        <v>21</v>
      </c>
      <c r="E196" s="19" t="s">
        <v>333</v>
      </c>
      <c r="F196" s="16" t="s">
        <v>71</v>
      </c>
      <c r="G196" s="15">
        <v>1</v>
      </c>
      <c r="H196" s="16">
        <v>140960</v>
      </c>
      <c r="I196" s="20" t="s">
        <v>229</v>
      </c>
      <c r="J196" s="20" t="s">
        <v>321</v>
      </c>
      <c r="K196" s="16">
        <f t="shared" si="2"/>
        <v>140960</v>
      </c>
      <c r="L196" s="21">
        <f t="shared" si="3"/>
        <v>157875.20000000001</v>
      </c>
      <c r="M196" s="22"/>
      <c r="N196" s="22"/>
      <c r="O196" s="36"/>
      <c r="P196" s="123"/>
      <c r="Q196" s="123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</row>
    <row r="197" spans="1:232" s="54" customFormat="1" ht="117" customHeight="1">
      <c r="A197" s="17"/>
      <c r="B197" s="18" t="s">
        <v>334</v>
      </c>
      <c r="C197" s="19" t="s">
        <v>335</v>
      </c>
      <c r="D197" s="20" t="s">
        <v>21</v>
      </c>
      <c r="E197" s="19" t="s">
        <v>336</v>
      </c>
      <c r="F197" s="16" t="s">
        <v>71</v>
      </c>
      <c r="G197" s="15">
        <v>1</v>
      </c>
      <c r="H197" s="16">
        <v>16000</v>
      </c>
      <c r="I197" s="20" t="s">
        <v>229</v>
      </c>
      <c r="J197" s="20" t="s">
        <v>321</v>
      </c>
      <c r="K197" s="16">
        <f t="shared" si="2"/>
        <v>16000</v>
      </c>
      <c r="L197" s="21">
        <f t="shared" si="3"/>
        <v>17920</v>
      </c>
      <c r="M197" s="22"/>
      <c r="N197" s="22"/>
      <c r="O197" s="36"/>
      <c r="P197" s="123"/>
      <c r="Q197" s="123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</row>
    <row r="198" spans="1:232" s="54" customFormat="1" ht="117" customHeight="1">
      <c r="A198" s="17"/>
      <c r="B198" s="18" t="s">
        <v>337</v>
      </c>
      <c r="C198" s="19" t="s">
        <v>338</v>
      </c>
      <c r="D198" s="20" t="s">
        <v>21</v>
      </c>
      <c r="E198" s="19" t="s">
        <v>338</v>
      </c>
      <c r="F198" s="16" t="s">
        <v>71</v>
      </c>
      <c r="G198" s="15">
        <v>1</v>
      </c>
      <c r="H198" s="16">
        <v>300300</v>
      </c>
      <c r="I198" s="20" t="s">
        <v>229</v>
      </c>
      <c r="J198" s="20" t="s">
        <v>321</v>
      </c>
      <c r="K198" s="16">
        <f t="shared" si="2"/>
        <v>300300</v>
      </c>
      <c r="L198" s="21">
        <f t="shared" si="3"/>
        <v>336336.00000000006</v>
      </c>
      <c r="M198" s="22"/>
      <c r="N198" s="22"/>
      <c r="O198" s="36"/>
      <c r="P198" s="123"/>
      <c r="Q198" s="123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</row>
    <row r="199" spans="1:232" s="54" customFormat="1" ht="117" customHeight="1">
      <c r="A199" s="17"/>
      <c r="B199" s="18" t="s">
        <v>339</v>
      </c>
      <c r="C199" s="19" t="s">
        <v>340</v>
      </c>
      <c r="D199" s="20" t="s">
        <v>21</v>
      </c>
      <c r="E199" s="19" t="s">
        <v>340</v>
      </c>
      <c r="F199" s="16" t="s">
        <v>71</v>
      </c>
      <c r="G199" s="15">
        <v>1</v>
      </c>
      <c r="H199" s="16">
        <v>107500</v>
      </c>
      <c r="I199" s="20" t="s">
        <v>229</v>
      </c>
      <c r="J199" s="20" t="s">
        <v>321</v>
      </c>
      <c r="K199" s="16">
        <f t="shared" si="2"/>
        <v>107500</v>
      </c>
      <c r="L199" s="21">
        <f t="shared" si="3"/>
        <v>120400.00000000001</v>
      </c>
      <c r="M199" s="22"/>
      <c r="N199" s="22"/>
      <c r="O199" s="36"/>
      <c r="P199" s="123"/>
      <c r="Q199" s="123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</row>
    <row r="200" spans="1:232" s="54" customFormat="1" ht="117" customHeight="1">
      <c r="A200" s="17"/>
      <c r="B200" s="18" t="s">
        <v>341</v>
      </c>
      <c r="C200" s="19" t="s">
        <v>342</v>
      </c>
      <c r="D200" s="20" t="s">
        <v>21</v>
      </c>
      <c r="E200" s="19" t="s">
        <v>342</v>
      </c>
      <c r="F200" s="16" t="s">
        <v>71</v>
      </c>
      <c r="G200" s="15">
        <v>1</v>
      </c>
      <c r="H200" s="16">
        <v>26000</v>
      </c>
      <c r="I200" s="20" t="s">
        <v>229</v>
      </c>
      <c r="J200" s="20" t="s">
        <v>321</v>
      </c>
      <c r="K200" s="16">
        <f t="shared" si="2"/>
        <v>26000</v>
      </c>
      <c r="L200" s="21">
        <f t="shared" si="3"/>
        <v>29120.000000000004</v>
      </c>
      <c r="M200" s="22"/>
      <c r="N200" s="22"/>
      <c r="O200" s="36"/>
      <c r="P200" s="123"/>
      <c r="Q200" s="123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</row>
    <row r="201" spans="1:232" s="54" customFormat="1" ht="117" customHeight="1">
      <c r="A201" s="17"/>
      <c r="B201" s="18" t="s">
        <v>343</v>
      </c>
      <c r="C201" s="19" t="s">
        <v>344</v>
      </c>
      <c r="D201" s="20" t="s">
        <v>21</v>
      </c>
      <c r="E201" s="19" t="s">
        <v>345</v>
      </c>
      <c r="F201" s="16" t="s">
        <v>71</v>
      </c>
      <c r="G201" s="15">
        <v>1</v>
      </c>
      <c r="H201" s="16">
        <v>63000</v>
      </c>
      <c r="I201" s="20" t="s">
        <v>229</v>
      </c>
      <c r="J201" s="20" t="s">
        <v>321</v>
      </c>
      <c r="K201" s="16">
        <f t="shared" si="2"/>
        <v>63000</v>
      </c>
      <c r="L201" s="21">
        <f t="shared" si="3"/>
        <v>70560</v>
      </c>
      <c r="M201" s="22"/>
      <c r="N201" s="22"/>
      <c r="O201" s="36"/>
      <c r="P201" s="123"/>
      <c r="Q201" s="123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</row>
    <row r="202" spans="1:232" s="54" customFormat="1" ht="117" customHeight="1">
      <c r="A202" s="17"/>
      <c r="B202" s="18" t="s">
        <v>346</v>
      </c>
      <c r="C202" s="19" t="s">
        <v>347</v>
      </c>
      <c r="D202" s="20" t="s">
        <v>21</v>
      </c>
      <c r="E202" s="19" t="s">
        <v>347</v>
      </c>
      <c r="F202" s="16" t="s">
        <v>71</v>
      </c>
      <c r="G202" s="15">
        <v>1</v>
      </c>
      <c r="H202" s="16">
        <v>29760</v>
      </c>
      <c r="I202" s="20" t="s">
        <v>229</v>
      </c>
      <c r="J202" s="20" t="s">
        <v>321</v>
      </c>
      <c r="K202" s="16">
        <f t="shared" si="2"/>
        <v>29760</v>
      </c>
      <c r="L202" s="21">
        <f t="shared" si="3"/>
        <v>33331.200000000004</v>
      </c>
      <c r="M202" s="22"/>
      <c r="N202" s="22"/>
      <c r="O202" s="36"/>
      <c r="P202" s="123"/>
      <c r="Q202" s="123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</row>
    <row r="203" spans="1:232" s="54" customFormat="1" ht="117" customHeight="1">
      <c r="A203" s="17"/>
      <c r="B203" s="18" t="s">
        <v>348</v>
      </c>
      <c r="C203" s="19" t="s">
        <v>349</v>
      </c>
      <c r="D203" s="20" t="s">
        <v>21</v>
      </c>
      <c r="E203" s="19" t="s">
        <v>350</v>
      </c>
      <c r="F203" s="16" t="s">
        <v>71</v>
      </c>
      <c r="G203" s="15">
        <v>1</v>
      </c>
      <c r="H203" s="16">
        <v>699210</v>
      </c>
      <c r="I203" s="20" t="s">
        <v>229</v>
      </c>
      <c r="J203" s="20" t="s">
        <v>321</v>
      </c>
      <c r="K203" s="16">
        <f t="shared" si="2"/>
        <v>699210</v>
      </c>
      <c r="L203" s="21">
        <f t="shared" si="3"/>
        <v>783115.20000000007</v>
      </c>
      <c r="M203" s="22"/>
      <c r="N203" s="22"/>
      <c r="O203" s="36"/>
      <c r="P203" s="123"/>
      <c r="Q203" s="123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  <c r="HR203" s="36"/>
      <c r="HS203" s="36"/>
      <c r="HT203" s="36"/>
      <c r="HU203" s="36"/>
      <c r="HV203" s="36"/>
      <c r="HW203" s="36"/>
      <c r="HX203" s="36"/>
    </row>
    <row r="204" spans="1:232" s="54" customFormat="1" ht="117" customHeight="1">
      <c r="A204" s="17"/>
      <c r="B204" s="18" t="s">
        <v>351</v>
      </c>
      <c r="C204" s="19" t="s">
        <v>352</v>
      </c>
      <c r="D204" s="20" t="s">
        <v>21</v>
      </c>
      <c r="E204" s="19" t="s">
        <v>352</v>
      </c>
      <c r="F204" s="16" t="s">
        <v>71</v>
      </c>
      <c r="G204" s="15">
        <v>1</v>
      </c>
      <c r="H204" s="16">
        <v>19800</v>
      </c>
      <c r="I204" s="20" t="s">
        <v>229</v>
      </c>
      <c r="J204" s="20" t="s">
        <v>321</v>
      </c>
      <c r="K204" s="16">
        <f t="shared" si="2"/>
        <v>19800</v>
      </c>
      <c r="L204" s="21">
        <f t="shared" si="3"/>
        <v>22176.000000000004</v>
      </c>
      <c r="M204" s="22"/>
      <c r="N204" s="22"/>
      <c r="O204" s="36"/>
      <c r="P204" s="123"/>
      <c r="Q204" s="123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</row>
    <row r="205" spans="1:232" s="54" customFormat="1" ht="117" customHeight="1">
      <c r="A205" s="17"/>
      <c r="B205" s="18" t="s">
        <v>353</v>
      </c>
      <c r="C205" s="19" t="s">
        <v>354</v>
      </c>
      <c r="D205" s="20" t="s">
        <v>21</v>
      </c>
      <c r="E205" s="19" t="s">
        <v>355</v>
      </c>
      <c r="F205" s="16" t="s">
        <v>71</v>
      </c>
      <c r="G205" s="15">
        <v>1</v>
      </c>
      <c r="H205" s="16">
        <v>45550</v>
      </c>
      <c r="I205" s="20" t="s">
        <v>229</v>
      </c>
      <c r="J205" s="20" t="s">
        <v>321</v>
      </c>
      <c r="K205" s="16">
        <f t="shared" si="2"/>
        <v>45550</v>
      </c>
      <c r="L205" s="21">
        <f t="shared" si="3"/>
        <v>51016.000000000007</v>
      </c>
      <c r="M205" s="22"/>
      <c r="N205" s="22"/>
      <c r="O205" s="36"/>
      <c r="P205" s="123"/>
      <c r="Q205" s="123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</row>
    <row r="206" spans="1:232" s="54" customFormat="1" ht="117" customHeight="1">
      <c r="A206" s="17"/>
      <c r="B206" s="18" t="s">
        <v>356</v>
      </c>
      <c r="C206" s="19" t="s">
        <v>357</v>
      </c>
      <c r="D206" s="20" t="s">
        <v>21</v>
      </c>
      <c r="E206" s="19" t="s">
        <v>357</v>
      </c>
      <c r="F206" s="16" t="s">
        <v>71</v>
      </c>
      <c r="G206" s="15">
        <v>1</v>
      </c>
      <c r="H206" s="16">
        <v>382600</v>
      </c>
      <c r="I206" s="20" t="s">
        <v>229</v>
      </c>
      <c r="J206" s="20" t="s">
        <v>321</v>
      </c>
      <c r="K206" s="16">
        <f t="shared" si="2"/>
        <v>382600</v>
      </c>
      <c r="L206" s="21">
        <f t="shared" si="3"/>
        <v>428512.00000000006</v>
      </c>
      <c r="M206" s="22"/>
      <c r="N206" s="22"/>
      <c r="O206" s="36"/>
      <c r="P206" s="123"/>
      <c r="Q206" s="123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</row>
    <row r="207" spans="1:232" s="54" customFormat="1" ht="117" customHeight="1">
      <c r="A207" s="17"/>
      <c r="B207" s="18" t="s">
        <v>358</v>
      </c>
      <c r="C207" s="19" t="s">
        <v>359</v>
      </c>
      <c r="D207" s="20" t="s">
        <v>21</v>
      </c>
      <c r="E207" s="19" t="s">
        <v>359</v>
      </c>
      <c r="F207" s="16" t="s">
        <v>71</v>
      </c>
      <c r="G207" s="15">
        <v>1</v>
      </c>
      <c r="H207" s="16">
        <v>126000</v>
      </c>
      <c r="I207" s="20" t="s">
        <v>229</v>
      </c>
      <c r="J207" s="20" t="s">
        <v>321</v>
      </c>
      <c r="K207" s="16">
        <f t="shared" si="2"/>
        <v>126000</v>
      </c>
      <c r="L207" s="21">
        <f t="shared" si="3"/>
        <v>141120</v>
      </c>
      <c r="M207" s="22"/>
      <c r="N207" s="22"/>
      <c r="O207" s="36"/>
      <c r="P207" s="123"/>
      <c r="Q207" s="123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</row>
    <row r="208" spans="1:232" s="54" customFormat="1" ht="117" customHeight="1">
      <c r="A208" s="17"/>
      <c r="B208" s="18" t="s">
        <v>360</v>
      </c>
      <c r="C208" s="19" t="s">
        <v>361</v>
      </c>
      <c r="D208" s="20" t="s">
        <v>21</v>
      </c>
      <c r="E208" s="19" t="s">
        <v>361</v>
      </c>
      <c r="F208" s="16" t="s">
        <v>71</v>
      </c>
      <c r="G208" s="15">
        <v>1</v>
      </c>
      <c r="H208" s="16">
        <v>51979</v>
      </c>
      <c r="I208" s="20" t="s">
        <v>229</v>
      </c>
      <c r="J208" s="20" t="s">
        <v>321</v>
      </c>
      <c r="K208" s="16">
        <f t="shared" si="2"/>
        <v>51979</v>
      </c>
      <c r="L208" s="21">
        <f t="shared" si="3"/>
        <v>58216.480000000003</v>
      </c>
      <c r="M208" s="22"/>
      <c r="N208" s="22"/>
      <c r="O208" s="36"/>
      <c r="P208" s="123"/>
      <c r="Q208" s="123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</row>
    <row r="209" spans="1:232" s="54" customFormat="1" ht="117" customHeight="1">
      <c r="A209" s="17"/>
      <c r="B209" s="18" t="s">
        <v>362</v>
      </c>
      <c r="C209" s="25" t="s">
        <v>363</v>
      </c>
      <c r="D209" s="20" t="s">
        <v>21</v>
      </c>
      <c r="E209" s="25" t="s">
        <v>364</v>
      </c>
      <c r="F209" s="16" t="s">
        <v>71</v>
      </c>
      <c r="G209" s="25">
        <v>1</v>
      </c>
      <c r="H209" s="25">
        <v>28000</v>
      </c>
      <c r="I209" s="20" t="s">
        <v>229</v>
      </c>
      <c r="J209" s="20" t="s">
        <v>321</v>
      </c>
      <c r="K209" s="16">
        <f t="shared" si="2"/>
        <v>28000</v>
      </c>
      <c r="L209" s="21">
        <f t="shared" si="3"/>
        <v>31360.000000000004</v>
      </c>
      <c r="M209" s="22"/>
      <c r="N209" s="22"/>
      <c r="O209" s="36"/>
      <c r="P209" s="123"/>
      <c r="Q209" s="123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</row>
    <row r="210" spans="1:232" s="54" customFormat="1" ht="90.75" customHeight="1">
      <c r="A210" s="17"/>
      <c r="B210" s="18" t="s">
        <v>365</v>
      </c>
      <c r="C210" s="19" t="s">
        <v>366</v>
      </c>
      <c r="D210" s="20" t="s">
        <v>21</v>
      </c>
      <c r="E210" s="19" t="s">
        <v>366</v>
      </c>
      <c r="F210" s="16" t="s">
        <v>71</v>
      </c>
      <c r="G210" s="15">
        <v>1</v>
      </c>
      <c r="H210" s="16">
        <v>668925</v>
      </c>
      <c r="I210" s="20" t="s">
        <v>229</v>
      </c>
      <c r="J210" s="20" t="s">
        <v>321</v>
      </c>
      <c r="K210" s="16">
        <f t="shared" si="2"/>
        <v>668925</v>
      </c>
      <c r="L210" s="21">
        <f t="shared" si="3"/>
        <v>749196.00000000012</v>
      </c>
      <c r="M210" s="22"/>
      <c r="N210" s="22"/>
      <c r="O210" s="36"/>
      <c r="P210" s="123"/>
      <c r="Q210" s="123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</row>
    <row r="211" spans="1:232" s="54" customFormat="1" ht="90.75" customHeight="1">
      <c r="A211" s="17"/>
      <c r="B211" s="18" t="s">
        <v>367</v>
      </c>
      <c r="C211" s="19" t="s">
        <v>368</v>
      </c>
      <c r="D211" s="20" t="s">
        <v>21</v>
      </c>
      <c r="E211" s="19" t="s">
        <v>368</v>
      </c>
      <c r="F211" s="16" t="s">
        <v>71</v>
      </c>
      <c r="G211" s="15">
        <v>1</v>
      </c>
      <c r="H211" s="16">
        <v>297700</v>
      </c>
      <c r="I211" s="20" t="s">
        <v>229</v>
      </c>
      <c r="J211" s="20" t="s">
        <v>321</v>
      </c>
      <c r="K211" s="16">
        <f t="shared" si="2"/>
        <v>297700</v>
      </c>
      <c r="L211" s="21">
        <f t="shared" si="3"/>
        <v>333424.00000000006</v>
      </c>
      <c r="M211" s="22"/>
      <c r="N211" s="22"/>
      <c r="O211" s="36"/>
      <c r="P211" s="123"/>
      <c r="Q211" s="123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</row>
    <row r="212" spans="1:232" s="54" customFormat="1" ht="90.75" customHeight="1">
      <c r="A212" s="17"/>
      <c r="B212" s="18" t="s">
        <v>369</v>
      </c>
      <c r="C212" s="19" t="s">
        <v>370</v>
      </c>
      <c r="D212" s="20" t="s">
        <v>21</v>
      </c>
      <c r="E212" s="19" t="s">
        <v>370</v>
      </c>
      <c r="F212" s="16" t="s">
        <v>71</v>
      </c>
      <c r="G212" s="15">
        <v>1</v>
      </c>
      <c r="H212" s="16">
        <v>423375</v>
      </c>
      <c r="I212" s="20" t="s">
        <v>229</v>
      </c>
      <c r="J212" s="20" t="s">
        <v>321</v>
      </c>
      <c r="K212" s="16">
        <f t="shared" si="2"/>
        <v>423375</v>
      </c>
      <c r="L212" s="21">
        <f t="shared" si="3"/>
        <v>474180.00000000006</v>
      </c>
      <c r="M212" s="22"/>
      <c r="N212" s="22"/>
      <c r="O212" s="36"/>
      <c r="P212" s="123"/>
      <c r="Q212" s="123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6"/>
      <c r="HU212" s="36"/>
      <c r="HV212" s="36"/>
      <c r="HW212" s="36"/>
      <c r="HX212" s="36"/>
    </row>
    <row r="213" spans="1:232" s="54" customFormat="1" ht="120.75" customHeight="1">
      <c r="A213" s="17"/>
      <c r="B213" s="18" t="s">
        <v>371</v>
      </c>
      <c r="C213" s="19" t="s">
        <v>372</v>
      </c>
      <c r="D213" s="20" t="s">
        <v>21</v>
      </c>
      <c r="E213" s="19" t="s">
        <v>373</v>
      </c>
      <c r="F213" s="16" t="s">
        <v>71</v>
      </c>
      <c r="G213" s="15">
        <v>1</v>
      </c>
      <c r="H213" s="16">
        <v>610000</v>
      </c>
      <c r="I213" s="20" t="s">
        <v>229</v>
      </c>
      <c r="J213" s="20" t="s">
        <v>25</v>
      </c>
      <c r="K213" s="16">
        <f t="shared" si="2"/>
        <v>610000</v>
      </c>
      <c r="L213" s="21">
        <f t="shared" si="3"/>
        <v>683200.00000000012</v>
      </c>
      <c r="M213" s="22"/>
      <c r="N213" s="22"/>
      <c r="O213" s="36"/>
      <c r="P213" s="123"/>
      <c r="Q213" s="123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</row>
    <row r="214" spans="1:232" s="54" customFormat="1" ht="94.5" customHeight="1">
      <c r="A214" s="17"/>
      <c r="B214" s="18">
        <v>162</v>
      </c>
      <c r="C214" s="19" t="s">
        <v>374</v>
      </c>
      <c r="D214" s="20" t="s">
        <v>21</v>
      </c>
      <c r="E214" s="19" t="s">
        <v>374</v>
      </c>
      <c r="F214" s="16" t="s">
        <v>23</v>
      </c>
      <c r="G214" s="15">
        <v>8</v>
      </c>
      <c r="H214" s="16">
        <v>25000</v>
      </c>
      <c r="I214" s="20" t="s">
        <v>24</v>
      </c>
      <c r="J214" s="20" t="s">
        <v>25</v>
      </c>
      <c r="K214" s="16">
        <f>G214*H214</f>
        <v>200000</v>
      </c>
      <c r="L214" s="21">
        <f t="shared" si="3"/>
        <v>224000.00000000003</v>
      </c>
      <c r="M214" s="22"/>
      <c r="N214" s="22"/>
      <c r="O214" s="36"/>
      <c r="P214" s="123"/>
      <c r="Q214" s="123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</row>
    <row r="215" spans="1:232" s="54" customFormat="1" ht="109.5" customHeight="1">
      <c r="A215" s="17"/>
      <c r="B215" s="18">
        <v>163</v>
      </c>
      <c r="C215" s="19" t="s">
        <v>375</v>
      </c>
      <c r="D215" s="20" t="s">
        <v>21</v>
      </c>
      <c r="E215" s="19" t="s">
        <v>376</v>
      </c>
      <c r="F215" s="16" t="s">
        <v>23</v>
      </c>
      <c r="G215" s="15">
        <v>205</v>
      </c>
      <c r="H215" s="16">
        <v>8585.3649999999998</v>
      </c>
      <c r="I215" s="20" t="s">
        <v>24</v>
      </c>
      <c r="J215" s="20" t="s">
        <v>25</v>
      </c>
      <c r="K215" s="16">
        <f>G215*H215</f>
        <v>1759999.825</v>
      </c>
      <c r="L215" s="21">
        <f t="shared" si="3"/>
        <v>1971199.8040000002</v>
      </c>
      <c r="M215" s="22"/>
      <c r="N215" s="22"/>
      <c r="O215" s="36"/>
      <c r="P215" s="123"/>
      <c r="Q215" s="123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</row>
    <row r="216" spans="1:232" s="54" customFormat="1" ht="93.75" customHeight="1">
      <c r="A216" s="17">
        <v>182</v>
      </c>
      <c r="B216" s="18">
        <v>164</v>
      </c>
      <c r="C216" s="19" t="s">
        <v>377</v>
      </c>
      <c r="D216" s="25" t="s">
        <v>21</v>
      </c>
      <c r="E216" s="14" t="s">
        <v>377</v>
      </c>
      <c r="F216" s="14" t="s">
        <v>378</v>
      </c>
      <c r="G216" s="35">
        <v>37875</v>
      </c>
      <c r="H216" s="16">
        <v>84.588462000000007</v>
      </c>
      <c r="I216" s="25" t="s">
        <v>379</v>
      </c>
      <c r="J216" s="25" t="s">
        <v>25</v>
      </c>
      <c r="K216" s="16">
        <f>G216*H216</f>
        <v>3203787.9982500002</v>
      </c>
      <c r="L216" s="34">
        <f t="shared" si="3"/>
        <v>3588242.5580400005</v>
      </c>
      <c r="M216" s="22"/>
      <c r="N216" s="22"/>
      <c r="O216" s="36"/>
      <c r="P216" s="123"/>
      <c r="Q216" s="123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</row>
    <row r="217" spans="1:232" s="54" customFormat="1" ht="124.5" customHeight="1">
      <c r="A217" s="17"/>
      <c r="B217" s="18">
        <v>165</v>
      </c>
      <c r="C217" s="19" t="s">
        <v>380</v>
      </c>
      <c r="D217" s="25" t="s">
        <v>39</v>
      </c>
      <c r="E217" s="19" t="s">
        <v>380</v>
      </c>
      <c r="F217" s="14" t="s">
        <v>378</v>
      </c>
      <c r="G217" s="35">
        <v>3105000</v>
      </c>
      <c r="H217" s="16">
        <v>74.11</v>
      </c>
      <c r="I217" s="25" t="s">
        <v>381</v>
      </c>
      <c r="J217" s="25" t="s">
        <v>382</v>
      </c>
      <c r="K217" s="16">
        <f>G217*H217</f>
        <v>230111550</v>
      </c>
      <c r="L217" s="34">
        <f>K217*1.12</f>
        <v>257724936.00000003</v>
      </c>
      <c r="M217" s="22"/>
      <c r="N217" s="22"/>
      <c r="O217" s="36"/>
      <c r="P217" s="123"/>
      <c r="Q217" s="123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</row>
    <row r="218" spans="1:232" s="54" customFormat="1" ht="91.5" customHeight="1">
      <c r="A218" s="17">
        <v>183</v>
      </c>
      <c r="B218" s="18">
        <v>166</v>
      </c>
      <c r="C218" s="66" t="s">
        <v>383</v>
      </c>
      <c r="D218" s="25" t="s">
        <v>21</v>
      </c>
      <c r="E218" s="67" t="s">
        <v>383</v>
      </c>
      <c r="F218" s="14" t="s">
        <v>33</v>
      </c>
      <c r="G218" s="15">
        <v>10</v>
      </c>
      <c r="H218" s="16">
        <v>300</v>
      </c>
      <c r="I218" s="25" t="s">
        <v>79</v>
      </c>
      <c r="J218" s="20" t="s">
        <v>25</v>
      </c>
      <c r="K218" s="16">
        <f t="shared" ref="K218:K281" si="4">G218*H218</f>
        <v>3000</v>
      </c>
      <c r="L218" s="21">
        <f t="shared" si="3"/>
        <v>3360.0000000000005</v>
      </c>
      <c r="M218" s="22"/>
      <c r="N218" s="22"/>
      <c r="O218" s="36"/>
      <c r="P218" s="123"/>
      <c r="Q218" s="123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</row>
    <row r="219" spans="1:232" s="54" customFormat="1" ht="83.25" customHeight="1">
      <c r="A219" s="17">
        <v>184</v>
      </c>
      <c r="B219" s="18">
        <v>167</v>
      </c>
      <c r="C219" s="66" t="s">
        <v>383</v>
      </c>
      <c r="D219" s="25" t="s">
        <v>21</v>
      </c>
      <c r="E219" s="67" t="s">
        <v>383</v>
      </c>
      <c r="F219" s="14" t="s">
        <v>33</v>
      </c>
      <c r="G219" s="15">
        <v>57</v>
      </c>
      <c r="H219" s="16">
        <v>190</v>
      </c>
      <c r="I219" s="25" t="s">
        <v>79</v>
      </c>
      <c r="J219" s="20" t="s">
        <v>25</v>
      </c>
      <c r="K219" s="16">
        <f t="shared" si="4"/>
        <v>10830</v>
      </c>
      <c r="L219" s="21">
        <f t="shared" si="3"/>
        <v>12129.6</v>
      </c>
      <c r="M219" s="35"/>
      <c r="N219" s="35"/>
      <c r="O219" s="36"/>
      <c r="P219" s="123"/>
      <c r="Q219" s="123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  <c r="HR219" s="36"/>
      <c r="HS219" s="36"/>
      <c r="HT219" s="36"/>
      <c r="HU219" s="36"/>
      <c r="HV219" s="36"/>
      <c r="HW219" s="36"/>
      <c r="HX219" s="36"/>
    </row>
    <row r="220" spans="1:232" s="54" customFormat="1" ht="87.75" customHeight="1">
      <c r="A220" s="17">
        <v>186</v>
      </c>
      <c r="B220" s="18">
        <v>168</v>
      </c>
      <c r="C220" s="66" t="s">
        <v>384</v>
      </c>
      <c r="D220" s="25" t="s">
        <v>21</v>
      </c>
      <c r="E220" s="67" t="s">
        <v>385</v>
      </c>
      <c r="F220" s="14" t="s">
        <v>33</v>
      </c>
      <c r="G220" s="15">
        <v>136</v>
      </c>
      <c r="H220" s="16">
        <v>300</v>
      </c>
      <c r="I220" s="25" t="s">
        <v>79</v>
      </c>
      <c r="J220" s="20" t="s">
        <v>25</v>
      </c>
      <c r="K220" s="16">
        <f t="shared" si="4"/>
        <v>40800</v>
      </c>
      <c r="L220" s="21">
        <f t="shared" si="3"/>
        <v>45696.000000000007</v>
      </c>
      <c r="M220" s="22"/>
      <c r="N220" s="22"/>
      <c r="O220" s="36"/>
      <c r="P220" s="123"/>
      <c r="Q220" s="123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6"/>
      <c r="HU220" s="36"/>
      <c r="HV220" s="36"/>
      <c r="HW220" s="36"/>
      <c r="HX220" s="36"/>
    </row>
    <row r="221" spans="1:232" s="54" customFormat="1" ht="81" customHeight="1">
      <c r="A221" s="17">
        <v>187</v>
      </c>
      <c r="B221" s="18">
        <v>169</v>
      </c>
      <c r="C221" s="66" t="s">
        <v>386</v>
      </c>
      <c r="D221" s="25" t="s">
        <v>21</v>
      </c>
      <c r="E221" s="67" t="s">
        <v>387</v>
      </c>
      <c r="F221" s="14" t="s">
        <v>33</v>
      </c>
      <c r="G221" s="15">
        <v>3</v>
      </c>
      <c r="H221" s="16">
        <v>900</v>
      </c>
      <c r="I221" s="25" t="s">
        <v>79</v>
      </c>
      <c r="J221" s="20" t="s">
        <v>25</v>
      </c>
      <c r="K221" s="16">
        <f t="shared" si="4"/>
        <v>2700</v>
      </c>
      <c r="L221" s="21">
        <f t="shared" si="3"/>
        <v>3024.0000000000005</v>
      </c>
      <c r="M221" s="22"/>
      <c r="N221" s="22"/>
      <c r="O221" s="36"/>
      <c r="P221" s="123"/>
      <c r="Q221" s="123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  <c r="HR221" s="36"/>
      <c r="HS221" s="36"/>
      <c r="HT221" s="36"/>
      <c r="HU221" s="36"/>
      <c r="HV221" s="36"/>
      <c r="HW221" s="36"/>
      <c r="HX221" s="36"/>
    </row>
    <row r="222" spans="1:232" s="54" customFormat="1" ht="99" customHeight="1">
      <c r="A222" s="17">
        <v>189</v>
      </c>
      <c r="B222" s="18">
        <v>170</v>
      </c>
      <c r="C222" s="66" t="s">
        <v>388</v>
      </c>
      <c r="D222" s="25" t="s">
        <v>53</v>
      </c>
      <c r="E222" s="67" t="s">
        <v>389</v>
      </c>
      <c r="F222" s="14" t="s">
        <v>33</v>
      </c>
      <c r="G222" s="15">
        <v>2049</v>
      </c>
      <c r="H222" s="16">
        <v>519.64269999999999</v>
      </c>
      <c r="I222" s="25" t="s">
        <v>75</v>
      </c>
      <c r="J222" s="20" t="s">
        <v>25</v>
      </c>
      <c r="K222" s="16">
        <f t="shared" si="4"/>
        <v>1064747.8922999999</v>
      </c>
      <c r="L222" s="21">
        <f t="shared" si="3"/>
        <v>1192517.639376</v>
      </c>
      <c r="M222" s="22" t="s">
        <v>390</v>
      </c>
      <c r="N222" s="22" t="s">
        <v>391</v>
      </c>
      <c r="O222" s="36"/>
      <c r="P222" s="123"/>
      <c r="Q222" s="123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  <c r="HR222" s="36"/>
      <c r="HS222" s="36"/>
      <c r="HT222" s="36"/>
      <c r="HU222" s="36"/>
      <c r="HV222" s="36"/>
      <c r="HW222" s="36"/>
      <c r="HX222" s="36"/>
    </row>
    <row r="223" spans="1:232" s="54" customFormat="1" ht="78.75" customHeight="1">
      <c r="A223" s="17">
        <v>190</v>
      </c>
      <c r="B223" s="18">
        <v>171</v>
      </c>
      <c r="C223" s="66" t="s">
        <v>388</v>
      </c>
      <c r="D223" s="25" t="s">
        <v>21</v>
      </c>
      <c r="E223" s="67" t="s">
        <v>389</v>
      </c>
      <c r="F223" s="14" t="s">
        <v>392</v>
      </c>
      <c r="G223" s="15">
        <v>5914</v>
      </c>
      <c r="H223" s="16">
        <v>536</v>
      </c>
      <c r="I223" s="25" t="s">
        <v>75</v>
      </c>
      <c r="J223" s="20" t="s">
        <v>25</v>
      </c>
      <c r="K223" s="16">
        <f t="shared" si="4"/>
        <v>3169904</v>
      </c>
      <c r="L223" s="21">
        <f t="shared" si="3"/>
        <v>3550292.4800000004</v>
      </c>
      <c r="M223" s="22"/>
      <c r="N223" s="22"/>
      <c r="O223" s="36"/>
      <c r="P223" s="123"/>
      <c r="Q223" s="123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  <c r="HR223" s="36"/>
      <c r="HS223" s="36"/>
      <c r="HT223" s="36"/>
      <c r="HU223" s="36"/>
      <c r="HV223" s="36"/>
      <c r="HW223" s="36"/>
      <c r="HX223" s="36"/>
    </row>
    <row r="224" spans="1:232" s="54" customFormat="1" ht="93.75" customHeight="1">
      <c r="A224" s="17">
        <v>191</v>
      </c>
      <c r="B224" s="18">
        <v>172</v>
      </c>
      <c r="C224" s="66" t="s">
        <v>393</v>
      </c>
      <c r="D224" s="25" t="s">
        <v>53</v>
      </c>
      <c r="E224" s="67" t="s">
        <v>394</v>
      </c>
      <c r="F224" s="14" t="s">
        <v>33</v>
      </c>
      <c r="G224" s="15">
        <v>68</v>
      </c>
      <c r="H224" s="16">
        <v>107.14700000000001</v>
      </c>
      <c r="I224" s="25" t="s">
        <v>75</v>
      </c>
      <c r="J224" s="20" t="s">
        <v>25</v>
      </c>
      <c r="K224" s="16">
        <f t="shared" si="4"/>
        <v>7285.9960000000001</v>
      </c>
      <c r="L224" s="21">
        <f t="shared" si="3"/>
        <v>8160.315520000001</v>
      </c>
      <c r="M224" s="22" t="s">
        <v>184</v>
      </c>
      <c r="N224" s="22" t="s">
        <v>286</v>
      </c>
      <c r="O224" s="36"/>
      <c r="P224" s="123"/>
      <c r="Q224" s="123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  <c r="HR224" s="36"/>
      <c r="HS224" s="36"/>
      <c r="HT224" s="36"/>
      <c r="HU224" s="36"/>
      <c r="HV224" s="36"/>
      <c r="HW224" s="36"/>
      <c r="HX224" s="36"/>
    </row>
    <row r="225" spans="1:232" s="54" customFormat="1" ht="78.75" customHeight="1">
      <c r="A225" s="17">
        <v>192</v>
      </c>
      <c r="B225" s="18">
        <v>173</v>
      </c>
      <c r="C225" s="66" t="s">
        <v>395</v>
      </c>
      <c r="D225" s="25" t="s">
        <v>21</v>
      </c>
      <c r="E225" s="67" t="s">
        <v>396</v>
      </c>
      <c r="F225" s="14" t="s">
        <v>392</v>
      </c>
      <c r="G225" s="15">
        <v>57</v>
      </c>
      <c r="H225" s="16">
        <v>145</v>
      </c>
      <c r="I225" s="25" t="s">
        <v>75</v>
      </c>
      <c r="J225" s="20" t="s">
        <v>25</v>
      </c>
      <c r="K225" s="16">
        <f t="shared" si="4"/>
        <v>8265</v>
      </c>
      <c r="L225" s="21">
        <f t="shared" si="3"/>
        <v>9256.8000000000011</v>
      </c>
      <c r="M225" s="22"/>
      <c r="N225" s="22"/>
      <c r="O225" s="36"/>
      <c r="P225" s="123"/>
      <c r="Q225" s="123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</row>
    <row r="226" spans="1:232" s="54" customFormat="1" ht="81" customHeight="1">
      <c r="A226" s="17">
        <v>193</v>
      </c>
      <c r="B226" s="18">
        <v>174</v>
      </c>
      <c r="C226" s="66" t="s">
        <v>395</v>
      </c>
      <c r="D226" s="25" t="s">
        <v>21</v>
      </c>
      <c r="E226" s="67" t="s">
        <v>395</v>
      </c>
      <c r="F226" s="14" t="s">
        <v>392</v>
      </c>
      <c r="G226" s="15">
        <v>57</v>
      </c>
      <c r="H226" s="16">
        <v>285</v>
      </c>
      <c r="I226" s="25" t="s">
        <v>75</v>
      </c>
      <c r="J226" s="20" t="s">
        <v>25</v>
      </c>
      <c r="K226" s="16">
        <f t="shared" si="4"/>
        <v>16245</v>
      </c>
      <c r="L226" s="21">
        <f t="shared" si="3"/>
        <v>18194.400000000001</v>
      </c>
      <c r="M226" s="22" t="s">
        <v>184</v>
      </c>
      <c r="N226" s="22" t="s">
        <v>286</v>
      </c>
      <c r="O226" s="36"/>
      <c r="P226" s="123"/>
      <c r="Q226" s="123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6"/>
      <c r="HU226" s="36"/>
      <c r="HV226" s="36"/>
      <c r="HW226" s="36"/>
      <c r="HX226" s="36"/>
    </row>
    <row r="227" spans="1:232" s="54" customFormat="1" ht="78.75" customHeight="1">
      <c r="A227" s="17">
        <v>195</v>
      </c>
      <c r="B227" s="18">
        <v>175</v>
      </c>
      <c r="C227" s="66" t="s">
        <v>397</v>
      </c>
      <c r="D227" s="25" t="s">
        <v>21</v>
      </c>
      <c r="E227" s="67" t="s">
        <v>398</v>
      </c>
      <c r="F227" s="14" t="s">
        <v>33</v>
      </c>
      <c r="G227" s="15">
        <v>10</v>
      </c>
      <c r="H227" s="16">
        <v>555</v>
      </c>
      <c r="I227" s="25" t="s">
        <v>75</v>
      </c>
      <c r="J227" s="20" t="s">
        <v>25</v>
      </c>
      <c r="K227" s="16">
        <f t="shared" si="4"/>
        <v>5550</v>
      </c>
      <c r="L227" s="21">
        <f t="shared" si="3"/>
        <v>6216.0000000000009</v>
      </c>
      <c r="M227" s="22"/>
      <c r="N227" s="22"/>
      <c r="O227" s="36"/>
      <c r="P227" s="123"/>
      <c r="Q227" s="123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  <c r="HR227" s="36"/>
      <c r="HS227" s="36"/>
      <c r="HT227" s="36"/>
      <c r="HU227" s="36"/>
      <c r="HV227" s="36"/>
      <c r="HW227" s="36"/>
      <c r="HX227" s="36"/>
    </row>
    <row r="228" spans="1:232" s="54" customFormat="1" ht="72" customHeight="1">
      <c r="A228" s="17">
        <v>198</v>
      </c>
      <c r="B228" s="18">
        <v>176</v>
      </c>
      <c r="C228" s="66" t="s">
        <v>399</v>
      </c>
      <c r="D228" s="25" t="s">
        <v>21</v>
      </c>
      <c r="E228" s="67" t="s">
        <v>400</v>
      </c>
      <c r="F228" s="14" t="s">
        <v>33</v>
      </c>
      <c r="G228" s="15">
        <v>68</v>
      </c>
      <c r="H228" s="16">
        <v>120</v>
      </c>
      <c r="I228" s="25" t="s">
        <v>75</v>
      </c>
      <c r="J228" s="20" t="s">
        <v>25</v>
      </c>
      <c r="K228" s="16">
        <f t="shared" si="4"/>
        <v>8160</v>
      </c>
      <c r="L228" s="21">
        <f t="shared" si="3"/>
        <v>9139.2000000000007</v>
      </c>
      <c r="M228" s="22"/>
      <c r="N228" s="22"/>
      <c r="O228" s="36"/>
      <c r="P228" s="123"/>
      <c r="Q228" s="123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</row>
    <row r="229" spans="1:232" s="54" customFormat="1" ht="62.25" customHeight="1">
      <c r="A229" s="17">
        <v>201</v>
      </c>
      <c r="B229" s="18">
        <v>177</v>
      </c>
      <c r="C229" s="66" t="s">
        <v>401</v>
      </c>
      <c r="D229" s="25" t="s">
        <v>21</v>
      </c>
      <c r="E229" s="67" t="s">
        <v>401</v>
      </c>
      <c r="F229" s="14" t="s">
        <v>33</v>
      </c>
      <c r="G229" s="15">
        <v>68</v>
      </c>
      <c r="H229" s="16">
        <v>25</v>
      </c>
      <c r="I229" s="25" t="s">
        <v>75</v>
      </c>
      <c r="J229" s="20" t="s">
        <v>25</v>
      </c>
      <c r="K229" s="16">
        <f t="shared" si="4"/>
        <v>1700</v>
      </c>
      <c r="L229" s="21">
        <f t="shared" si="3"/>
        <v>1904.0000000000002</v>
      </c>
      <c r="M229" s="22"/>
      <c r="N229" s="22"/>
      <c r="O229" s="36"/>
      <c r="P229" s="123"/>
      <c r="Q229" s="123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</row>
    <row r="230" spans="1:232" s="54" customFormat="1" ht="79.5" customHeight="1">
      <c r="A230" s="17">
        <v>203</v>
      </c>
      <c r="B230" s="18">
        <v>178</v>
      </c>
      <c r="C230" s="66" t="s">
        <v>401</v>
      </c>
      <c r="D230" s="25" t="s">
        <v>21</v>
      </c>
      <c r="E230" s="67" t="s">
        <v>401</v>
      </c>
      <c r="F230" s="14" t="s">
        <v>33</v>
      </c>
      <c r="G230" s="15">
        <v>68</v>
      </c>
      <c r="H230" s="16">
        <v>40</v>
      </c>
      <c r="I230" s="25" t="s">
        <v>75</v>
      </c>
      <c r="J230" s="20" t="s">
        <v>25</v>
      </c>
      <c r="K230" s="16">
        <f t="shared" si="4"/>
        <v>2720</v>
      </c>
      <c r="L230" s="21">
        <f t="shared" si="3"/>
        <v>3046.4</v>
      </c>
      <c r="M230" s="22" t="s">
        <v>106</v>
      </c>
      <c r="N230" s="22" t="s">
        <v>288</v>
      </c>
      <c r="O230" s="36"/>
      <c r="P230" s="123"/>
      <c r="Q230" s="123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  <c r="HR230" s="36"/>
      <c r="HS230" s="36"/>
      <c r="HT230" s="36"/>
      <c r="HU230" s="36"/>
      <c r="HV230" s="36"/>
      <c r="HW230" s="36"/>
      <c r="HX230" s="36"/>
    </row>
    <row r="231" spans="1:232" s="54" customFormat="1" ht="78" customHeight="1">
      <c r="A231" s="17">
        <v>205</v>
      </c>
      <c r="B231" s="18">
        <v>179</v>
      </c>
      <c r="C231" s="66" t="s">
        <v>401</v>
      </c>
      <c r="D231" s="25" t="s">
        <v>21</v>
      </c>
      <c r="E231" s="67" t="s">
        <v>401</v>
      </c>
      <c r="F231" s="14" t="s">
        <v>33</v>
      </c>
      <c r="G231" s="15">
        <v>68</v>
      </c>
      <c r="H231" s="16">
        <v>42</v>
      </c>
      <c r="I231" s="25" t="s">
        <v>75</v>
      </c>
      <c r="J231" s="20" t="s">
        <v>25</v>
      </c>
      <c r="K231" s="16">
        <f t="shared" si="4"/>
        <v>2856</v>
      </c>
      <c r="L231" s="21">
        <f t="shared" si="3"/>
        <v>3198.7200000000003</v>
      </c>
      <c r="M231" s="22" t="s">
        <v>106</v>
      </c>
      <c r="N231" s="22" t="s">
        <v>288</v>
      </c>
      <c r="O231" s="36"/>
      <c r="P231" s="123"/>
      <c r="Q231" s="123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</row>
    <row r="232" spans="1:232" s="54" customFormat="1" ht="82.5" customHeight="1">
      <c r="A232" s="17">
        <v>207</v>
      </c>
      <c r="B232" s="18">
        <v>180</v>
      </c>
      <c r="C232" s="66" t="s">
        <v>401</v>
      </c>
      <c r="D232" s="25" t="s">
        <v>21</v>
      </c>
      <c r="E232" s="67" t="s">
        <v>401</v>
      </c>
      <c r="F232" s="14" t="s">
        <v>33</v>
      </c>
      <c r="G232" s="15">
        <v>68</v>
      </c>
      <c r="H232" s="16">
        <v>47</v>
      </c>
      <c r="I232" s="25" t="s">
        <v>75</v>
      </c>
      <c r="J232" s="20" t="s">
        <v>25</v>
      </c>
      <c r="K232" s="16">
        <f t="shared" si="4"/>
        <v>3196</v>
      </c>
      <c r="L232" s="21">
        <f t="shared" si="3"/>
        <v>3579.5200000000004</v>
      </c>
      <c r="M232" s="22" t="s">
        <v>106</v>
      </c>
      <c r="N232" s="22" t="s">
        <v>288</v>
      </c>
      <c r="O232" s="36"/>
      <c r="P232" s="123"/>
      <c r="Q232" s="123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</row>
    <row r="233" spans="1:232" s="54" customFormat="1" ht="85.5" customHeight="1">
      <c r="A233" s="17">
        <v>209</v>
      </c>
      <c r="B233" s="18">
        <v>181</v>
      </c>
      <c r="C233" s="66" t="s">
        <v>402</v>
      </c>
      <c r="D233" s="25" t="s">
        <v>21</v>
      </c>
      <c r="E233" s="67" t="s">
        <v>403</v>
      </c>
      <c r="F233" s="14" t="s">
        <v>33</v>
      </c>
      <c r="G233" s="15">
        <v>45</v>
      </c>
      <c r="H233" s="16">
        <v>294</v>
      </c>
      <c r="I233" s="25" t="s">
        <v>75</v>
      </c>
      <c r="J233" s="20" t="s">
        <v>25</v>
      </c>
      <c r="K233" s="16">
        <f t="shared" si="4"/>
        <v>13230</v>
      </c>
      <c r="L233" s="21">
        <f t="shared" si="3"/>
        <v>14817.600000000002</v>
      </c>
      <c r="M233" s="22" t="s">
        <v>106</v>
      </c>
      <c r="N233" s="22" t="s">
        <v>288</v>
      </c>
      <c r="O233" s="36"/>
      <c r="P233" s="123"/>
      <c r="Q233" s="123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</row>
    <row r="234" spans="1:232" s="54" customFormat="1" ht="85.5" customHeight="1">
      <c r="A234" s="17">
        <v>210</v>
      </c>
      <c r="B234" s="18">
        <v>182</v>
      </c>
      <c r="C234" s="66" t="s">
        <v>402</v>
      </c>
      <c r="D234" s="25" t="s">
        <v>21</v>
      </c>
      <c r="E234" s="67" t="s">
        <v>404</v>
      </c>
      <c r="F234" s="14" t="s">
        <v>33</v>
      </c>
      <c r="G234" s="15">
        <v>6</v>
      </c>
      <c r="H234" s="16">
        <v>135</v>
      </c>
      <c r="I234" s="25" t="s">
        <v>75</v>
      </c>
      <c r="J234" s="20" t="s">
        <v>25</v>
      </c>
      <c r="K234" s="16">
        <f t="shared" si="4"/>
        <v>810</v>
      </c>
      <c r="L234" s="21">
        <f t="shared" si="3"/>
        <v>907.2</v>
      </c>
      <c r="M234" s="22"/>
      <c r="N234" s="22"/>
      <c r="O234" s="36"/>
      <c r="P234" s="123"/>
      <c r="Q234" s="123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</row>
    <row r="235" spans="1:232" s="54" customFormat="1" ht="72.75" customHeight="1">
      <c r="A235" s="17">
        <v>215</v>
      </c>
      <c r="B235" s="18">
        <v>183</v>
      </c>
      <c r="C235" s="66" t="s">
        <v>405</v>
      </c>
      <c r="D235" s="25" t="s">
        <v>21</v>
      </c>
      <c r="E235" s="67" t="s">
        <v>405</v>
      </c>
      <c r="F235" s="14" t="s">
        <v>23</v>
      </c>
      <c r="G235" s="15">
        <v>57</v>
      </c>
      <c r="H235" s="16">
        <v>385</v>
      </c>
      <c r="I235" s="25" t="s">
        <v>79</v>
      </c>
      <c r="J235" s="20" t="s">
        <v>25</v>
      </c>
      <c r="K235" s="16">
        <f t="shared" si="4"/>
        <v>21945</v>
      </c>
      <c r="L235" s="21">
        <f t="shared" si="3"/>
        <v>24578.400000000001</v>
      </c>
      <c r="M235" s="22"/>
      <c r="N235" s="22"/>
      <c r="O235" s="36"/>
      <c r="P235" s="123"/>
      <c r="Q235" s="123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  <c r="HR235" s="36"/>
      <c r="HS235" s="36"/>
      <c r="HT235" s="36"/>
      <c r="HU235" s="36"/>
      <c r="HV235" s="36"/>
      <c r="HW235" s="36"/>
      <c r="HX235" s="36"/>
    </row>
    <row r="236" spans="1:232" s="54" customFormat="1" ht="80.25" customHeight="1">
      <c r="A236" s="17">
        <v>216</v>
      </c>
      <c r="B236" s="18">
        <v>184</v>
      </c>
      <c r="C236" s="66" t="s">
        <v>406</v>
      </c>
      <c r="D236" s="25" t="s">
        <v>21</v>
      </c>
      <c r="E236" s="67" t="s">
        <v>406</v>
      </c>
      <c r="F236" s="14" t="s">
        <v>33</v>
      </c>
      <c r="G236" s="15">
        <v>1000</v>
      </c>
      <c r="H236" s="16">
        <v>305</v>
      </c>
      <c r="I236" s="25" t="s">
        <v>79</v>
      </c>
      <c r="J236" s="20" t="s">
        <v>25</v>
      </c>
      <c r="K236" s="16">
        <f t="shared" si="4"/>
        <v>305000</v>
      </c>
      <c r="L236" s="21">
        <f t="shared" si="3"/>
        <v>341600.00000000006</v>
      </c>
      <c r="M236" s="22"/>
      <c r="N236" s="22"/>
      <c r="O236" s="36"/>
      <c r="P236" s="123"/>
      <c r="Q236" s="123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  <c r="HM236" s="36"/>
      <c r="HN236" s="36"/>
      <c r="HO236" s="36"/>
      <c r="HP236" s="36"/>
      <c r="HQ236" s="36"/>
      <c r="HR236" s="36"/>
      <c r="HS236" s="36"/>
      <c r="HT236" s="36"/>
      <c r="HU236" s="36"/>
      <c r="HV236" s="36"/>
      <c r="HW236" s="36"/>
      <c r="HX236" s="36"/>
    </row>
    <row r="237" spans="1:232" s="54" customFormat="1" ht="95.25" customHeight="1">
      <c r="A237" s="17">
        <v>217</v>
      </c>
      <c r="B237" s="18">
        <v>185</v>
      </c>
      <c r="C237" s="66" t="s">
        <v>407</v>
      </c>
      <c r="D237" s="25" t="s">
        <v>53</v>
      </c>
      <c r="E237" s="67" t="s">
        <v>408</v>
      </c>
      <c r="F237" s="14" t="s">
        <v>33</v>
      </c>
      <c r="G237" s="15">
        <v>20</v>
      </c>
      <c r="H237" s="16">
        <v>375</v>
      </c>
      <c r="I237" s="25" t="s">
        <v>75</v>
      </c>
      <c r="J237" s="20" t="s">
        <v>25</v>
      </c>
      <c r="K237" s="16">
        <f t="shared" si="4"/>
        <v>7500</v>
      </c>
      <c r="L237" s="21">
        <f t="shared" si="3"/>
        <v>8400</v>
      </c>
      <c r="M237" s="22"/>
      <c r="N237" s="22"/>
      <c r="O237" s="36"/>
      <c r="P237" s="123"/>
      <c r="Q237" s="123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  <c r="HR237" s="36"/>
      <c r="HS237" s="36"/>
      <c r="HT237" s="36"/>
      <c r="HU237" s="36"/>
      <c r="HV237" s="36"/>
      <c r="HW237" s="36"/>
      <c r="HX237" s="36"/>
    </row>
    <row r="238" spans="1:232" s="54" customFormat="1" ht="104.25" customHeight="1">
      <c r="A238" s="17">
        <v>219</v>
      </c>
      <c r="B238" s="18">
        <v>186</v>
      </c>
      <c r="C238" s="66" t="s">
        <v>409</v>
      </c>
      <c r="D238" s="25" t="s">
        <v>53</v>
      </c>
      <c r="E238" s="67" t="s">
        <v>410</v>
      </c>
      <c r="F238" s="14" t="s">
        <v>33</v>
      </c>
      <c r="G238" s="15">
        <v>20</v>
      </c>
      <c r="H238" s="16">
        <v>375</v>
      </c>
      <c r="I238" s="25" t="s">
        <v>75</v>
      </c>
      <c r="J238" s="20" t="s">
        <v>25</v>
      </c>
      <c r="K238" s="16">
        <f t="shared" si="4"/>
        <v>7500</v>
      </c>
      <c r="L238" s="21">
        <f t="shared" si="3"/>
        <v>8400</v>
      </c>
      <c r="M238" s="22" t="s">
        <v>184</v>
      </c>
      <c r="N238" s="22" t="s">
        <v>286</v>
      </c>
      <c r="O238" s="36"/>
      <c r="P238" s="123"/>
      <c r="Q238" s="123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</row>
    <row r="239" spans="1:232" s="54" customFormat="1" ht="78.75" customHeight="1">
      <c r="A239" s="17">
        <v>221</v>
      </c>
      <c r="B239" s="18">
        <v>187</v>
      </c>
      <c r="C239" s="66" t="s">
        <v>411</v>
      </c>
      <c r="D239" s="25" t="s">
        <v>21</v>
      </c>
      <c r="E239" s="67" t="s">
        <v>412</v>
      </c>
      <c r="F239" s="14" t="s">
        <v>33</v>
      </c>
      <c r="G239" s="15">
        <v>34</v>
      </c>
      <c r="H239" s="16">
        <v>165</v>
      </c>
      <c r="I239" s="25" t="s">
        <v>75</v>
      </c>
      <c r="J239" s="20" t="s">
        <v>25</v>
      </c>
      <c r="K239" s="16">
        <f t="shared" si="4"/>
        <v>5610</v>
      </c>
      <c r="L239" s="21">
        <f t="shared" si="3"/>
        <v>6283.2000000000007</v>
      </c>
      <c r="M239" s="22" t="s">
        <v>184</v>
      </c>
      <c r="N239" s="22" t="s">
        <v>286</v>
      </c>
      <c r="O239" s="36"/>
      <c r="P239" s="123"/>
      <c r="Q239" s="123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</row>
    <row r="240" spans="1:232" s="54" customFormat="1" ht="69" customHeight="1">
      <c r="A240" s="17">
        <v>223</v>
      </c>
      <c r="B240" s="18">
        <v>188</v>
      </c>
      <c r="C240" s="66" t="s">
        <v>411</v>
      </c>
      <c r="D240" s="25" t="s">
        <v>21</v>
      </c>
      <c r="E240" s="67" t="s">
        <v>413</v>
      </c>
      <c r="F240" s="14" t="s">
        <v>33</v>
      </c>
      <c r="G240" s="15">
        <v>34</v>
      </c>
      <c r="H240" s="16">
        <v>220</v>
      </c>
      <c r="I240" s="25" t="s">
        <v>75</v>
      </c>
      <c r="J240" s="20" t="s">
        <v>25</v>
      </c>
      <c r="K240" s="16">
        <f t="shared" si="4"/>
        <v>7480</v>
      </c>
      <c r="L240" s="21">
        <f t="shared" si="3"/>
        <v>8377.6</v>
      </c>
      <c r="M240" s="22" t="s">
        <v>390</v>
      </c>
      <c r="N240" s="22" t="s">
        <v>414</v>
      </c>
      <c r="O240" s="36"/>
      <c r="P240" s="123"/>
      <c r="Q240" s="123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</row>
    <row r="241" spans="1:232" s="54" customFormat="1" ht="69.75" customHeight="1">
      <c r="A241" s="17">
        <v>225</v>
      </c>
      <c r="B241" s="18">
        <v>189</v>
      </c>
      <c r="C241" s="66" t="s">
        <v>411</v>
      </c>
      <c r="D241" s="25" t="s">
        <v>21</v>
      </c>
      <c r="E241" s="67" t="s">
        <v>415</v>
      </c>
      <c r="F241" s="14" t="s">
        <v>33</v>
      </c>
      <c r="G241" s="15">
        <v>34</v>
      </c>
      <c r="H241" s="16">
        <v>275</v>
      </c>
      <c r="I241" s="25" t="s">
        <v>75</v>
      </c>
      <c r="J241" s="20" t="s">
        <v>25</v>
      </c>
      <c r="K241" s="16">
        <f t="shared" si="4"/>
        <v>9350</v>
      </c>
      <c r="L241" s="21">
        <f t="shared" si="3"/>
        <v>10472.000000000002</v>
      </c>
      <c r="M241" s="22" t="s">
        <v>390</v>
      </c>
      <c r="N241" s="22" t="s">
        <v>414</v>
      </c>
      <c r="O241" s="36"/>
      <c r="P241" s="123"/>
      <c r="Q241" s="123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</row>
    <row r="242" spans="1:232" s="54" customFormat="1" ht="58.5" customHeight="1">
      <c r="A242" s="17">
        <v>227</v>
      </c>
      <c r="B242" s="18">
        <v>190</v>
      </c>
      <c r="C242" s="66" t="s">
        <v>411</v>
      </c>
      <c r="D242" s="25" t="s">
        <v>21</v>
      </c>
      <c r="E242" s="67" t="s">
        <v>416</v>
      </c>
      <c r="F242" s="14" t="s">
        <v>33</v>
      </c>
      <c r="G242" s="15">
        <v>34</v>
      </c>
      <c r="H242" s="16">
        <v>95</v>
      </c>
      <c r="I242" s="25" t="s">
        <v>75</v>
      </c>
      <c r="J242" s="20" t="s">
        <v>25</v>
      </c>
      <c r="K242" s="16">
        <f t="shared" si="4"/>
        <v>3230</v>
      </c>
      <c r="L242" s="21">
        <f t="shared" si="3"/>
        <v>3617.6000000000004</v>
      </c>
      <c r="M242" s="22" t="s">
        <v>390</v>
      </c>
      <c r="N242" s="22" t="s">
        <v>391</v>
      </c>
      <c r="O242" s="36"/>
      <c r="P242" s="123"/>
      <c r="Q242" s="123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</row>
    <row r="243" spans="1:232" s="54" customFormat="1" ht="55.5" customHeight="1">
      <c r="A243" s="17">
        <v>229</v>
      </c>
      <c r="B243" s="18">
        <v>191</v>
      </c>
      <c r="C243" s="66" t="s">
        <v>417</v>
      </c>
      <c r="D243" s="25" t="s">
        <v>21</v>
      </c>
      <c r="E243" s="67" t="s">
        <v>418</v>
      </c>
      <c r="F243" s="14" t="s">
        <v>33</v>
      </c>
      <c r="G243" s="15">
        <v>408</v>
      </c>
      <c r="H243" s="16">
        <v>120</v>
      </c>
      <c r="I243" s="25" t="s">
        <v>75</v>
      </c>
      <c r="J243" s="20" t="s">
        <v>25</v>
      </c>
      <c r="K243" s="16">
        <f t="shared" si="4"/>
        <v>48960</v>
      </c>
      <c r="L243" s="21">
        <f t="shared" si="3"/>
        <v>54835.200000000004</v>
      </c>
      <c r="M243" s="22" t="s">
        <v>106</v>
      </c>
      <c r="N243" s="22" t="s">
        <v>288</v>
      </c>
      <c r="O243" s="36"/>
      <c r="P243" s="123"/>
      <c r="Q243" s="123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</row>
    <row r="244" spans="1:232" s="54" customFormat="1" ht="68.25" customHeight="1">
      <c r="A244" s="17">
        <v>232</v>
      </c>
      <c r="B244" s="18">
        <v>192</v>
      </c>
      <c r="C244" s="66" t="s">
        <v>419</v>
      </c>
      <c r="D244" s="25" t="s">
        <v>21</v>
      </c>
      <c r="E244" s="67" t="s">
        <v>419</v>
      </c>
      <c r="F244" s="14" t="s">
        <v>33</v>
      </c>
      <c r="G244" s="15">
        <v>30</v>
      </c>
      <c r="H244" s="16">
        <v>110</v>
      </c>
      <c r="I244" s="25" t="s">
        <v>75</v>
      </c>
      <c r="J244" s="20" t="s">
        <v>25</v>
      </c>
      <c r="K244" s="16">
        <f t="shared" si="4"/>
        <v>3300</v>
      </c>
      <c r="L244" s="21">
        <f t="shared" si="3"/>
        <v>3696.0000000000005</v>
      </c>
      <c r="M244" s="22"/>
      <c r="N244" s="22"/>
      <c r="O244" s="36"/>
      <c r="P244" s="123"/>
      <c r="Q244" s="123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  <c r="HR244" s="36"/>
      <c r="HS244" s="36"/>
      <c r="HT244" s="36"/>
      <c r="HU244" s="36"/>
      <c r="HV244" s="36"/>
      <c r="HW244" s="36"/>
      <c r="HX244" s="36"/>
    </row>
    <row r="245" spans="1:232" s="54" customFormat="1" ht="66" customHeight="1">
      <c r="A245" s="17">
        <v>234</v>
      </c>
      <c r="B245" s="18">
        <v>193</v>
      </c>
      <c r="C245" s="66" t="s">
        <v>420</v>
      </c>
      <c r="D245" s="25" t="s">
        <v>21</v>
      </c>
      <c r="E245" s="67" t="s">
        <v>420</v>
      </c>
      <c r="F245" s="13" t="s">
        <v>33</v>
      </c>
      <c r="G245" s="15">
        <v>10</v>
      </c>
      <c r="H245" s="16">
        <v>110</v>
      </c>
      <c r="I245" s="25" t="s">
        <v>75</v>
      </c>
      <c r="J245" s="20" t="s">
        <v>25</v>
      </c>
      <c r="K245" s="16">
        <f t="shared" si="4"/>
        <v>1100</v>
      </c>
      <c r="L245" s="21">
        <f t="shared" si="3"/>
        <v>1232.0000000000002</v>
      </c>
      <c r="M245" s="22" t="s">
        <v>106</v>
      </c>
      <c r="N245" s="22" t="s">
        <v>421</v>
      </c>
      <c r="O245" s="36"/>
      <c r="P245" s="123"/>
      <c r="Q245" s="123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  <c r="HR245" s="36"/>
      <c r="HS245" s="36"/>
      <c r="HT245" s="36"/>
      <c r="HU245" s="36"/>
      <c r="HV245" s="36"/>
      <c r="HW245" s="36"/>
      <c r="HX245" s="36"/>
    </row>
    <row r="246" spans="1:232" s="54" customFormat="1" ht="89.25" customHeight="1">
      <c r="A246" s="17">
        <v>236</v>
      </c>
      <c r="B246" s="18">
        <v>194</v>
      </c>
      <c r="C246" s="66" t="s">
        <v>422</v>
      </c>
      <c r="D246" s="25" t="s">
        <v>53</v>
      </c>
      <c r="E246" s="67" t="s">
        <v>423</v>
      </c>
      <c r="F246" s="14" t="s">
        <v>33</v>
      </c>
      <c r="G246" s="15">
        <v>272</v>
      </c>
      <c r="H246" s="16">
        <v>8</v>
      </c>
      <c r="I246" s="25" t="s">
        <v>75</v>
      </c>
      <c r="J246" s="20" t="s">
        <v>25</v>
      </c>
      <c r="K246" s="16">
        <f t="shared" si="4"/>
        <v>2176</v>
      </c>
      <c r="L246" s="21">
        <f t="shared" si="3"/>
        <v>2437.1200000000003</v>
      </c>
      <c r="M246" s="22" t="s">
        <v>106</v>
      </c>
      <c r="N246" s="22" t="s">
        <v>424</v>
      </c>
      <c r="O246" s="36"/>
      <c r="P246" s="123"/>
      <c r="Q246" s="123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</row>
    <row r="247" spans="1:232" s="54" customFormat="1" ht="78" customHeight="1">
      <c r="A247" s="17">
        <v>238</v>
      </c>
      <c r="B247" s="18">
        <v>195</v>
      </c>
      <c r="C247" s="66" t="s">
        <v>425</v>
      </c>
      <c r="D247" s="25" t="s">
        <v>21</v>
      </c>
      <c r="E247" s="67" t="s">
        <v>426</v>
      </c>
      <c r="F247" s="14" t="s">
        <v>33</v>
      </c>
      <c r="G247" s="15">
        <v>136</v>
      </c>
      <c r="H247" s="16">
        <v>60</v>
      </c>
      <c r="I247" s="25" t="s">
        <v>75</v>
      </c>
      <c r="J247" s="20" t="s">
        <v>25</v>
      </c>
      <c r="K247" s="16">
        <f t="shared" si="4"/>
        <v>8160</v>
      </c>
      <c r="L247" s="21">
        <f t="shared" si="3"/>
        <v>9139.2000000000007</v>
      </c>
      <c r="M247" s="22" t="s">
        <v>184</v>
      </c>
      <c r="N247" s="22" t="s">
        <v>286</v>
      </c>
      <c r="O247" s="36"/>
      <c r="P247" s="123"/>
      <c r="Q247" s="123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  <c r="HR247" s="36"/>
      <c r="HS247" s="36"/>
      <c r="HT247" s="36"/>
      <c r="HU247" s="36"/>
      <c r="HV247" s="36"/>
      <c r="HW247" s="36"/>
      <c r="HX247" s="36"/>
    </row>
    <row r="248" spans="1:232" s="54" customFormat="1" ht="56.25" customHeight="1">
      <c r="A248" s="17">
        <v>243</v>
      </c>
      <c r="B248" s="18">
        <v>196</v>
      </c>
      <c r="C248" s="66" t="s">
        <v>427</v>
      </c>
      <c r="D248" s="25" t="s">
        <v>21</v>
      </c>
      <c r="E248" s="67" t="s">
        <v>428</v>
      </c>
      <c r="F248" s="14" t="s">
        <v>33</v>
      </c>
      <c r="G248" s="15">
        <v>68</v>
      </c>
      <c r="H248" s="16">
        <v>11</v>
      </c>
      <c r="I248" s="25" t="s">
        <v>75</v>
      </c>
      <c r="J248" s="20" t="s">
        <v>25</v>
      </c>
      <c r="K248" s="16">
        <f t="shared" si="4"/>
        <v>748</v>
      </c>
      <c r="L248" s="21">
        <f t="shared" si="3"/>
        <v>837.7600000000001</v>
      </c>
      <c r="M248" s="22"/>
      <c r="N248" s="22"/>
      <c r="O248" s="36"/>
      <c r="P248" s="123"/>
      <c r="Q248" s="123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</row>
    <row r="249" spans="1:232" s="54" customFormat="1" ht="71.25" customHeight="1">
      <c r="A249" s="17">
        <v>244</v>
      </c>
      <c r="B249" s="18">
        <v>197</v>
      </c>
      <c r="C249" s="66" t="s">
        <v>427</v>
      </c>
      <c r="D249" s="25" t="s">
        <v>21</v>
      </c>
      <c r="E249" s="67" t="s">
        <v>428</v>
      </c>
      <c r="F249" s="14" t="s">
        <v>33</v>
      </c>
      <c r="G249" s="15">
        <v>57</v>
      </c>
      <c r="H249" s="16">
        <v>13</v>
      </c>
      <c r="I249" s="25" t="s">
        <v>75</v>
      </c>
      <c r="J249" s="20" t="s">
        <v>25</v>
      </c>
      <c r="K249" s="16">
        <f t="shared" si="4"/>
        <v>741</v>
      </c>
      <c r="L249" s="21">
        <f t="shared" si="3"/>
        <v>829.92000000000007</v>
      </c>
      <c r="M249" s="22"/>
      <c r="N249" s="22"/>
      <c r="O249" s="36"/>
      <c r="P249" s="123"/>
      <c r="Q249" s="123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  <c r="HR249" s="36"/>
      <c r="HS249" s="36"/>
      <c r="HT249" s="36"/>
      <c r="HU249" s="36"/>
      <c r="HV249" s="36"/>
      <c r="HW249" s="36"/>
      <c r="HX249" s="36"/>
    </row>
    <row r="250" spans="1:232" s="54" customFormat="1" ht="88.5" customHeight="1">
      <c r="A250" s="17">
        <v>245</v>
      </c>
      <c r="B250" s="18">
        <v>198</v>
      </c>
      <c r="C250" s="66" t="s">
        <v>429</v>
      </c>
      <c r="D250" s="25" t="s">
        <v>21</v>
      </c>
      <c r="E250" s="67" t="s">
        <v>430</v>
      </c>
      <c r="F250" s="14" t="s">
        <v>33</v>
      </c>
      <c r="G250" s="15">
        <v>68</v>
      </c>
      <c r="H250" s="16">
        <v>90</v>
      </c>
      <c r="I250" s="25" t="s">
        <v>75</v>
      </c>
      <c r="J250" s="20" t="s">
        <v>25</v>
      </c>
      <c r="K250" s="16">
        <f t="shared" si="4"/>
        <v>6120</v>
      </c>
      <c r="L250" s="21">
        <f t="shared" si="3"/>
        <v>6854.4000000000005</v>
      </c>
      <c r="M250" s="22" t="s">
        <v>106</v>
      </c>
      <c r="N250" s="22" t="s">
        <v>288</v>
      </c>
      <c r="O250" s="36"/>
      <c r="P250" s="123"/>
      <c r="Q250" s="123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  <c r="HR250" s="36"/>
      <c r="HS250" s="36"/>
      <c r="HT250" s="36"/>
      <c r="HU250" s="36"/>
      <c r="HV250" s="36"/>
      <c r="HW250" s="36"/>
      <c r="HX250" s="36"/>
    </row>
    <row r="251" spans="1:232" s="54" customFormat="1" ht="85.5" customHeight="1">
      <c r="A251" s="17">
        <v>246</v>
      </c>
      <c r="B251" s="18">
        <v>199</v>
      </c>
      <c r="C251" s="66" t="s">
        <v>431</v>
      </c>
      <c r="D251" s="25" t="s">
        <v>21</v>
      </c>
      <c r="E251" s="67" t="s">
        <v>432</v>
      </c>
      <c r="F251" s="14" t="s">
        <v>33</v>
      </c>
      <c r="G251" s="15">
        <v>4</v>
      </c>
      <c r="H251" s="16">
        <v>115</v>
      </c>
      <c r="I251" s="25" t="s">
        <v>75</v>
      </c>
      <c r="J251" s="20" t="s">
        <v>25</v>
      </c>
      <c r="K251" s="16">
        <f t="shared" si="4"/>
        <v>460</v>
      </c>
      <c r="L251" s="21">
        <f t="shared" si="3"/>
        <v>515.20000000000005</v>
      </c>
      <c r="M251" s="22"/>
      <c r="N251" s="22"/>
      <c r="O251" s="36"/>
      <c r="P251" s="123"/>
      <c r="Q251" s="123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</row>
    <row r="252" spans="1:232" s="54" customFormat="1" ht="90.75" customHeight="1">
      <c r="A252" s="17">
        <v>250</v>
      </c>
      <c r="B252" s="18">
        <v>200</v>
      </c>
      <c r="C252" s="66" t="s">
        <v>433</v>
      </c>
      <c r="D252" s="25" t="s">
        <v>21</v>
      </c>
      <c r="E252" s="67" t="s">
        <v>434</v>
      </c>
      <c r="F252" s="14" t="s">
        <v>33</v>
      </c>
      <c r="G252" s="15">
        <v>34</v>
      </c>
      <c r="H252" s="16">
        <v>35</v>
      </c>
      <c r="I252" s="25" t="s">
        <v>75</v>
      </c>
      <c r="J252" s="20" t="s">
        <v>25</v>
      </c>
      <c r="K252" s="16">
        <f t="shared" si="4"/>
        <v>1190</v>
      </c>
      <c r="L252" s="21">
        <f t="shared" si="3"/>
        <v>1332.8000000000002</v>
      </c>
      <c r="M252" s="22"/>
      <c r="N252" s="22"/>
      <c r="O252" s="36"/>
      <c r="P252" s="123"/>
      <c r="Q252" s="123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</row>
    <row r="253" spans="1:232" s="54" customFormat="1" ht="77.25" customHeight="1">
      <c r="A253" s="17">
        <v>252</v>
      </c>
      <c r="B253" s="18">
        <v>201</v>
      </c>
      <c r="C253" s="66" t="s">
        <v>433</v>
      </c>
      <c r="D253" s="25" t="s">
        <v>21</v>
      </c>
      <c r="E253" s="67" t="s">
        <v>435</v>
      </c>
      <c r="F253" s="14" t="s">
        <v>33</v>
      </c>
      <c r="G253" s="15">
        <v>34</v>
      </c>
      <c r="H253" s="16">
        <v>95</v>
      </c>
      <c r="I253" s="25" t="s">
        <v>75</v>
      </c>
      <c r="J253" s="20" t="s">
        <v>25</v>
      </c>
      <c r="K253" s="16">
        <f t="shared" si="4"/>
        <v>3230</v>
      </c>
      <c r="L253" s="21">
        <f t="shared" si="3"/>
        <v>3617.6000000000004</v>
      </c>
      <c r="M253" s="22" t="s">
        <v>106</v>
      </c>
      <c r="N253" s="22" t="s">
        <v>288</v>
      </c>
      <c r="O253" s="36"/>
      <c r="P253" s="123"/>
      <c r="Q253" s="123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</row>
    <row r="254" spans="1:232" s="54" customFormat="1" ht="87.75" customHeight="1">
      <c r="A254" s="17">
        <v>254</v>
      </c>
      <c r="B254" s="18">
        <v>202</v>
      </c>
      <c r="C254" s="66" t="s">
        <v>436</v>
      </c>
      <c r="D254" s="25" t="s">
        <v>21</v>
      </c>
      <c r="E254" s="67" t="s">
        <v>437</v>
      </c>
      <c r="F254" s="14" t="s">
        <v>33</v>
      </c>
      <c r="G254" s="15">
        <v>70</v>
      </c>
      <c r="H254" s="16">
        <v>430</v>
      </c>
      <c r="I254" s="25" t="s">
        <v>75</v>
      </c>
      <c r="J254" s="20" t="s">
        <v>25</v>
      </c>
      <c r="K254" s="16">
        <f t="shared" si="4"/>
        <v>30100</v>
      </c>
      <c r="L254" s="21">
        <f t="shared" si="3"/>
        <v>33712</v>
      </c>
      <c r="M254" s="22" t="s">
        <v>390</v>
      </c>
      <c r="N254" s="22" t="s">
        <v>391</v>
      </c>
      <c r="O254" s="36"/>
      <c r="P254" s="123"/>
      <c r="Q254" s="123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</row>
    <row r="255" spans="1:232" s="54" customFormat="1" ht="87.75" customHeight="1">
      <c r="A255" s="17">
        <v>256</v>
      </c>
      <c r="B255" s="18">
        <v>203</v>
      </c>
      <c r="C255" s="66" t="s">
        <v>436</v>
      </c>
      <c r="D255" s="25" t="s">
        <v>21</v>
      </c>
      <c r="E255" s="67" t="s">
        <v>438</v>
      </c>
      <c r="F255" s="14" t="s">
        <v>33</v>
      </c>
      <c r="G255" s="15">
        <v>70</v>
      </c>
      <c r="H255" s="16">
        <v>600</v>
      </c>
      <c r="I255" s="25" t="s">
        <v>75</v>
      </c>
      <c r="J255" s="20" t="s">
        <v>25</v>
      </c>
      <c r="K255" s="16">
        <f t="shared" si="4"/>
        <v>42000</v>
      </c>
      <c r="L255" s="21">
        <f t="shared" si="3"/>
        <v>47040.000000000007</v>
      </c>
      <c r="M255" s="22" t="s">
        <v>106</v>
      </c>
      <c r="N255" s="22" t="s">
        <v>288</v>
      </c>
      <c r="O255" s="36"/>
      <c r="P255" s="123"/>
      <c r="Q255" s="123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</row>
    <row r="256" spans="1:232" s="54" customFormat="1" ht="65.25" customHeight="1">
      <c r="A256" s="17">
        <v>257</v>
      </c>
      <c r="B256" s="18">
        <v>204</v>
      </c>
      <c r="C256" s="66" t="s">
        <v>436</v>
      </c>
      <c r="D256" s="25" t="s">
        <v>21</v>
      </c>
      <c r="E256" s="67" t="s">
        <v>438</v>
      </c>
      <c r="F256" s="14" t="s">
        <v>33</v>
      </c>
      <c r="G256" s="15">
        <v>209</v>
      </c>
      <c r="H256" s="16">
        <v>505</v>
      </c>
      <c r="I256" s="25" t="s">
        <v>75</v>
      </c>
      <c r="J256" s="20" t="s">
        <v>25</v>
      </c>
      <c r="K256" s="16">
        <f t="shared" si="4"/>
        <v>105545</v>
      </c>
      <c r="L256" s="21">
        <f t="shared" si="3"/>
        <v>118210.40000000001</v>
      </c>
      <c r="M256" s="22"/>
      <c r="N256" s="22"/>
      <c r="O256" s="36"/>
      <c r="P256" s="123"/>
      <c r="Q256" s="123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  <c r="HR256" s="36"/>
      <c r="HS256" s="36"/>
      <c r="HT256" s="36"/>
      <c r="HU256" s="36"/>
      <c r="HV256" s="36"/>
      <c r="HW256" s="36"/>
      <c r="HX256" s="36"/>
    </row>
    <row r="257" spans="1:232" s="54" customFormat="1" ht="76.5" customHeight="1">
      <c r="A257" s="17">
        <v>258</v>
      </c>
      <c r="B257" s="18">
        <v>205</v>
      </c>
      <c r="C257" s="66" t="s">
        <v>439</v>
      </c>
      <c r="D257" s="25" t="s">
        <v>21</v>
      </c>
      <c r="E257" s="67" t="s">
        <v>440</v>
      </c>
      <c r="F257" s="14" t="s">
        <v>33</v>
      </c>
      <c r="G257" s="15">
        <v>10</v>
      </c>
      <c r="H257" s="16">
        <v>150</v>
      </c>
      <c r="I257" s="25" t="s">
        <v>75</v>
      </c>
      <c r="J257" s="20" t="s">
        <v>25</v>
      </c>
      <c r="K257" s="16">
        <f t="shared" si="4"/>
        <v>1500</v>
      </c>
      <c r="L257" s="21">
        <f t="shared" si="3"/>
        <v>1680.0000000000002</v>
      </c>
      <c r="M257" s="22" t="s">
        <v>390</v>
      </c>
      <c r="N257" s="22" t="s">
        <v>391</v>
      </c>
      <c r="O257" s="36"/>
      <c r="P257" s="123"/>
      <c r="Q257" s="123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</row>
    <row r="258" spans="1:232" s="54" customFormat="1" ht="87.75" customHeight="1">
      <c r="A258" s="17">
        <v>260</v>
      </c>
      <c r="B258" s="18">
        <v>206</v>
      </c>
      <c r="C258" s="66" t="s">
        <v>439</v>
      </c>
      <c r="D258" s="25" t="s">
        <v>21</v>
      </c>
      <c r="E258" s="67" t="s">
        <v>441</v>
      </c>
      <c r="F258" s="14" t="s">
        <v>33</v>
      </c>
      <c r="G258" s="15">
        <v>45</v>
      </c>
      <c r="H258" s="16">
        <v>545</v>
      </c>
      <c r="I258" s="25" t="s">
        <v>75</v>
      </c>
      <c r="J258" s="20" t="s">
        <v>25</v>
      </c>
      <c r="K258" s="16">
        <f t="shared" si="4"/>
        <v>24525</v>
      </c>
      <c r="L258" s="21">
        <f t="shared" si="3"/>
        <v>27468.000000000004</v>
      </c>
      <c r="M258" s="22" t="s">
        <v>106</v>
      </c>
      <c r="N258" s="22" t="s">
        <v>288</v>
      </c>
      <c r="O258" s="36"/>
      <c r="P258" s="123"/>
      <c r="Q258" s="123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</row>
    <row r="259" spans="1:232" s="54" customFormat="1" ht="77.25" customHeight="1">
      <c r="A259" s="17">
        <v>261</v>
      </c>
      <c r="B259" s="18">
        <v>207</v>
      </c>
      <c r="C259" s="66" t="s">
        <v>442</v>
      </c>
      <c r="D259" s="25" t="s">
        <v>21</v>
      </c>
      <c r="E259" s="67" t="s">
        <v>443</v>
      </c>
      <c r="F259" s="14" t="s">
        <v>33</v>
      </c>
      <c r="G259" s="15">
        <v>68</v>
      </c>
      <c r="H259" s="16">
        <v>170</v>
      </c>
      <c r="I259" s="25" t="s">
        <v>75</v>
      </c>
      <c r="J259" s="20" t="s">
        <v>25</v>
      </c>
      <c r="K259" s="16">
        <f t="shared" si="4"/>
        <v>11560</v>
      </c>
      <c r="L259" s="21">
        <f t="shared" si="3"/>
        <v>12947.2</v>
      </c>
      <c r="M259" s="22"/>
      <c r="N259" s="22"/>
      <c r="O259" s="36"/>
      <c r="P259" s="123"/>
      <c r="Q259" s="123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</row>
    <row r="260" spans="1:232" s="54" customFormat="1" ht="96" customHeight="1">
      <c r="A260" s="17">
        <v>264</v>
      </c>
      <c r="B260" s="18">
        <v>208</v>
      </c>
      <c r="C260" s="66" t="s">
        <v>444</v>
      </c>
      <c r="D260" s="25" t="s">
        <v>21</v>
      </c>
      <c r="E260" s="67" t="s">
        <v>445</v>
      </c>
      <c r="F260" s="14" t="s">
        <v>33</v>
      </c>
      <c r="G260" s="15">
        <v>30</v>
      </c>
      <c r="H260" s="16">
        <v>280</v>
      </c>
      <c r="I260" s="25" t="s">
        <v>75</v>
      </c>
      <c r="J260" s="20" t="s">
        <v>25</v>
      </c>
      <c r="K260" s="16">
        <f t="shared" si="4"/>
        <v>8400</v>
      </c>
      <c r="L260" s="21">
        <f t="shared" si="3"/>
        <v>9408</v>
      </c>
      <c r="M260" s="22"/>
      <c r="N260" s="22"/>
      <c r="O260" s="36"/>
      <c r="P260" s="123"/>
      <c r="Q260" s="123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</row>
    <row r="261" spans="1:232" s="54" customFormat="1" ht="106.5" customHeight="1">
      <c r="A261" s="17">
        <v>265</v>
      </c>
      <c r="B261" s="18">
        <v>209</v>
      </c>
      <c r="C261" s="66" t="s">
        <v>444</v>
      </c>
      <c r="D261" s="25" t="s">
        <v>21</v>
      </c>
      <c r="E261" s="67" t="s">
        <v>445</v>
      </c>
      <c r="F261" s="14" t="s">
        <v>33</v>
      </c>
      <c r="G261" s="15">
        <v>57</v>
      </c>
      <c r="H261" s="16">
        <v>305</v>
      </c>
      <c r="I261" s="25" t="s">
        <v>75</v>
      </c>
      <c r="J261" s="20" t="s">
        <v>25</v>
      </c>
      <c r="K261" s="16">
        <f t="shared" si="4"/>
        <v>17385</v>
      </c>
      <c r="L261" s="21">
        <f t="shared" ref="L261:L309" si="5">K261*1.12</f>
        <v>19471.2</v>
      </c>
      <c r="M261" s="22"/>
      <c r="N261" s="22"/>
      <c r="O261" s="36"/>
      <c r="P261" s="123"/>
      <c r="Q261" s="123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</row>
    <row r="262" spans="1:232" s="54" customFormat="1" ht="106.5" customHeight="1">
      <c r="A262" s="17">
        <v>266</v>
      </c>
      <c r="B262" s="18">
        <v>210</v>
      </c>
      <c r="C262" s="66" t="s">
        <v>444</v>
      </c>
      <c r="D262" s="25" t="s">
        <v>21</v>
      </c>
      <c r="E262" s="67" t="s">
        <v>446</v>
      </c>
      <c r="F262" s="14" t="s">
        <v>33</v>
      </c>
      <c r="G262" s="15">
        <v>30</v>
      </c>
      <c r="H262" s="16">
        <v>120</v>
      </c>
      <c r="I262" s="25" t="s">
        <v>75</v>
      </c>
      <c r="J262" s="20" t="s">
        <v>25</v>
      </c>
      <c r="K262" s="16">
        <f t="shared" si="4"/>
        <v>3600</v>
      </c>
      <c r="L262" s="21">
        <f t="shared" si="5"/>
        <v>4032.0000000000005</v>
      </c>
      <c r="M262" s="22" t="s">
        <v>106</v>
      </c>
      <c r="N262" s="22" t="s">
        <v>288</v>
      </c>
      <c r="O262" s="36"/>
      <c r="P262" s="123"/>
      <c r="Q262" s="123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</row>
    <row r="263" spans="1:232" s="54" customFormat="1" ht="116.25" customHeight="1">
      <c r="A263" s="17">
        <v>267</v>
      </c>
      <c r="B263" s="18">
        <v>211</v>
      </c>
      <c r="C263" s="66" t="s">
        <v>447</v>
      </c>
      <c r="D263" s="25" t="s">
        <v>21</v>
      </c>
      <c r="E263" s="67" t="s">
        <v>448</v>
      </c>
      <c r="F263" s="14" t="s">
        <v>33</v>
      </c>
      <c r="G263" s="15">
        <v>4</v>
      </c>
      <c r="H263" s="16">
        <v>75</v>
      </c>
      <c r="I263" s="25" t="s">
        <v>75</v>
      </c>
      <c r="J263" s="20" t="s">
        <v>25</v>
      </c>
      <c r="K263" s="16">
        <f t="shared" si="4"/>
        <v>300</v>
      </c>
      <c r="L263" s="21">
        <f t="shared" si="5"/>
        <v>336.00000000000006</v>
      </c>
      <c r="M263" s="22"/>
      <c r="N263" s="22"/>
      <c r="O263" s="36"/>
      <c r="P263" s="123"/>
      <c r="Q263" s="123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</row>
    <row r="264" spans="1:232" s="54" customFormat="1" ht="95.25" customHeight="1">
      <c r="A264" s="17">
        <v>273</v>
      </c>
      <c r="B264" s="18">
        <v>212</v>
      </c>
      <c r="C264" s="66" t="s">
        <v>449</v>
      </c>
      <c r="D264" s="25" t="s">
        <v>21</v>
      </c>
      <c r="E264" s="67" t="s">
        <v>450</v>
      </c>
      <c r="F264" s="14" t="s">
        <v>23</v>
      </c>
      <c r="G264" s="15">
        <v>600</v>
      </c>
      <c r="H264" s="16">
        <v>215</v>
      </c>
      <c r="I264" s="25" t="s">
        <v>75</v>
      </c>
      <c r="J264" s="20" t="s">
        <v>25</v>
      </c>
      <c r="K264" s="16">
        <f t="shared" si="4"/>
        <v>129000</v>
      </c>
      <c r="L264" s="21">
        <f t="shared" si="5"/>
        <v>144480</v>
      </c>
      <c r="M264" s="22"/>
      <c r="N264" s="22"/>
      <c r="O264" s="36"/>
      <c r="P264" s="123"/>
      <c r="Q264" s="123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</row>
    <row r="265" spans="1:232" s="54" customFormat="1" ht="110.25" customHeight="1">
      <c r="A265" s="17">
        <v>274</v>
      </c>
      <c r="B265" s="18">
        <v>213</v>
      </c>
      <c r="C265" s="66" t="s">
        <v>451</v>
      </c>
      <c r="D265" s="25" t="s">
        <v>53</v>
      </c>
      <c r="E265" s="67" t="s">
        <v>452</v>
      </c>
      <c r="F265" s="14" t="s">
        <v>33</v>
      </c>
      <c r="G265" s="15">
        <v>68</v>
      </c>
      <c r="H265" s="16">
        <v>559</v>
      </c>
      <c r="I265" s="25" t="s">
        <v>75</v>
      </c>
      <c r="J265" s="20" t="s">
        <v>25</v>
      </c>
      <c r="K265" s="16">
        <f t="shared" si="4"/>
        <v>38012</v>
      </c>
      <c r="L265" s="21">
        <f t="shared" si="5"/>
        <v>42573.440000000002</v>
      </c>
      <c r="M265" s="22"/>
      <c r="N265" s="22"/>
      <c r="O265" s="36"/>
      <c r="P265" s="123"/>
      <c r="Q265" s="123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</row>
    <row r="266" spans="1:232" s="54" customFormat="1" ht="65.25" customHeight="1">
      <c r="A266" s="17">
        <v>276</v>
      </c>
      <c r="B266" s="18">
        <v>214</v>
      </c>
      <c r="C266" s="66" t="s">
        <v>453</v>
      </c>
      <c r="D266" s="25" t="s">
        <v>21</v>
      </c>
      <c r="E266" s="67" t="s">
        <v>454</v>
      </c>
      <c r="F266" s="14" t="s">
        <v>33</v>
      </c>
      <c r="G266" s="15">
        <v>3</v>
      </c>
      <c r="H266" s="16">
        <v>23000</v>
      </c>
      <c r="I266" s="25" t="s">
        <v>75</v>
      </c>
      <c r="J266" s="20" t="s">
        <v>25</v>
      </c>
      <c r="K266" s="16">
        <f t="shared" si="4"/>
        <v>69000</v>
      </c>
      <c r="L266" s="21">
        <f t="shared" si="5"/>
        <v>77280.000000000015</v>
      </c>
      <c r="M266" s="22" t="s">
        <v>184</v>
      </c>
      <c r="N266" s="22" t="s">
        <v>286</v>
      </c>
      <c r="O266" s="36"/>
      <c r="P266" s="123"/>
      <c r="Q266" s="123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  <c r="HR266" s="36"/>
      <c r="HS266" s="36"/>
      <c r="HT266" s="36"/>
      <c r="HU266" s="36"/>
      <c r="HV266" s="36"/>
      <c r="HW266" s="36"/>
      <c r="HX266" s="36"/>
    </row>
    <row r="267" spans="1:232" s="54" customFormat="1" ht="72.75" customHeight="1">
      <c r="A267" s="17">
        <v>277</v>
      </c>
      <c r="B267" s="18">
        <v>215</v>
      </c>
      <c r="C267" s="66" t="s">
        <v>453</v>
      </c>
      <c r="D267" s="25" t="s">
        <v>21</v>
      </c>
      <c r="E267" s="67" t="s">
        <v>454</v>
      </c>
      <c r="F267" s="14" t="s">
        <v>33</v>
      </c>
      <c r="G267" s="15">
        <v>3</v>
      </c>
      <c r="H267" s="16">
        <v>21500</v>
      </c>
      <c r="I267" s="25" t="s">
        <v>75</v>
      </c>
      <c r="J267" s="20" t="s">
        <v>25</v>
      </c>
      <c r="K267" s="16">
        <f t="shared" si="4"/>
        <v>64500</v>
      </c>
      <c r="L267" s="21">
        <f t="shared" si="5"/>
        <v>72240</v>
      </c>
      <c r="M267" s="22"/>
      <c r="N267" s="22"/>
      <c r="O267" s="36"/>
      <c r="P267" s="123"/>
      <c r="Q267" s="123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</row>
    <row r="268" spans="1:232" s="54" customFormat="1" ht="79.5" customHeight="1">
      <c r="A268" s="17">
        <v>284</v>
      </c>
      <c r="B268" s="18">
        <v>216</v>
      </c>
      <c r="C268" s="66" t="s">
        <v>453</v>
      </c>
      <c r="D268" s="25" t="s">
        <v>21</v>
      </c>
      <c r="E268" s="67" t="s">
        <v>454</v>
      </c>
      <c r="F268" s="14" t="s">
        <v>33</v>
      </c>
      <c r="G268" s="15">
        <v>20</v>
      </c>
      <c r="H268" s="16">
        <v>1350</v>
      </c>
      <c r="I268" s="25" t="s">
        <v>75</v>
      </c>
      <c r="J268" s="20" t="s">
        <v>25</v>
      </c>
      <c r="K268" s="16">
        <f t="shared" si="4"/>
        <v>27000</v>
      </c>
      <c r="L268" s="21">
        <f t="shared" si="5"/>
        <v>30240.000000000004</v>
      </c>
      <c r="M268" s="22"/>
      <c r="N268" s="22"/>
      <c r="O268" s="36"/>
      <c r="P268" s="123"/>
      <c r="Q268" s="123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</row>
    <row r="269" spans="1:232" s="54" customFormat="1" ht="82.5" customHeight="1">
      <c r="A269" s="17">
        <v>285</v>
      </c>
      <c r="B269" s="18">
        <v>217</v>
      </c>
      <c r="C269" s="66" t="s">
        <v>453</v>
      </c>
      <c r="D269" s="25" t="s">
        <v>21</v>
      </c>
      <c r="E269" s="67" t="s">
        <v>454</v>
      </c>
      <c r="F269" s="14" t="s">
        <v>33</v>
      </c>
      <c r="G269" s="15">
        <v>57</v>
      </c>
      <c r="H269" s="16">
        <v>1149.1199999999999</v>
      </c>
      <c r="I269" s="25" t="s">
        <v>75</v>
      </c>
      <c r="J269" s="20" t="s">
        <v>25</v>
      </c>
      <c r="K269" s="16">
        <f t="shared" si="4"/>
        <v>65499.839999999997</v>
      </c>
      <c r="L269" s="21">
        <f t="shared" si="5"/>
        <v>73359.820800000001</v>
      </c>
      <c r="M269" s="22"/>
      <c r="N269" s="22"/>
      <c r="O269" s="36"/>
      <c r="P269" s="123"/>
      <c r="Q269" s="123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</row>
    <row r="270" spans="1:232" s="54" customFormat="1" ht="69.75" customHeight="1">
      <c r="A270" s="17">
        <v>288</v>
      </c>
      <c r="B270" s="18">
        <v>218</v>
      </c>
      <c r="C270" s="66" t="s">
        <v>455</v>
      </c>
      <c r="D270" s="25" t="s">
        <v>53</v>
      </c>
      <c r="E270" s="67" t="s">
        <v>456</v>
      </c>
      <c r="F270" s="14" t="s">
        <v>33</v>
      </c>
      <c r="G270" s="15">
        <v>68</v>
      </c>
      <c r="H270" s="16">
        <v>155</v>
      </c>
      <c r="I270" s="25" t="s">
        <v>75</v>
      </c>
      <c r="J270" s="20" t="s">
        <v>25</v>
      </c>
      <c r="K270" s="16">
        <f t="shared" si="4"/>
        <v>10540</v>
      </c>
      <c r="L270" s="21">
        <f t="shared" si="5"/>
        <v>11804.800000000001</v>
      </c>
      <c r="M270" s="22"/>
      <c r="N270" s="22"/>
      <c r="O270" s="36"/>
      <c r="P270" s="123"/>
      <c r="Q270" s="123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</row>
    <row r="271" spans="1:232" s="54" customFormat="1" ht="78.75" customHeight="1">
      <c r="A271" s="17">
        <v>289</v>
      </c>
      <c r="B271" s="18">
        <v>219</v>
      </c>
      <c r="C271" s="66" t="s">
        <v>455</v>
      </c>
      <c r="D271" s="25" t="s">
        <v>21</v>
      </c>
      <c r="E271" s="67" t="s">
        <v>457</v>
      </c>
      <c r="F271" s="14" t="s">
        <v>33</v>
      </c>
      <c r="G271" s="15">
        <v>57</v>
      </c>
      <c r="H271" s="16">
        <v>240</v>
      </c>
      <c r="I271" s="25" t="s">
        <v>75</v>
      </c>
      <c r="J271" s="20" t="s">
        <v>25</v>
      </c>
      <c r="K271" s="16">
        <f t="shared" si="4"/>
        <v>13680</v>
      </c>
      <c r="L271" s="21">
        <f t="shared" si="5"/>
        <v>15321.600000000002</v>
      </c>
      <c r="M271" s="22"/>
      <c r="N271" s="22"/>
      <c r="O271" s="36"/>
      <c r="P271" s="123"/>
      <c r="Q271" s="123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</row>
    <row r="272" spans="1:232" s="54" customFormat="1" ht="79.5" customHeight="1">
      <c r="A272" s="17">
        <v>291</v>
      </c>
      <c r="B272" s="18">
        <v>220</v>
      </c>
      <c r="C272" s="66" t="s">
        <v>458</v>
      </c>
      <c r="D272" s="25" t="s">
        <v>21</v>
      </c>
      <c r="E272" s="67" t="s">
        <v>459</v>
      </c>
      <c r="F272" s="14" t="s">
        <v>33</v>
      </c>
      <c r="G272" s="15">
        <v>327</v>
      </c>
      <c r="H272" s="16">
        <v>1000</v>
      </c>
      <c r="I272" s="25" t="s">
        <v>75</v>
      </c>
      <c r="J272" s="20" t="s">
        <v>25</v>
      </c>
      <c r="K272" s="16">
        <f t="shared" si="4"/>
        <v>327000</v>
      </c>
      <c r="L272" s="21">
        <f t="shared" si="5"/>
        <v>366240.00000000006</v>
      </c>
      <c r="M272" s="22"/>
      <c r="N272" s="22"/>
      <c r="O272" s="36"/>
      <c r="P272" s="123"/>
      <c r="Q272" s="123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</row>
    <row r="273" spans="1:232" s="54" customFormat="1" ht="72.75" customHeight="1">
      <c r="A273" s="17">
        <v>294</v>
      </c>
      <c r="B273" s="18">
        <v>221</v>
      </c>
      <c r="C273" s="66" t="s">
        <v>460</v>
      </c>
      <c r="D273" s="25" t="s">
        <v>21</v>
      </c>
      <c r="E273" s="67" t="s">
        <v>460</v>
      </c>
      <c r="F273" s="14" t="s">
        <v>33</v>
      </c>
      <c r="G273" s="15">
        <v>10</v>
      </c>
      <c r="H273" s="16">
        <v>650</v>
      </c>
      <c r="I273" s="25" t="s">
        <v>75</v>
      </c>
      <c r="J273" s="20" t="s">
        <v>25</v>
      </c>
      <c r="K273" s="16">
        <f t="shared" si="4"/>
        <v>6500</v>
      </c>
      <c r="L273" s="21">
        <f t="shared" si="5"/>
        <v>7280.0000000000009</v>
      </c>
      <c r="M273" s="22"/>
      <c r="N273" s="22"/>
      <c r="O273" s="36"/>
      <c r="P273" s="123"/>
      <c r="Q273" s="123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  <c r="HR273" s="36"/>
      <c r="HS273" s="36"/>
      <c r="HT273" s="36"/>
      <c r="HU273" s="36"/>
      <c r="HV273" s="36"/>
      <c r="HW273" s="36"/>
      <c r="HX273" s="36"/>
    </row>
    <row r="274" spans="1:232" s="54" customFormat="1" ht="74.25" customHeight="1">
      <c r="A274" s="17">
        <v>296</v>
      </c>
      <c r="B274" s="18">
        <v>222</v>
      </c>
      <c r="C274" s="66" t="s">
        <v>460</v>
      </c>
      <c r="D274" s="25" t="s">
        <v>21</v>
      </c>
      <c r="E274" s="67" t="s">
        <v>461</v>
      </c>
      <c r="F274" s="14" t="s">
        <v>33</v>
      </c>
      <c r="G274" s="15">
        <v>19</v>
      </c>
      <c r="H274" s="16">
        <v>670</v>
      </c>
      <c r="I274" s="25" t="s">
        <v>75</v>
      </c>
      <c r="J274" s="20" t="s">
        <v>25</v>
      </c>
      <c r="K274" s="16">
        <f t="shared" si="4"/>
        <v>12730</v>
      </c>
      <c r="L274" s="21">
        <f t="shared" si="5"/>
        <v>14257.600000000002</v>
      </c>
      <c r="M274" s="22" t="s">
        <v>390</v>
      </c>
      <c r="N274" s="22" t="s">
        <v>391</v>
      </c>
      <c r="O274" s="36"/>
      <c r="P274" s="123"/>
      <c r="Q274" s="123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</row>
    <row r="275" spans="1:232" s="54" customFormat="1" ht="73.5" customHeight="1">
      <c r="A275" s="17">
        <v>299</v>
      </c>
      <c r="B275" s="18">
        <v>223</v>
      </c>
      <c r="C275" s="66" t="s">
        <v>462</v>
      </c>
      <c r="D275" s="25" t="s">
        <v>21</v>
      </c>
      <c r="E275" s="67" t="s">
        <v>462</v>
      </c>
      <c r="F275" s="14" t="s">
        <v>33</v>
      </c>
      <c r="G275" s="15">
        <v>68</v>
      </c>
      <c r="H275" s="16">
        <v>120</v>
      </c>
      <c r="I275" s="25" t="s">
        <v>75</v>
      </c>
      <c r="J275" s="20" t="s">
        <v>25</v>
      </c>
      <c r="K275" s="16">
        <f t="shared" si="4"/>
        <v>8160</v>
      </c>
      <c r="L275" s="21">
        <f t="shared" si="5"/>
        <v>9139.2000000000007</v>
      </c>
      <c r="M275" s="22"/>
      <c r="N275" s="22"/>
      <c r="O275" s="36"/>
      <c r="P275" s="123"/>
      <c r="Q275" s="123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</row>
    <row r="276" spans="1:232" s="54" customFormat="1" ht="74.25" customHeight="1">
      <c r="A276" s="17">
        <v>301</v>
      </c>
      <c r="B276" s="18">
        <v>224</v>
      </c>
      <c r="C276" s="66" t="s">
        <v>463</v>
      </c>
      <c r="D276" s="25" t="s">
        <v>21</v>
      </c>
      <c r="E276" s="67" t="s">
        <v>464</v>
      </c>
      <c r="F276" s="14" t="s">
        <v>33</v>
      </c>
      <c r="G276" s="15">
        <v>204</v>
      </c>
      <c r="H276" s="16">
        <v>350</v>
      </c>
      <c r="I276" s="25" t="s">
        <v>75</v>
      </c>
      <c r="J276" s="20" t="s">
        <v>25</v>
      </c>
      <c r="K276" s="16">
        <f t="shared" si="4"/>
        <v>71400</v>
      </c>
      <c r="L276" s="21">
        <f t="shared" si="5"/>
        <v>79968.000000000015</v>
      </c>
      <c r="M276" s="22" t="s">
        <v>106</v>
      </c>
      <c r="N276" s="22" t="s">
        <v>288</v>
      </c>
      <c r="O276" s="36"/>
      <c r="P276" s="123"/>
      <c r="Q276" s="123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</row>
    <row r="277" spans="1:232" s="54" customFormat="1" ht="78" customHeight="1">
      <c r="A277" s="17">
        <v>303</v>
      </c>
      <c r="B277" s="18">
        <v>225</v>
      </c>
      <c r="C277" s="66" t="s">
        <v>463</v>
      </c>
      <c r="D277" s="25" t="s">
        <v>21</v>
      </c>
      <c r="E277" s="67" t="s">
        <v>465</v>
      </c>
      <c r="F277" s="14" t="s">
        <v>33</v>
      </c>
      <c r="G277" s="15">
        <v>68</v>
      </c>
      <c r="H277" s="16">
        <v>235</v>
      </c>
      <c r="I277" s="25" t="s">
        <v>75</v>
      </c>
      <c r="J277" s="20" t="s">
        <v>25</v>
      </c>
      <c r="K277" s="16">
        <f t="shared" si="4"/>
        <v>15980</v>
      </c>
      <c r="L277" s="21">
        <f t="shared" si="5"/>
        <v>17897.600000000002</v>
      </c>
      <c r="M277" s="22" t="s">
        <v>390</v>
      </c>
      <c r="N277" s="22" t="s">
        <v>391</v>
      </c>
      <c r="O277" s="36"/>
      <c r="P277" s="123"/>
      <c r="Q277" s="123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</row>
    <row r="278" spans="1:232" s="54" customFormat="1" ht="75" customHeight="1">
      <c r="A278" s="17">
        <v>305</v>
      </c>
      <c r="B278" s="18">
        <v>226</v>
      </c>
      <c r="C278" s="66" t="s">
        <v>466</v>
      </c>
      <c r="D278" s="25" t="s">
        <v>21</v>
      </c>
      <c r="E278" s="67" t="s">
        <v>467</v>
      </c>
      <c r="F278" s="14" t="s">
        <v>33</v>
      </c>
      <c r="G278" s="15">
        <v>150</v>
      </c>
      <c r="H278" s="16">
        <v>320</v>
      </c>
      <c r="I278" s="25" t="s">
        <v>75</v>
      </c>
      <c r="J278" s="20" t="s">
        <v>25</v>
      </c>
      <c r="K278" s="16">
        <f t="shared" si="4"/>
        <v>48000</v>
      </c>
      <c r="L278" s="21">
        <f t="shared" si="5"/>
        <v>53760.000000000007</v>
      </c>
      <c r="M278" s="22" t="s">
        <v>106</v>
      </c>
      <c r="N278" s="22" t="s">
        <v>288</v>
      </c>
      <c r="O278" s="36"/>
      <c r="P278" s="123"/>
      <c r="Q278" s="123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</row>
    <row r="279" spans="1:232" s="54" customFormat="1" ht="81.75" customHeight="1">
      <c r="A279" s="17">
        <v>307</v>
      </c>
      <c r="B279" s="18">
        <v>227</v>
      </c>
      <c r="C279" s="66" t="s">
        <v>466</v>
      </c>
      <c r="D279" s="25" t="s">
        <v>21</v>
      </c>
      <c r="E279" s="67" t="s">
        <v>468</v>
      </c>
      <c r="F279" s="14" t="s">
        <v>33</v>
      </c>
      <c r="G279" s="15">
        <v>300</v>
      </c>
      <c r="H279" s="16">
        <v>420</v>
      </c>
      <c r="I279" s="25" t="s">
        <v>75</v>
      </c>
      <c r="J279" s="20" t="s">
        <v>25</v>
      </c>
      <c r="K279" s="16">
        <f t="shared" si="4"/>
        <v>126000</v>
      </c>
      <c r="L279" s="21">
        <f t="shared" si="5"/>
        <v>141120</v>
      </c>
      <c r="M279" s="22" t="s">
        <v>106</v>
      </c>
      <c r="N279" s="22" t="s">
        <v>288</v>
      </c>
      <c r="O279" s="36"/>
      <c r="P279" s="123"/>
      <c r="Q279" s="123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36"/>
      <c r="HT279" s="36"/>
      <c r="HU279" s="36"/>
      <c r="HV279" s="36"/>
      <c r="HW279" s="36"/>
      <c r="HX279" s="36"/>
    </row>
    <row r="280" spans="1:232" s="54" customFormat="1" ht="84" customHeight="1">
      <c r="A280" s="17">
        <v>309</v>
      </c>
      <c r="B280" s="18">
        <v>228</v>
      </c>
      <c r="C280" s="66" t="s">
        <v>466</v>
      </c>
      <c r="D280" s="25" t="s">
        <v>21</v>
      </c>
      <c r="E280" s="67" t="s">
        <v>469</v>
      </c>
      <c r="F280" s="14" t="s">
        <v>33</v>
      </c>
      <c r="G280" s="15">
        <v>100</v>
      </c>
      <c r="H280" s="16">
        <v>320</v>
      </c>
      <c r="I280" s="25" t="s">
        <v>75</v>
      </c>
      <c r="J280" s="20" t="s">
        <v>25</v>
      </c>
      <c r="K280" s="16">
        <f t="shared" si="4"/>
        <v>32000</v>
      </c>
      <c r="L280" s="21">
        <f t="shared" si="5"/>
        <v>35840</v>
      </c>
      <c r="M280" s="22" t="s">
        <v>106</v>
      </c>
      <c r="N280" s="22" t="s">
        <v>288</v>
      </c>
      <c r="O280" s="36"/>
      <c r="P280" s="123"/>
      <c r="Q280" s="123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36"/>
      <c r="HT280" s="36"/>
      <c r="HU280" s="36"/>
      <c r="HV280" s="36"/>
      <c r="HW280" s="36"/>
      <c r="HX280" s="36"/>
    </row>
    <row r="281" spans="1:232" s="54" customFormat="1" ht="77.25" customHeight="1">
      <c r="A281" s="17">
        <v>311</v>
      </c>
      <c r="B281" s="18">
        <v>229</v>
      </c>
      <c r="C281" s="66" t="s">
        <v>470</v>
      </c>
      <c r="D281" s="25" t="s">
        <v>21</v>
      </c>
      <c r="E281" s="67" t="s">
        <v>471</v>
      </c>
      <c r="F281" s="14" t="s">
        <v>33</v>
      </c>
      <c r="G281" s="15">
        <v>200</v>
      </c>
      <c r="H281" s="16">
        <v>85</v>
      </c>
      <c r="I281" s="25" t="s">
        <v>75</v>
      </c>
      <c r="J281" s="20" t="s">
        <v>25</v>
      </c>
      <c r="K281" s="16">
        <f t="shared" si="4"/>
        <v>17000</v>
      </c>
      <c r="L281" s="21">
        <f t="shared" si="5"/>
        <v>19040</v>
      </c>
      <c r="M281" s="22" t="s">
        <v>106</v>
      </c>
      <c r="N281" s="22" t="s">
        <v>288</v>
      </c>
      <c r="O281" s="36"/>
      <c r="P281" s="123"/>
      <c r="Q281" s="123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</row>
    <row r="282" spans="1:232" s="54" customFormat="1" ht="73.5" customHeight="1">
      <c r="A282" s="17">
        <v>313</v>
      </c>
      <c r="B282" s="18">
        <v>230</v>
      </c>
      <c r="C282" s="66" t="s">
        <v>470</v>
      </c>
      <c r="D282" s="25" t="s">
        <v>21</v>
      </c>
      <c r="E282" s="67" t="s">
        <v>472</v>
      </c>
      <c r="F282" s="14" t="s">
        <v>33</v>
      </c>
      <c r="G282" s="15">
        <v>200</v>
      </c>
      <c r="H282" s="16">
        <v>35</v>
      </c>
      <c r="I282" s="25" t="s">
        <v>75</v>
      </c>
      <c r="J282" s="20" t="s">
        <v>25</v>
      </c>
      <c r="K282" s="16">
        <f t="shared" ref="K282:K329" si="6">G282*H282</f>
        <v>7000</v>
      </c>
      <c r="L282" s="21">
        <f t="shared" si="5"/>
        <v>7840.0000000000009</v>
      </c>
      <c r="M282" s="22" t="s">
        <v>390</v>
      </c>
      <c r="N282" s="22" t="s">
        <v>391</v>
      </c>
      <c r="O282" s="36"/>
      <c r="P282" s="123"/>
      <c r="Q282" s="123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36"/>
      <c r="HT282" s="36"/>
      <c r="HU282" s="36"/>
      <c r="HV282" s="36"/>
      <c r="HW282" s="36"/>
      <c r="HX282" s="36"/>
    </row>
    <row r="283" spans="1:232" s="54" customFormat="1" ht="76.5" customHeight="1">
      <c r="A283" s="17">
        <v>314</v>
      </c>
      <c r="B283" s="18">
        <v>231</v>
      </c>
      <c r="C283" s="66" t="s">
        <v>470</v>
      </c>
      <c r="D283" s="25" t="s">
        <v>21</v>
      </c>
      <c r="E283" s="67" t="s">
        <v>473</v>
      </c>
      <c r="F283" s="14" t="s">
        <v>33</v>
      </c>
      <c r="G283" s="15">
        <v>200</v>
      </c>
      <c r="H283" s="16">
        <v>25</v>
      </c>
      <c r="I283" s="25" t="s">
        <v>75</v>
      </c>
      <c r="J283" s="20" t="s">
        <v>25</v>
      </c>
      <c r="K283" s="16">
        <f t="shared" si="6"/>
        <v>5000</v>
      </c>
      <c r="L283" s="21">
        <f t="shared" si="5"/>
        <v>5600.0000000000009</v>
      </c>
      <c r="M283" s="22"/>
      <c r="N283" s="22"/>
      <c r="O283" s="36"/>
      <c r="P283" s="123"/>
      <c r="Q283" s="123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  <c r="HR283" s="36"/>
      <c r="HS283" s="36"/>
      <c r="HT283" s="36"/>
      <c r="HU283" s="36"/>
      <c r="HV283" s="36"/>
      <c r="HW283" s="36"/>
      <c r="HX283" s="36"/>
    </row>
    <row r="284" spans="1:232" s="54" customFormat="1" ht="78.75" customHeight="1">
      <c r="A284" s="17">
        <v>315</v>
      </c>
      <c r="B284" s="18">
        <v>232</v>
      </c>
      <c r="C284" s="66" t="s">
        <v>474</v>
      </c>
      <c r="D284" s="25" t="s">
        <v>21</v>
      </c>
      <c r="E284" s="67" t="s">
        <v>475</v>
      </c>
      <c r="F284" s="14" t="s">
        <v>33</v>
      </c>
      <c r="G284" s="15">
        <v>68</v>
      </c>
      <c r="H284" s="16">
        <v>215</v>
      </c>
      <c r="I284" s="25" t="s">
        <v>75</v>
      </c>
      <c r="J284" s="20" t="s">
        <v>25</v>
      </c>
      <c r="K284" s="16">
        <f t="shared" si="6"/>
        <v>14620</v>
      </c>
      <c r="L284" s="21">
        <f t="shared" si="5"/>
        <v>16374.400000000001</v>
      </c>
      <c r="M284" s="22" t="s">
        <v>106</v>
      </c>
      <c r="N284" s="22" t="s">
        <v>288</v>
      </c>
      <c r="O284" s="36"/>
      <c r="P284" s="123"/>
      <c r="Q284" s="123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</row>
    <row r="285" spans="1:232" s="54" customFormat="1" ht="86.25" customHeight="1">
      <c r="A285" s="17">
        <v>318</v>
      </c>
      <c r="B285" s="18">
        <v>233</v>
      </c>
      <c r="C285" s="66" t="s">
        <v>476</v>
      </c>
      <c r="D285" s="25" t="s">
        <v>53</v>
      </c>
      <c r="E285" s="67" t="s">
        <v>477</v>
      </c>
      <c r="F285" s="14" t="s">
        <v>33</v>
      </c>
      <c r="G285" s="15">
        <v>408</v>
      </c>
      <c r="H285" s="16">
        <v>10</v>
      </c>
      <c r="I285" s="25" t="s">
        <v>75</v>
      </c>
      <c r="J285" s="20" t="s">
        <v>25</v>
      </c>
      <c r="K285" s="16">
        <f t="shared" si="6"/>
        <v>4080</v>
      </c>
      <c r="L285" s="21">
        <f t="shared" si="5"/>
        <v>4569.6000000000004</v>
      </c>
      <c r="M285" s="22"/>
      <c r="N285" s="22"/>
      <c r="O285" s="36"/>
      <c r="P285" s="123"/>
      <c r="Q285" s="123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</row>
    <row r="286" spans="1:232" s="54" customFormat="1" ht="114" customHeight="1">
      <c r="A286" s="17">
        <v>319</v>
      </c>
      <c r="B286" s="18">
        <v>234</v>
      </c>
      <c r="C286" s="66" t="s">
        <v>476</v>
      </c>
      <c r="D286" s="25" t="s">
        <v>53</v>
      </c>
      <c r="E286" s="67" t="s">
        <v>478</v>
      </c>
      <c r="F286" s="14" t="s">
        <v>33</v>
      </c>
      <c r="G286" s="15">
        <v>408</v>
      </c>
      <c r="H286" s="16">
        <v>22.32</v>
      </c>
      <c r="I286" s="25" t="s">
        <v>75</v>
      </c>
      <c r="J286" s="20" t="s">
        <v>25</v>
      </c>
      <c r="K286" s="16">
        <f t="shared" si="6"/>
        <v>9106.56</v>
      </c>
      <c r="L286" s="21">
        <f t="shared" si="5"/>
        <v>10199.3472</v>
      </c>
      <c r="M286" s="22"/>
      <c r="N286" s="22"/>
      <c r="O286" s="36"/>
      <c r="P286" s="123"/>
      <c r="Q286" s="123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</row>
    <row r="287" spans="1:232" s="54" customFormat="1" ht="81" customHeight="1">
      <c r="A287" s="17">
        <v>322</v>
      </c>
      <c r="B287" s="18">
        <v>235</v>
      </c>
      <c r="C287" s="66" t="s">
        <v>479</v>
      </c>
      <c r="D287" s="25" t="s">
        <v>21</v>
      </c>
      <c r="E287" s="67" t="s">
        <v>480</v>
      </c>
      <c r="F287" s="14" t="s">
        <v>33</v>
      </c>
      <c r="G287" s="15">
        <v>408</v>
      </c>
      <c r="H287" s="16">
        <v>32</v>
      </c>
      <c r="I287" s="25" t="s">
        <v>75</v>
      </c>
      <c r="J287" s="20" t="s">
        <v>25</v>
      </c>
      <c r="K287" s="16">
        <f t="shared" si="6"/>
        <v>13056</v>
      </c>
      <c r="L287" s="21">
        <f t="shared" si="5"/>
        <v>14622.720000000001</v>
      </c>
      <c r="M287" s="22"/>
      <c r="N287" s="22"/>
      <c r="O287" s="36"/>
      <c r="P287" s="123"/>
      <c r="Q287" s="123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</row>
    <row r="288" spans="1:232" s="54" customFormat="1" ht="85.5" customHeight="1">
      <c r="A288" s="17">
        <v>324</v>
      </c>
      <c r="B288" s="18">
        <v>236</v>
      </c>
      <c r="C288" s="66" t="s">
        <v>479</v>
      </c>
      <c r="D288" s="25" t="s">
        <v>21</v>
      </c>
      <c r="E288" s="67" t="s">
        <v>481</v>
      </c>
      <c r="F288" s="14" t="s">
        <v>33</v>
      </c>
      <c r="G288" s="15">
        <v>408</v>
      </c>
      <c r="H288" s="16">
        <v>42</v>
      </c>
      <c r="I288" s="25" t="s">
        <v>75</v>
      </c>
      <c r="J288" s="20" t="s">
        <v>25</v>
      </c>
      <c r="K288" s="16">
        <f t="shared" si="6"/>
        <v>17136</v>
      </c>
      <c r="L288" s="21">
        <f t="shared" si="5"/>
        <v>19192.320000000003</v>
      </c>
      <c r="M288" s="22" t="s">
        <v>390</v>
      </c>
      <c r="N288" s="22" t="s">
        <v>391</v>
      </c>
      <c r="O288" s="36"/>
      <c r="P288" s="123"/>
      <c r="Q288" s="123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</row>
    <row r="289" spans="1:232" s="54" customFormat="1" ht="85.5" customHeight="1">
      <c r="A289" s="17">
        <v>326</v>
      </c>
      <c r="B289" s="18">
        <v>237</v>
      </c>
      <c r="C289" s="66" t="s">
        <v>479</v>
      </c>
      <c r="D289" s="25" t="s">
        <v>21</v>
      </c>
      <c r="E289" s="67" t="s">
        <v>482</v>
      </c>
      <c r="F289" s="14" t="s">
        <v>33</v>
      </c>
      <c r="G289" s="15">
        <v>408</v>
      </c>
      <c r="H289" s="16">
        <v>52</v>
      </c>
      <c r="I289" s="25" t="s">
        <v>75</v>
      </c>
      <c r="J289" s="20" t="s">
        <v>25</v>
      </c>
      <c r="K289" s="16">
        <f t="shared" si="6"/>
        <v>21216</v>
      </c>
      <c r="L289" s="21">
        <f t="shared" si="5"/>
        <v>23761.920000000002</v>
      </c>
      <c r="M289" s="22" t="s">
        <v>390</v>
      </c>
      <c r="N289" s="22" t="s">
        <v>391</v>
      </c>
      <c r="O289" s="36"/>
      <c r="P289" s="123"/>
      <c r="Q289" s="123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</row>
    <row r="290" spans="1:232" s="54" customFormat="1" ht="88.5" customHeight="1">
      <c r="A290" s="17">
        <v>328</v>
      </c>
      <c r="B290" s="18">
        <v>238</v>
      </c>
      <c r="C290" s="66" t="s">
        <v>483</v>
      </c>
      <c r="D290" s="25" t="s">
        <v>21</v>
      </c>
      <c r="E290" s="67" t="s">
        <v>484</v>
      </c>
      <c r="F290" s="14" t="s">
        <v>33</v>
      </c>
      <c r="G290" s="15">
        <v>300</v>
      </c>
      <c r="H290" s="16">
        <v>90</v>
      </c>
      <c r="I290" s="25" t="s">
        <v>75</v>
      </c>
      <c r="J290" s="20" t="s">
        <v>25</v>
      </c>
      <c r="K290" s="16">
        <f t="shared" si="6"/>
        <v>27000</v>
      </c>
      <c r="L290" s="21">
        <f t="shared" si="5"/>
        <v>30240.000000000004</v>
      </c>
      <c r="M290" s="22" t="s">
        <v>390</v>
      </c>
      <c r="N290" s="22" t="s">
        <v>391</v>
      </c>
      <c r="O290" s="36"/>
      <c r="P290" s="123"/>
      <c r="Q290" s="123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</row>
    <row r="291" spans="1:232" s="54" customFormat="1" ht="79.5" customHeight="1">
      <c r="A291" s="17">
        <v>329</v>
      </c>
      <c r="B291" s="18">
        <v>239</v>
      </c>
      <c r="C291" s="66" t="s">
        <v>483</v>
      </c>
      <c r="D291" s="25" t="s">
        <v>21</v>
      </c>
      <c r="E291" s="67" t="s">
        <v>484</v>
      </c>
      <c r="F291" s="14" t="s">
        <v>33</v>
      </c>
      <c r="G291" s="15">
        <v>57</v>
      </c>
      <c r="H291" s="16">
        <v>65</v>
      </c>
      <c r="I291" s="25" t="s">
        <v>75</v>
      </c>
      <c r="J291" s="20" t="s">
        <v>25</v>
      </c>
      <c r="K291" s="16">
        <f t="shared" si="6"/>
        <v>3705</v>
      </c>
      <c r="L291" s="21">
        <f t="shared" si="5"/>
        <v>4149.6000000000004</v>
      </c>
      <c r="M291" s="22"/>
      <c r="N291" s="22"/>
      <c r="O291" s="36"/>
      <c r="P291" s="123"/>
      <c r="Q291" s="123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  <c r="HR291" s="36"/>
      <c r="HS291" s="36"/>
      <c r="HT291" s="36"/>
      <c r="HU291" s="36"/>
      <c r="HV291" s="36"/>
      <c r="HW291" s="36"/>
      <c r="HX291" s="36"/>
    </row>
    <row r="292" spans="1:232" s="54" customFormat="1" ht="100.5" customHeight="1">
      <c r="A292" s="17">
        <v>330</v>
      </c>
      <c r="B292" s="18">
        <v>240</v>
      </c>
      <c r="C292" s="66" t="s">
        <v>485</v>
      </c>
      <c r="D292" s="25" t="s">
        <v>21</v>
      </c>
      <c r="E292" s="67" t="s">
        <v>486</v>
      </c>
      <c r="F292" s="14" t="s">
        <v>33</v>
      </c>
      <c r="G292" s="15">
        <v>68</v>
      </c>
      <c r="H292" s="16">
        <v>230</v>
      </c>
      <c r="I292" s="25" t="s">
        <v>75</v>
      </c>
      <c r="J292" s="20" t="s">
        <v>25</v>
      </c>
      <c r="K292" s="16">
        <f t="shared" si="6"/>
        <v>15640</v>
      </c>
      <c r="L292" s="21">
        <f t="shared" si="5"/>
        <v>17516.800000000003</v>
      </c>
      <c r="M292" s="22" t="s">
        <v>390</v>
      </c>
      <c r="N292" s="22" t="s">
        <v>391</v>
      </c>
      <c r="O292" s="36"/>
      <c r="P292" s="123"/>
      <c r="Q292" s="123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</row>
    <row r="293" spans="1:232" s="54" customFormat="1" ht="81" customHeight="1">
      <c r="A293" s="17">
        <v>332</v>
      </c>
      <c r="B293" s="18">
        <v>241</v>
      </c>
      <c r="C293" s="66" t="s">
        <v>487</v>
      </c>
      <c r="D293" s="25" t="s">
        <v>21</v>
      </c>
      <c r="E293" s="67" t="s">
        <v>488</v>
      </c>
      <c r="F293" s="14" t="s">
        <v>33</v>
      </c>
      <c r="G293" s="15">
        <v>68</v>
      </c>
      <c r="H293" s="16">
        <v>23</v>
      </c>
      <c r="I293" s="25" t="s">
        <v>75</v>
      </c>
      <c r="J293" s="20" t="s">
        <v>25</v>
      </c>
      <c r="K293" s="16">
        <f t="shared" si="6"/>
        <v>1564</v>
      </c>
      <c r="L293" s="21">
        <f t="shared" si="5"/>
        <v>1751.68</v>
      </c>
      <c r="M293" s="22" t="s">
        <v>390</v>
      </c>
      <c r="N293" s="22" t="s">
        <v>391</v>
      </c>
      <c r="O293" s="36"/>
      <c r="P293" s="123"/>
      <c r="Q293" s="123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  <c r="HR293" s="36"/>
      <c r="HS293" s="36"/>
      <c r="HT293" s="36"/>
      <c r="HU293" s="36"/>
      <c r="HV293" s="36"/>
      <c r="HW293" s="36"/>
      <c r="HX293" s="36"/>
    </row>
    <row r="294" spans="1:232" s="54" customFormat="1" ht="88.5" customHeight="1">
      <c r="A294" s="17">
        <v>334</v>
      </c>
      <c r="B294" s="18">
        <v>242</v>
      </c>
      <c r="C294" s="66" t="s">
        <v>489</v>
      </c>
      <c r="D294" s="25" t="s">
        <v>21</v>
      </c>
      <c r="E294" s="67" t="s">
        <v>489</v>
      </c>
      <c r="F294" s="14" t="s">
        <v>33</v>
      </c>
      <c r="G294" s="15">
        <v>68</v>
      </c>
      <c r="H294" s="16">
        <v>50</v>
      </c>
      <c r="I294" s="25" t="s">
        <v>75</v>
      </c>
      <c r="J294" s="20" t="s">
        <v>25</v>
      </c>
      <c r="K294" s="16">
        <f t="shared" si="6"/>
        <v>3400</v>
      </c>
      <c r="L294" s="21">
        <f t="shared" si="5"/>
        <v>3808.0000000000005</v>
      </c>
      <c r="M294" s="22" t="s">
        <v>390</v>
      </c>
      <c r="N294" s="22" t="s">
        <v>391</v>
      </c>
      <c r="O294" s="36"/>
      <c r="P294" s="123"/>
      <c r="Q294" s="123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</row>
    <row r="295" spans="1:232" s="54" customFormat="1" ht="91.5" customHeight="1">
      <c r="A295" s="17">
        <v>336</v>
      </c>
      <c r="B295" s="18">
        <v>243</v>
      </c>
      <c r="C295" s="66" t="s">
        <v>490</v>
      </c>
      <c r="D295" s="25" t="s">
        <v>21</v>
      </c>
      <c r="E295" s="67" t="s">
        <v>491</v>
      </c>
      <c r="F295" s="14" t="s">
        <v>33</v>
      </c>
      <c r="G295" s="15">
        <v>136</v>
      </c>
      <c r="H295" s="16">
        <v>120</v>
      </c>
      <c r="I295" s="25" t="s">
        <v>75</v>
      </c>
      <c r="J295" s="20" t="s">
        <v>25</v>
      </c>
      <c r="K295" s="16">
        <f t="shared" si="6"/>
        <v>16320</v>
      </c>
      <c r="L295" s="21">
        <f t="shared" si="5"/>
        <v>18278.400000000001</v>
      </c>
      <c r="M295" s="22" t="s">
        <v>106</v>
      </c>
      <c r="N295" s="22" t="s">
        <v>288</v>
      </c>
      <c r="O295" s="36"/>
      <c r="P295" s="123"/>
      <c r="Q295" s="123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</row>
    <row r="296" spans="1:232" s="54" customFormat="1" ht="78" customHeight="1">
      <c r="A296" s="17">
        <v>338</v>
      </c>
      <c r="B296" s="18">
        <v>244</v>
      </c>
      <c r="C296" s="66" t="s">
        <v>492</v>
      </c>
      <c r="D296" s="25" t="s">
        <v>21</v>
      </c>
      <c r="E296" s="67" t="s">
        <v>493</v>
      </c>
      <c r="F296" s="14" t="s">
        <v>33</v>
      </c>
      <c r="G296" s="15">
        <v>272</v>
      </c>
      <c r="H296" s="16">
        <v>65</v>
      </c>
      <c r="I296" s="25" t="s">
        <v>75</v>
      </c>
      <c r="J296" s="20" t="s">
        <v>25</v>
      </c>
      <c r="K296" s="16">
        <f t="shared" si="6"/>
        <v>17680</v>
      </c>
      <c r="L296" s="21">
        <f t="shared" si="5"/>
        <v>19801.600000000002</v>
      </c>
      <c r="M296" s="22" t="s">
        <v>106</v>
      </c>
      <c r="N296" s="22" t="s">
        <v>288</v>
      </c>
      <c r="O296" s="36"/>
      <c r="P296" s="123"/>
      <c r="Q296" s="123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  <c r="HR296" s="36"/>
      <c r="HS296" s="36"/>
      <c r="HT296" s="36"/>
      <c r="HU296" s="36"/>
      <c r="HV296" s="36"/>
      <c r="HW296" s="36"/>
      <c r="HX296" s="36"/>
    </row>
    <row r="297" spans="1:232" s="54" customFormat="1" ht="86.25" customHeight="1">
      <c r="A297" s="17">
        <v>340</v>
      </c>
      <c r="B297" s="18">
        <v>245</v>
      </c>
      <c r="C297" s="66" t="s">
        <v>494</v>
      </c>
      <c r="D297" s="25" t="s">
        <v>21</v>
      </c>
      <c r="E297" s="67" t="s">
        <v>495</v>
      </c>
      <c r="F297" s="14" t="s">
        <v>496</v>
      </c>
      <c r="G297" s="15">
        <v>68</v>
      </c>
      <c r="H297" s="16">
        <v>275</v>
      </c>
      <c r="I297" s="25" t="s">
        <v>75</v>
      </c>
      <c r="J297" s="20" t="s">
        <v>25</v>
      </c>
      <c r="K297" s="16">
        <f t="shared" si="6"/>
        <v>18700</v>
      </c>
      <c r="L297" s="21">
        <f t="shared" si="5"/>
        <v>20944.000000000004</v>
      </c>
      <c r="M297" s="22" t="s">
        <v>106</v>
      </c>
      <c r="N297" s="22" t="s">
        <v>288</v>
      </c>
      <c r="O297" s="36"/>
      <c r="P297" s="123"/>
      <c r="Q297" s="123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  <c r="HR297" s="36"/>
      <c r="HS297" s="36"/>
      <c r="HT297" s="36"/>
      <c r="HU297" s="36"/>
      <c r="HV297" s="36"/>
      <c r="HW297" s="36"/>
      <c r="HX297" s="36"/>
    </row>
    <row r="298" spans="1:232" s="54" customFormat="1" ht="93" customHeight="1">
      <c r="A298" s="17">
        <v>342</v>
      </c>
      <c r="B298" s="18">
        <v>246</v>
      </c>
      <c r="C298" s="66" t="s">
        <v>497</v>
      </c>
      <c r="D298" s="25" t="s">
        <v>53</v>
      </c>
      <c r="E298" s="67" t="s">
        <v>498</v>
      </c>
      <c r="F298" s="14" t="s">
        <v>33</v>
      </c>
      <c r="G298" s="15">
        <v>50</v>
      </c>
      <c r="H298" s="16">
        <v>191.96</v>
      </c>
      <c r="I298" s="25" t="s">
        <v>75</v>
      </c>
      <c r="J298" s="20" t="s">
        <v>25</v>
      </c>
      <c r="K298" s="16">
        <f t="shared" si="6"/>
        <v>9598</v>
      </c>
      <c r="L298" s="21">
        <f t="shared" si="5"/>
        <v>10749.76</v>
      </c>
      <c r="M298" s="22" t="s">
        <v>106</v>
      </c>
      <c r="N298" s="22" t="s">
        <v>288</v>
      </c>
      <c r="O298" s="36"/>
      <c r="P298" s="123"/>
      <c r="Q298" s="123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  <c r="HR298" s="36"/>
      <c r="HS298" s="36"/>
      <c r="HT298" s="36"/>
      <c r="HU298" s="36"/>
      <c r="HV298" s="36"/>
      <c r="HW298" s="36"/>
      <c r="HX298" s="36"/>
    </row>
    <row r="299" spans="1:232" s="54" customFormat="1" ht="97.5" customHeight="1">
      <c r="A299" s="17">
        <v>343</v>
      </c>
      <c r="B299" s="18">
        <v>247</v>
      </c>
      <c r="C299" s="66" t="s">
        <v>497</v>
      </c>
      <c r="D299" s="25" t="s">
        <v>53</v>
      </c>
      <c r="E299" s="67" t="s">
        <v>499</v>
      </c>
      <c r="F299" s="14" t="s">
        <v>33</v>
      </c>
      <c r="G299" s="15">
        <v>20</v>
      </c>
      <c r="H299" s="16">
        <v>895</v>
      </c>
      <c r="I299" s="25" t="s">
        <v>75</v>
      </c>
      <c r="J299" s="20" t="s">
        <v>25</v>
      </c>
      <c r="K299" s="16">
        <f t="shared" si="6"/>
        <v>17900</v>
      </c>
      <c r="L299" s="21">
        <f t="shared" si="5"/>
        <v>20048.000000000004</v>
      </c>
      <c r="M299" s="22"/>
      <c r="N299" s="22"/>
      <c r="O299" s="36"/>
      <c r="P299" s="123"/>
      <c r="Q299" s="123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</row>
    <row r="300" spans="1:232" s="54" customFormat="1" ht="91.5" customHeight="1">
      <c r="A300" s="17">
        <v>344</v>
      </c>
      <c r="B300" s="18">
        <v>248</v>
      </c>
      <c r="C300" s="66" t="s">
        <v>497</v>
      </c>
      <c r="D300" s="25" t="s">
        <v>21</v>
      </c>
      <c r="E300" s="67" t="s">
        <v>500</v>
      </c>
      <c r="F300" s="14" t="s">
        <v>33</v>
      </c>
      <c r="G300" s="15">
        <v>57</v>
      </c>
      <c r="H300" s="16">
        <v>550</v>
      </c>
      <c r="I300" s="25" t="s">
        <v>75</v>
      </c>
      <c r="J300" s="20" t="s">
        <v>25</v>
      </c>
      <c r="K300" s="16">
        <f t="shared" si="6"/>
        <v>31350</v>
      </c>
      <c r="L300" s="21">
        <f t="shared" si="5"/>
        <v>35112</v>
      </c>
      <c r="M300" s="22" t="s">
        <v>184</v>
      </c>
      <c r="N300" s="22" t="s">
        <v>286</v>
      </c>
      <c r="O300" s="36"/>
      <c r="P300" s="123"/>
      <c r="Q300" s="123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</row>
    <row r="301" spans="1:232" s="54" customFormat="1" ht="97.5" customHeight="1">
      <c r="A301" s="17">
        <v>346</v>
      </c>
      <c r="B301" s="18">
        <v>249</v>
      </c>
      <c r="C301" s="66" t="s">
        <v>501</v>
      </c>
      <c r="D301" s="25" t="s">
        <v>21</v>
      </c>
      <c r="E301" s="67" t="s">
        <v>502</v>
      </c>
      <c r="F301" s="14" t="s">
        <v>33</v>
      </c>
      <c r="G301" s="15">
        <v>200</v>
      </c>
      <c r="H301" s="16">
        <v>145</v>
      </c>
      <c r="I301" s="25" t="s">
        <v>75</v>
      </c>
      <c r="J301" s="20" t="s">
        <v>25</v>
      </c>
      <c r="K301" s="16">
        <f t="shared" si="6"/>
        <v>29000</v>
      </c>
      <c r="L301" s="21">
        <f t="shared" si="5"/>
        <v>32480.000000000004</v>
      </c>
      <c r="M301" s="22"/>
      <c r="N301" s="22"/>
      <c r="O301" s="36"/>
      <c r="P301" s="123"/>
      <c r="Q301" s="123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</row>
    <row r="302" spans="1:232" s="54" customFormat="1" ht="87" customHeight="1">
      <c r="A302" s="17">
        <v>348</v>
      </c>
      <c r="B302" s="18">
        <v>250</v>
      </c>
      <c r="C302" s="66" t="s">
        <v>501</v>
      </c>
      <c r="D302" s="25" t="s">
        <v>21</v>
      </c>
      <c r="E302" s="67" t="s">
        <v>503</v>
      </c>
      <c r="F302" s="14" t="s">
        <v>33</v>
      </c>
      <c r="G302" s="15">
        <v>200</v>
      </c>
      <c r="H302" s="16">
        <v>190</v>
      </c>
      <c r="I302" s="25" t="s">
        <v>75</v>
      </c>
      <c r="J302" s="20" t="s">
        <v>25</v>
      </c>
      <c r="K302" s="16">
        <f t="shared" si="6"/>
        <v>38000</v>
      </c>
      <c r="L302" s="21">
        <f t="shared" si="5"/>
        <v>42560.000000000007</v>
      </c>
      <c r="M302" s="22" t="s">
        <v>390</v>
      </c>
      <c r="N302" s="22" t="s">
        <v>391</v>
      </c>
      <c r="O302" s="36"/>
      <c r="P302" s="123"/>
      <c r="Q302" s="123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</row>
    <row r="303" spans="1:232" s="54" customFormat="1" ht="82.5" customHeight="1">
      <c r="A303" s="17">
        <v>350</v>
      </c>
      <c r="B303" s="18">
        <v>251</v>
      </c>
      <c r="C303" s="66" t="s">
        <v>504</v>
      </c>
      <c r="D303" s="25" t="s">
        <v>21</v>
      </c>
      <c r="E303" s="67" t="s">
        <v>504</v>
      </c>
      <c r="F303" s="14" t="s">
        <v>33</v>
      </c>
      <c r="G303" s="15">
        <v>68</v>
      </c>
      <c r="H303" s="16">
        <v>70</v>
      </c>
      <c r="I303" s="25" t="s">
        <v>75</v>
      </c>
      <c r="J303" s="20" t="s">
        <v>25</v>
      </c>
      <c r="K303" s="16">
        <f t="shared" si="6"/>
        <v>4760</v>
      </c>
      <c r="L303" s="21">
        <f t="shared" si="5"/>
        <v>5331.2000000000007</v>
      </c>
      <c r="M303" s="22" t="s">
        <v>390</v>
      </c>
      <c r="N303" s="22" t="s">
        <v>391</v>
      </c>
      <c r="O303" s="36"/>
      <c r="P303" s="123"/>
      <c r="Q303" s="123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</row>
    <row r="304" spans="1:232" s="54" customFormat="1" ht="84" customHeight="1">
      <c r="A304" s="17">
        <v>351</v>
      </c>
      <c r="B304" s="18">
        <v>252</v>
      </c>
      <c r="C304" s="66" t="s">
        <v>504</v>
      </c>
      <c r="D304" s="25" t="s">
        <v>21</v>
      </c>
      <c r="E304" s="67" t="s">
        <v>504</v>
      </c>
      <c r="F304" s="14" t="s">
        <v>33</v>
      </c>
      <c r="G304" s="15">
        <v>57</v>
      </c>
      <c r="H304" s="16">
        <v>65</v>
      </c>
      <c r="I304" s="25" t="s">
        <v>75</v>
      </c>
      <c r="J304" s="20" t="s">
        <v>25</v>
      </c>
      <c r="K304" s="16">
        <f t="shared" si="6"/>
        <v>3705</v>
      </c>
      <c r="L304" s="21">
        <f t="shared" si="5"/>
        <v>4149.6000000000004</v>
      </c>
      <c r="M304" s="22"/>
      <c r="N304" s="22"/>
      <c r="O304" s="36"/>
      <c r="P304" s="123"/>
      <c r="Q304" s="123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</row>
    <row r="305" spans="1:232" s="54" customFormat="1" ht="92.25" customHeight="1">
      <c r="A305" s="17">
        <v>352</v>
      </c>
      <c r="B305" s="18">
        <v>253</v>
      </c>
      <c r="C305" s="66" t="s">
        <v>505</v>
      </c>
      <c r="D305" s="25" t="s">
        <v>21</v>
      </c>
      <c r="E305" s="67" t="s">
        <v>506</v>
      </c>
      <c r="F305" s="14" t="s">
        <v>33</v>
      </c>
      <c r="G305" s="15">
        <v>6800</v>
      </c>
      <c r="H305" s="16">
        <v>7.5</v>
      </c>
      <c r="I305" s="25" t="s">
        <v>75</v>
      </c>
      <c r="J305" s="20" t="s">
        <v>25</v>
      </c>
      <c r="K305" s="16">
        <f t="shared" si="6"/>
        <v>51000</v>
      </c>
      <c r="L305" s="21">
        <f t="shared" si="5"/>
        <v>57120.000000000007</v>
      </c>
      <c r="M305" s="22" t="s">
        <v>390</v>
      </c>
      <c r="N305" s="22" t="s">
        <v>391</v>
      </c>
      <c r="O305" s="36"/>
      <c r="P305" s="123"/>
      <c r="Q305" s="123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  <c r="HR305" s="36"/>
      <c r="HS305" s="36"/>
      <c r="HT305" s="36"/>
      <c r="HU305" s="36"/>
      <c r="HV305" s="36"/>
      <c r="HW305" s="36"/>
      <c r="HX305" s="36"/>
    </row>
    <row r="306" spans="1:232" s="54" customFormat="1" ht="68.25" customHeight="1">
      <c r="A306" s="31"/>
      <c r="B306" s="18">
        <v>254</v>
      </c>
      <c r="C306" s="68" t="s">
        <v>507</v>
      </c>
      <c r="D306" s="25" t="s">
        <v>21</v>
      </c>
      <c r="E306" s="69" t="s">
        <v>507</v>
      </c>
      <c r="F306" s="60" t="s">
        <v>23</v>
      </c>
      <c r="G306" s="62">
        <v>11</v>
      </c>
      <c r="H306" s="61">
        <v>60000</v>
      </c>
      <c r="I306" s="25" t="s">
        <v>75</v>
      </c>
      <c r="J306" s="128" t="s">
        <v>25</v>
      </c>
      <c r="K306" s="61">
        <f t="shared" si="6"/>
        <v>660000</v>
      </c>
      <c r="L306" s="131">
        <f t="shared" si="5"/>
        <v>739200.00000000012</v>
      </c>
      <c r="M306" s="70"/>
      <c r="N306" s="35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  <c r="HR306" s="36"/>
      <c r="HS306" s="36"/>
      <c r="HT306" s="36"/>
      <c r="HU306" s="36"/>
      <c r="HV306" s="36"/>
      <c r="HW306" s="36"/>
      <c r="HX306" s="36"/>
    </row>
    <row r="307" spans="1:232" s="54" customFormat="1" ht="68.25" customHeight="1">
      <c r="A307" s="31"/>
      <c r="B307" s="18">
        <v>255</v>
      </c>
      <c r="C307" s="68" t="s">
        <v>507</v>
      </c>
      <c r="D307" s="25" t="s">
        <v>21</v>
      </c>
      <c r="E307" s="69" t="s">
        <v>507</v>
      </c>
      <c r="F307" s="60" t="s">
        <v>23</v>
      </c>
      <c r="G307" s="62">
        <v>51</v>
      </c>
      <c r="H307" s="61">
        <v>18000</v>
      </c>
      <c r="I307" s="25" t="s">
        <v>75</v>
      </c>
      <c r="J307" s="128" t="s">
        <v>25</v>
      </c>
      <c r="K307" s="61">
        <f t="shared" si="6"/>
        <v>918000</v>
      </c>
      <c r="L307" s="131">
        <f t="shared" si="5"/>
        <v>1028160.0000000001</v>
      </c>
      <c r="M307" s="70"/>
      <c r="N307" s="35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  <c r="HR307" s="36"/>
      <c r="HS307" s="36"/>
      <c r="HT307" s="36"/>
      <c r="HU307" s="36"/>
      <c r="HV307" s="36"/>
      <c r="HW307" s="36"/>
      <c r="HX307" s="36"/>
    </row>
    <row r="308" spans="1:232" s="54" customFormat="1" ht="78" customHeight="1">
      <c r="A308" s="31"/>
      <c r="B308" s="18">
        <v>256</v>
      </c>
      <c r="C308" s="68" t="s">
        <v>508</v>
      </c>
      <c r="D308" s="25" t="s">
        <v>21</v>
      </c>
      <c r="E308" s="69" t="s">
        <v>509</v>
      </c>
      <c r="F308" s="60" t="s">
        <v>23</v>
      </c>
      <c r="G308" s="62">
        <v>6</v>
      </c>
      <c r="H308" s="61">
        <v>22760</v>
      </c>
      <c r="I308" s="25" t="s">
        <v>510</v>
      </c>
      <c r="J308" s="128" t="s">
        <v>25</v>
      </c>
      <c r="K308" s="61">
        <f t="shared" si="6"/>
        <v>136560</v>
      </c>
      <c r="L308" s="131">
        <f t="shared" si="5"/>
        <v>152947.20000000001</v>
      </c>
      <c r="M308" s="70"/>
      <c r="N308" s="35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</row>
    <row r="309" spans="1:232" s="54" customFormat="1" ht="78.75" customHeight="1">
      <c r="A309" s="31"/>
      <c r="B309" s="18">
        <v>257</v>
      </c>
      <c r="C309" s="68" t="s">
        <v>508</v>
      </c>
      <c r="D309" s="25" t="s">
        <v>21</v>
      </c>
      <c r="E309" s="69" t="s">
        <v>511</v>
      </c>
      <c r="F309" s="60" t="s">
        <v>23</v>
      </c>
      <c r="G309" s="62">
        <v>20</v>
      </c>
      <c r="H309" s="61">
        <v>13470</v>
      </c>
      <c r="I309" s="25" t="s">
        <v>510</v>
      </c>
      <c r="J309" s="128" t="s">
        <v>25</v>
      </c>
      <c r="K309" s="61">
        <f t="shared" si="6"/>
        <v>269400</v>
      </c>
      <c r="L309" s="131">
        <f t="shared" si="5"/>
        <v>301728</v>
      </c>
      <c r="M309" s="70"/>
      <c r="N309" s="35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  <c r="HR309" s="36"/>
      <c r="HS309" s="36"/>
      <c r="HT309" s="36"/>
      <c r="HU309" s="36"/>
      <c r="HV309" s="36"/>
      <c r="HW309" s="36"/>
      <c r="HX309" s="36"/>
    </row>
    <row r="310" spans="1:232" s="54" customFormat="1" ht="97.5" customHeight="1">
      <c r="A310" s="71"/>
      <c r="B310" s="18">
        <v>258</v>
      </c>
      <c r="C310" s="72" t="s">
        <v>512</v>
      </c>
      <c r="D310" s="30" t="s">
        <v>21</v>
      </c>
      <c r="E310" s="30" t="s">
        <v>512</v>
      </c>
      <c r="F310" s="30" t="s">
        <v>513</v>
      </c>
      <c r="G310" s="30">
        <v>3000</v>
      </c>
      <c r="H310" s="30">
        <v>140</v>
      </c>
      <c r="I310" s="30" t="s">
        <v>514</v>
      </c>
      <c r="J310" s="30" t="s">
        <v>515</v>
      </c>
      <c r="K310" s="73">
        <f t="shared" si="6"/>
        <v>420000</v>
      </c>
      <c r="L310" s="73">
        <f>K310*1.12</f>
        <v>470400.00000000006</v>
      </c>
      <c r="M310" s="74"/>
      <c r="N310" s="22"/>
      <c r="O310" s="36"/>
      <c r="P310" s="123"/>
      <c r="Q310" s="123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  <c r="HR310" s="36"/>
      <c r="HS310" s="36"/>
      <c r="HT310" s="36"/>
      <c r="HU310" s="36"/>
      <c r="HV310" s="36"/>
      <c r="HW310" s="36"/>
      <c r="HX310" s="36"/>
    </row>
    <row r="311" spans="1:232" s="54" customFormat="1" ht="81.75" customHeight="1">
      <c r="A311" s="17">
        <v>358</v>
      </c>
      <c r="B311" s="18">
        <v>259</v>
      </c>
      <c r="C311" s="75" t="s">
        <v>516</v>
      </c>
      <c r="D311" s="130" t="s">
        <v>53</v>
      </c>
      <c r="E311" s="76" t="s">
        <v>517</v>
      </c>
      <c r="F311" s="77" t="s">
        <v>518</v>
      </c>
      <c r="G311" s="77">
        <v>1</v>
      </c>
      <c r="H311" s="78">
        <v>33429633</v>
      </c>
      <c r="I311" s="130" t="s">
        <v>519</v>
      </c>
      <c r="J311" s="79" t="s">
        <v>25</v>
      </c>
      <c r="K311" s="78">
        <f t="shared" si="6"/>
        <v>33429633</v>
      </c>
      <c r="L311" s="80">
        <f t="shared" ref="L311:L319" si="7">K311*1.12</f>
        <v>37441188.960000001</v>
      </c>
      <c r="M311" s="22"/>
      <c r="N311" s="22"/>
      <c r="O311" s="36"/>
      <c r="P311" s="123"/>
      <c r="Q311" s="123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</row>
    <row r="312" spans="1:232" s="54" customFormat="1" ht="93" customHeight="1">
      <c r="A312" s="17">
        <v>359</v>
      </c>
      <c r="B312" s="18">
        <v>260</v>
      </c>
      <c r="C312" s="64" t="s">
        <v>516</v>
      </c>
      <c r="D312" s="25" t="s">
        <v>53</v>
      </c>
      <c r="E312" s="65" t="s">
        <v>517</v>
      </c>
      <c r="F312" s="81" t="s">
        <v>518</v>
      </c>
      <c r="G312" s="81">
        <v>1</v>
      </c>
      <c r="H312" s="82">
        <v>3150000</v>
      </c>
      <c r="I312" s="25" t="s">
        <v>520</v>
      </c>
      <c r="J312" s="83" t="s">
        <v>25</v>
      </c>
      <c r="K312" s="78">
        <f t="shared" si="6"/>
        <v>3150000</v>
      </c>
      <c r="L312" s="21">
        <f t="shared" si="7"/>
        <v>3528000.0000000005</v>
      </c>
      <c r="M312" s="22"/>
      <c r="N312" s="22"/>
      <c r="O312" s="36"/>
      <c r="P312" s="123"/>
      <c r="Q312" s="123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  <c r="HR312" s="36"/>
      <c r="HS312" s="36"/>
      <c r="HT312" s="36"/>
      <c r="HU312" s="36"/>
      <c r="HV312" s="36"/>
      <c r="HW312" s="36"/>
      <c r="HX312" s="36"/>
    </row>
    <row r="313" spans="1:232" s="54" customFormat="1" ht="80.25" customHeight="1">
      <c r="A313" s="17">
        <v>360</v>
      </c>
      <c r="B313" s="18">
        <v>261</v>
      </c>
      <c r="C313" s="64" t="s">
        <v>521</v>
      </c>
      <c r="D313" s="25" t="s">
        <v>21</v>
      </c>
      <c r="E313" s="65" t="s">
        <v>522</v>
      </c>
      <c r="F313" s="81" t="s">
        <v>518</v>
      </c>
      <c r="G313" s="81">
        <v>1</v>
      </c>
      <c r="H313" s="23">
        <v>4190000</v>
      </c>
      <c r="I313" s="25" t="s">
        <v>523</v>
      </c>
      <c r="J313" s="81" t="s">
        <v>25</v>
      </c>
      <c r="K313" s="78">
        <f t="shared" si="6"/>
        <v>4190000</v>
      </c>
      <c r="L313" s="34">
        <f t="shared" si="7"/>
        <v>4692800</v>
      </c>
      <c r="M313" s="22" t="s">
        <v>524</v>
      </c>
      <c r="N313" s="22" t="s">
        <v>525</v>
      </c>
      <c r="O313" s="36"/>
      <c r="P313" s="123"/>
      <c r="Q313" s="123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  <c r="HR313" s="36"/>
      <c r="HS313" s="36"/>
      <c r="HT313" s="36"/>
      <c r="HU313" s="36"/>
      <c r="HV313" s="36"/>
      <c r="HW313" s="36"/>
      <c r="HX313" s="36"/>
    </row>
    <row r="314" spans="1:232" s="54" customFormat="1" ht="61.5" customHeight="1">
      <c r="A314" s="17">
        <v>361</v>
      </c>
      <c r="B314" s="18">
        <v>262</v>
      </c>
      <c r="C314" s="64" t="s">
        <v>521</v>
      </c>
      <c r="D314" s="25" t="s">
        <v>21</v>
      </c>
      <c r="E314" s="65" t="s">
        <v>526</v>
      </c>
      <c r="F314" s="81" t="s">
        <v>518</v>
      </c>
      <c r="G314" s="81">
        <v>1</v>
      </c>
      <c r="H314" s="23">
        <v>390000</v>
      </c>
      <c r="I314" s="25" t="s">
        <v>527</v>
      </c>
      <c r="J314" s="81" t="s">
        <v>25</v>
      </c>
      <c r="K314" s="78">
        <f t="shared" si="6"/>
        <v>390000</v>
      </c>
      <c r="L314" s="34">
        <f t="shared" si="7"/>
        <v>436800.00000000006</v>
      </c>
      <c r="M314" s="22"/>
      <c r="N314" s="22" t="s">
        <v>528</v>
      </c>
      <c r="O314" s="36"/>
      <c r="P314" s="123"/>
      <c r="Q314" s="123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  <c r="HR314" s="36"/>
      <c r="HS314" s="36"/>
      <c r="HT314" s="36"/>
      <c r="HU314" s="36"/>
      <c r="HV314" s="36"/>
      <c r="HW314" s="36"/>
      <c r="HX314" s="36"/>
    </row>
    <row r="315" spans="1:232" s="54" customFormat="1" ht="91.5" customHeight="1">
      <c r="A315" s="17"/>
      <c r="B315" s="18">
        <v>263</v>
      </c>
      <c r="C315" s="64" t="s">
        <v>529</v>
      </c>
      <c r="D315" s="25" t="s">
        <v>21</v>
      </c>
      <c r="E315" s="64" t="s">
        <v>529</v>
      </c>
      <c r="F315" s="81" t="s">
        <v>518</v>
      </c>
      <c r="G315" s="81">
        <v>1</v>
      </c>
      <c r="H315" s="23">
        <v>3995000</v>
      </c>
      <c r="I315" s="25" t="s">
        <v>530</v>
      </c>
      <c r="J315" s="81" t="s">
        <v>25</v>
      </c>
      <c r="K315" s="23">
        <f t="shared" si="6"/>
        <v>3995000</v>
      </c>
      <c r="L315" s="34">
        <f>K315*1.12</f>
        <v>4474400</v>
      </c>
      <c r="M315" s="35" t="s">
        <v>46</v>
      </c>
      <c r="N315" s="35" t="s">
        <v>531</v>
      </c>
      <c r="O315" s="36"/>
      <c r="P315" s="123"/>
      <c r="Q315" s="123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  <c r="HR315" s="36"/>
      <c r="HS315" s="36"/>
      <c r="HT315" s="36"/>
      <c r="HU315" s="36"/>
      <c r="HV315" s="36"/>
      <c r="HW315" s="36"/>
      <c r="HX315" s="36"/>
    </row>
    <row r="316" spans="1:232" s="54" customFormat="1" ht="98.25" customHeight="1">
      <c r="A316" s="17"/>
      <c r="B316" s="18">
        <v>264</v>
      </c>
      <c r="C316" s="64" t="s">
        <v>532</v>
      </c>
      <c r="D316" s="25" t="s">
        <v>39</v>
      </c>
      <c r="E316" s="64" t="s">
        <v>532</v>
      </c>
      <c r="F316" s="81" t="s">
        <v>518</v>
      </c>
      <c r="G316" s="81">
        <v>1</v>
      </c>
      <c r="H316" s="23">
        <v>7000000</v>
      </c>
      <c r="I316" s="25" t="s">
        <v>379</v>
      </c>
      <c r="J316" s="81" t="s">
        <v>25</v>
      </c>
      <c r="K316" s="23">
        <f t="shared" si="6"/>
        <v>7000000</v>
      </c>
      <c r="L316" s="34">
        <f>K316*1.12</f>
        <v>7840000.0000000009</v>
      </c>
      <c r="M316" s="35" t="s">
        <v>46</v>
      </c>
      <c r="N316" s="35" t="s">
        <v>531</v>
      </c>
      <c r="O316" s="36"/>
      <c r="P316" s="123"/>
      <c r="Q316" s="123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</row>
    <row r="317" spans="1:232" s="54" customFormat="1" ht="76.5" customHeight="1">
      <c r="A317" s="17">
        <v>362</v>
      </c>
      <c r="B317" s="18">
        <v>265</v>
      </c>
      <c r="C317" s="64" t="s">
        <v>533</v>
      </c>
      <c r="D317" s="25" t="s">
        <v>21</v>
      </c>
      <c r="E317" s="65" t="s">
        <v>534</v>
      </c>
      <c r="F317" s="81" t="s">
        <v>518</v>
      </c>
      <c r="G317" s="81">
        <v>2</v>
      </c>
      <c r="H317" s="82">
        <v>1810000</v>
      </c>
      <c r="I317" s="25" t="s">
        <v>379</v>
      </c>
      <c r="J317" s="83" t="s">
        <v>25</v>
      </c>
      <c r="K317" s="23">
        <f t="shared" si="6"/>
        <v>3620000</v>
      </c>
      <c r="L317" s="21">
        <f t="shared" si="7"/>
        <v>4054400.0000000005</v>
      </c>
      <c r="M317" s="35"/>
      <c r="N317" s="35"/>
      <c r="O317" s="36"/>
      <c r="P317" s="123"/>
      <c r="Q317" s="123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  <c r="HR317" s="36"/>
      <c r="HS317" s="36"/>
      <c r="HT317" s="36"/>
      <c r="HU317" s="36"/>
      <c r="HV317" s="36"/>
      <c r="HW317" s="36"/>
      <c r="HX317" s="36"/>
    </row>
    <row r="318" spans="1:232" s="54" customFormat="1" ht="76.5" customHeight="1">
      <c r="A318" s="17">
        <v>363</v>
      </c>
      <c r="B318" s="18">
        <v>266</v>
      </c>
      <c r="C318" s="64" t="s">
        <v>533</v>
      </c>
      <c r="D318" s="25" t="s">
        <v>21</v>
      </c>
      <c r="E318" s="65" t="s">
        <v>535</v>
      </c>
      <c r="F318" s="81" t="s">
        <v>518</v>
      </c>
      <c r="G318" s="81">
        <v>2</v>
      </c>
      <c r="H318" s="82">
        <v>1447600</v>
      </c>
      <c r="I318" s="25" t="s">
        <v>379</v>
      </c>
      <c r="J318" s="83" t="s">
        <v>25</v>
      </c>
      <c r="K318" s="23">
        <f t="shared" si="6"/>
        <v>2895200</v>
      </c>
      <c r="L318" s="21">
        <f t="shared" si="7"/>
        <v>3242624.0000000005</v>
      </c>
      <c r="M318" s="35"/>
      <c r="N318" s="35"/>
      <c r="O318" s="36"/>
      <c r="P318" s="123"/>
      <c r="Q318" s="123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</row>
    <row r="319" spans="1:232" s="54" customFormat="1" ht="72.75" customHeight="1">
      <c r="A319" s="17">
        <v>365</v>
      </c>
      <c r="B319" s="18">
        <v>267</v>
      </c>
      <c r="C319" s="53" t="s">
        <v>516</v>
      </c>
      <c r="D319" s="25" t="s">
        <v>21</v>
      </c>
      <c r="E319" s="25" t="s">
        <v>536</v>
      </c>
      <c r="F319" s="25" t="s">
        <v>518</v>
      </c>
      <c r="G319" s="25">
        <v>1</v>
      </c>
      <c r="H319" s="34">
        <v>4500000</v>
      </c>
      <c r="I319" s="25" t="s">
        <v>537</v>
      </c>
      <c r="J319" s="25" t="s">
        <v>35</v>
      </c>
      <c r="K319" s="23">
        <f t="shared" si="6"/>
        <v>4500000</v>
      </c>
      <c r="L319" s="21">
        <f t="shared" si="7"/>
        <v>5040000.0000000009</v>
      </c>
      <c r="M319" s="22" t="s">
        <v>46</v>
      </c>
      <c r="N319" s="22" t="s">
        <v>538</v>
      </c>
      <c r="O319" s="36"/>
      <c r="P319" s="123"/>
      <c r="Q319" s="123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</row>
    <row r="320" spans="1:232" s="54" customFormat="1" ht="73.5" customHeight="1">
      <c r="A320" s="17">
        <v>366</v>
      </c>
      <c r="B320" s="18">
        <v>268</v>
      </c>
      <c r="C320" s="53" t="s">
        <v>516</v>
      </c>
      <c r="D320" s="25" t="s">
        <v>21</v>
      </c>
      <c r="E320" s="25" t="s">
        <v>539</v>
      </c>
      <c r="F320" s="25" t="s">
        <v>518</v>
      </c>
      <c r="G320" s="25">
        <v>1</v>
      </c>
      <c r="H320" s="34">
        <v>4840000</v>
      </c>
      <c r="I320" s="25" t="s">
        <v>537</v>
      </c>
      <c r="J320" s="25" t="s">
        <v>25</v>
      </c>
      <c r="K320" s="23">
        <f t="shared" si="6"/>
        <v>4840000</v>
      </c>
      <c r="L320" s="34">
        <f>K320*1.12</f>
        <v>5420800.0000000009</v>
      </c>
      <c r="M320" s="22"/>
      <c r="N320" s="22"/>
      <c r="O320" s="36"/>
      <c r="P320" s="123"/>
      <c r="Q320" s="123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</row>
    <row r="321" spans="1:232" s="1" customFormat="1" ht="78" customHeight="1">
      <c r="A321" s="17">
        <v>367</v>
      </c>
      <c r="B321" s="18">
        <v>269</v>
      </c>
      <c r="C321" s="53" t="s">
        <v>517</v>
      </c>
      <c r="D321" s="25" t="s">
        <v>39</v>
      </c>
      <c r="E321" s="25" t="s">
        <v>540</v>
      </c>
      <c r="F321" s="25" t="s">
        <v>518</v>
      </c>
      <c r="G321" s="25">
        <v>1</v>
      </c>
      <c r="H321" s="34">
        <v>7038000</v>
      </c>
      <c r="I321" s="25" t="s">
        <v>541</v>
      </c>
      <c r="J321" s="25" t="s">
        <v>25</v>
      </c>
      <c r="K321" s="23">
        <f t="shared" si="6"/>
        <v>7038000</v>
      </c>
      <c r="L321" s="34">
        <f>K321*1.12</f>
        <v>7882560.0000000009</v>
      </c>
      <c r="M321" s="35" t="s">
        <v>26</v>
      </c>
      <c r="N321" s="35" t="s">
        <v>542</v>
      </c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  <c r="CW321" s="123"/>
      <c r="CX321" s="123"/>
      <c r="CY321" s="123"/>
      <c r="CZ321" s="123"/>
      <c r="DA321" s="123"/>
      <c r="DB321" s="123"/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3"/>
      <c r="DO321" s="123"/>
      <c r="DP321" s="123"/>
      <c r="DQ321" s="123"/>
      <c r="DR321" s="123"/>
      <c r="DS321" s="123"/>
      <c r="DT321" s="123"/>
      <c r="DU321" s="123"/>
      <c r="DV321" s="123"/>
      <c r="DW321" s="123"/>
      <c r="DX321" s="123"/>
      <c r="DY321" s="123"/>
      <c r="DZ321" s="123"/>
      <c r="EA321" s="123"/>
      <c r="EB321" s="123"/>
      <c r="EC321" s="123"/>
      <c r="ED321" s="123"/>
      <c r="EE321" s="123"/>
      <c r="EF321" s="123"/>
      <c r="EG321" s="123"/>
      <c r="EH321" s="123"/>
      <c r="EI321" s="123"/>
      <c r="EJ321" s="123"/>
      <c r="EK321" s="123"/>
      <c r="EL321" s="123"/>
      <c r="EM321" s="123"/>
      <c r="EN321" s="123"/>
      <c r="EO321" s="123"/>
      <c r="EP321" s="123"/>
      <c r="EQ321" s="123"/>
      <c r="ER321" s="123"/>
      <c r="ES321" s="123"/>
      <c r="ET321" s="123"/>
      <c r="EU321" s="123"/>
      <c r="EV321" s="123"/>
      <c r="EW321" s="123"/>
      <c r="EX321" s="123"/>
      <c r="EY321" s="123"/>
      <c r="EZ321" s="123"/>
      <c r="FA321" s="123"/>
      <c r="FB321" s="123"/>
      <c r="FC321" s="123"/>
      <c r="FD321" s="123"/>
      <c r="FE321" s="123"/>
      <c r="FF321" s="123"/>
      <c r="FG321" s="123"/>
      <c r="FH321" s="123"/>
      <c r="FI321" s="123"/>
      <c r="FJ321" s="123"/>
      <c r="FK321" s="123"/>
      <c r="FL321" s="123"/>
      <c r="FM321" s="123"/>
      <c r="FN321" s="123"/>
      <c r="FO321" s="123"/>
      <c r="FP321" s="123"/>
      <c r="FQ321" s="123"/>
      <c r="FR321" s="123"/>
      <c r="FS321" s="123"/>
      <c r="FT321" s="123"/>
      <c r="FU321" s="123"/>
      <c r="FV321" s="123"/>
      <c r="FW321" s="123"/>
      <c r="FX321" s="123"/>
      <c r="FY321" s="123"/>
      <c r="FZ321" s="123"/>
      <c r="GA321" s="123"/>
      <c r="GB321" s="123"/>
      <c r="GC321" s="123"/>
      <c r="GD321" s="123"/>
      <c r="GE321" s="123"/>
      <c r="GF321" s="123"/>
      <c r="GG321" s="123"/>
      <c r="GH321" s="123"/>
      <c r="GI321" s="123"/>
      <c r="GJ321" s="123"/>
      <c r="GK321" s="123"/>
      <c r="GL321" s="123"/>
      <c r="GM321" s="123"/>
      <c r="GN321" s="123"/>
      <c r="GO321" s="123"/>
      <c r="GP321" s="123"/>
      <c r="GQ321" s="123"/>
      <c r="GR321" s="123"/>
      <c r="GS321" s="123"/>
      <c r="GT321" s="123"/>
      <c r="GU321" s="123"/>
      <c r="GV321" s="123"/>
      <c r="GW321" s="123"/>
      <c r="GX321" s="123"/>
      <c r="GY321" s="123"/>
      <c r="GZ321" s="123"/>
      <c r="HA321" s="123"/>
      <c r="HB321" s="123"/>
      <c r="HC321" s="123"/>
      <c r="HD321" s="123"/>
      <c r="HE321" s="123"/>
      <c r="HF321" s="123"/>
      <c r="HG321" s="123"/>
      <c r="HH321" s="123"/>
      <c r="HI321" s="123"/>
      <c r="HJ321" s="123"/>
      <c r="HK321" s="123"/>
      <c r="HL321" s="123"/>
      <c r="HM321" s="123"/>
      <c r="HN321" s="123"/>
      <c r="HO321" s="123"/>
      <c r="HP321" s="123"/>
      <c r="HQ321" s="123"/>
      <c r="HR321" s="123"/>
      <c r="HS321" s="123"/>
      <c r="HT321" s="123"/>
      <c r="HU321" s="123"/>
      <c r="HV321" s="123"/>
      <c r="HW321" s="123"/>
      <c r="HX321" s="123"/>
    </row>
    <row r="322" spans="1:232" s="1" customFormat="1" ht="93" customHeight="1">
      <c r="A322" s="17">
        <v>368</v>
      </c>
      <c r="B322" s="18">
        <v>270</v>
      </c>
      <c r="C322" s="53" t="s">
        <v>533</v>
      </c>
      <c r="D322" s="25" t="s">
        <v>39</v>
      </c>
      <c r="E322" s="25" t="s">
        <v>543</v>
      </c>
      <c r="F322" s="25" t="s">
        <v>518</v>
      </c>
      <c r="G322" s="25">
        <v>2</v>
      </c>
      <c r="H322" s="34">
        <v>2368000</v>
      </c>
      <c r="I322" s="25" t="s">
        <v>544</v>
      </c>
      <c r="J322" s="25" t="s">
        <v>25</v>
      </c>
      <c r="K322" s="23">
        <f t="shared" si="6"/>
        <v>4736000</v>
      </c>
      <c r="L322" s="21">
        <f t="shared" ref="L322:L386" si="8">K322*1.12</f>
        <v>5304320.0000000009</v>
      </c>
      <c r="M322" s="35" t="s">
        <v>545</v>
      </c>
      <c r="N322" s="2" t="s">
        <v>546</v>
      </c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  <c r="CW322" s="123"/>
      <c r="CX322" s="123"/>
      <c r="CY322" s="123"/>
      <c r="CZ322" s="123"/>
      <c r="DA322" s="123"/>
      <c r="DB322" s="123"/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3"/>
      <c r="DO322" s="123"/>
      <c r="DP322" s="123"/>
      <c r="DQ322" s="123"/>
      <c r="DR322" s="123"/>
      <c r="DS322" s="123"/>
      <c r="DT322" s="123"/>
      <c r="DU322" s="123"/>
      <c r="DV322" s="123"/>
      <c r="DW322" s="123"/>
      <c r="DX322" s="123"/>
      <c r="DY322" s="123"/>
      <c r="DZ322" s="123"/>
      <c r="EA322" s="123"/>
      <c r="EB322" s="123"/>
      <c r="EC322" s="123"/>
      <c r="ED322" s="123"/>
      <c r="EE322" s="123"/>
      <c r="EF322" s="123"/>
      <c r="EG322" s="123"/>
      <c r="EH322" s="123"/>
      <c r="EI322" s="123"/>
      <c r="EJ322" s="123"/>
      <c r="EK322" s="123"/>
      <c r="EL322" s="123"/>
      <c r="EM322" s="123"/>
      <c r="EN322" s="123"/>
      <c r="EO322" s="123"/>
      <c r="EP322" s="123"/>
      <c r="EQ322" s="123"/>
      <c r="ER322" s="123"/>
      <c r="ES322" s="123"/>
      <c r="ET322" s="123"/>
      <c r="EU322" s="123"/>
      <c r="EV322" s="123"/>
      <c r="EW322" s="123"/>
      <c r="EX322" s="123"/>
      <c r="EY322" s="123"/>
      <c r="EZ322" s="123"/>
      <c r="FA322" s="123"/>
      <c r="FB322" s="123"/>
      <c r="FC322" s="123"/>
      <c r="FD322" s="123"/>
      <c r="FE322" s="123"/>
      <c r="FF322" s="123"/>
      <c r="FG322" s="123"/>
      <c r="FH322" s="123"/>
      <c r="FI322" s="123"/>
      <c r="FJ322" s="123"/>
      <c r="FK322" s="123"/>
      <c r="FL322" s="123"/>
      <c r="FM322" s="123"/>
      <c r="FN322" s="123"/>
      <c r="FO322" s="123"/>
      <c r="FP322" s="123"/>
      <c r="FQ322" s="123"/>
      <c r="FR322" s="123"/>
      <c r="FS322" s="123"/>
      <c r="FT322" s="123"/>
      <c r="FU322" s="123"/>
      <c r="FV322" s="123"/>
      <c r="FW322" s="123"/>
      <c r="FX322" s="123"/>
      <c r="FY322" s="123"/>
      <c r="FZ322" s="123"/>
      <c r="GA322" s="123"/>
      <c r="GB322" s="123"/>
      <c r="GC322" s="123"/>
      <c r="GD322" s="123"/>
      <c r="GE322" s="123"/>
      <c r="GF322" s="123"/>
      <c r="GG322" s="123"/>
      <c r="GH322" s="123"/>
      <c r="GI322" s="123"/>
      <c r="GJ322" s="123"/>
      <c r="GK322" s="123"/>
      <c r="GL322" s="123"/>
      <c r="GM322" s="123"/>
      <c r="GN322" s="123"/>
      <c r="GO322" s="123"/>
      <c r="GP322" s="123"/>
      <c r="GQ322" s="123"/>
      <c r="GR322" s="123"/>
      <c r="GS322" s="123"/>
      <c r="GT322" s="123"/>
      <c r="GU322" s="123"/>
      <c r="GV322" s="123"/>
      <c r="GW322" s="123"/>
      <c r="GX322" s="123"/>
      <c r="GY322" s="123"/>
      <c r="GZ322" s="123"/>
      <c r="HA322" s="123"/>
      <c r="HB322" s="123"/>
      <c r="HC322" s="123"/>
      <c r="HD322" s="123"/>
      <c r="HE322" s="123"/>
      <c r="HF322" s="123"/>
      <c r="HG322" s="123"/>
      <c r="HH322" s="123"/>
      <c r="HI322" s="123"/>
      <c r="HJ322" s="123"/>
      <c r="HK322" s="123"/>
      <c r="HL322" s="123"/>
      <c r="HM322" s="123"/>
      <c r="HN322" s="123"/>
      <c r="HO322" s="123"/>
      <c r="HP322" s="123"/>
      <c r="HQ322" s="123"/>
      <c r="HR322" s="123"/>
      <c r="HS322" s="123"/>
      <c r="HT322" s="123"/>
      <c r="HU322" s="123"/>
      <c r="HV322" s="123"/>
      <c r="HW322" s="123"/>
      <c r="HX322" s="123"/>
    </row>
    <row r="323" spans="1:232" s="1" customFormat="1" ht="104.25" customHeight="1">
      <c r="A323" s="17">
        <v>369</v>
      </c>
      <c r="B323" s="18">
        <v>271</v>
      </c>
      <c r="C323" s="53" t="s">
        <v>533</v>
      </c>
      <c r="D323" s="25" t="s">
        <v>39</v>
      </c>
      <c r="E323" s="25" t="s">
        <v>543</v>
      </c>
      <c r="F323" s="25" t="s">
        <v>518</v>
      </c>
      <c r="G323" s="25">
        <v>4</v>
      </c>
      <c r="H323" s="34">
        <v>1714432</v>
      </c>
      <c r="I323" s="25" t="s">
        <v>544</v>
      </c>
      <c r="J323" s="25" t="s">
        <v>25</v>
      </c>
      <c r="K323" s="23">
        <f t="shared" si="6"/>
        <v>6857728</v>
      </c>
      <c r="L323" s="21">
        <f t="shared" si="8"/>
        <v>7680655.3600000003</v>
      </c>
      <c r="N323" s="35" t="s">
        <v>547</v>
      </c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  <c r="CW323" s="123"/>
      <c r="CX323" s="123"/>
      <c r="CY323" s="123"/>
      <c r="CZ323" s="123"/>
      <c r="DA323" s="123"/>
      <c r="DB323" s="123"/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3"/>
      <c r="DO323" s="123"/>
      <c r="DP323" s="123"/>
      <c r="DQ323" s="123"/>
      <c r="DR323" s="123"/>
      <c r="DS323" s="123"/>
      <c r="DT323" s="123"/>
      <c r="DU323" s="123"/>
      <c r="DV323" s="123"/>
      <c r="DW323" s="123"/>
      <c r="DX323" s="123"/>
      <c r="DY323" s="123"/>
      <c r="DZ323" s="123"/>
      <c r="EA323" s="123"/>
      <c r="EB323" s="123"/>
      <c r="EC323" s="123"/>
      <c r="ED323" s="123"/>
      <c r="EE323" s="123"/>
      <c r="EF323" s="123"/>
      <c r="EG323" s="123"/>
      <c r="EH323" s="123"/>
      <c r="EI323" s="123"/>
      <c r="EJ323" s="123"/>
      <c r="EK323" s="123"/>
      <c r="EL323" s="123"/>
      <c r="EM323" s="123"/>
      <c r="EN323" s="123"/>
      <c r="EO323" s="123"/>
      <c r="EP323" s="123"/>
      <c r="EQ323" s="123"/>
      <c r="ER323" s="123"/>
      <c r="ES323" s="123"/>
      <c r="ET323" s="123"/>
      <c r="EU323" s="123"/>
      <c r="EV323" s="123"/>
      <c r="EW323" s="123"/>
      <c r="EX323" s="123"/>
      <c r="EY323" s="123"/>
      <c r="EZ323" s="123"/>
      <c r="FA323" s="123"/>
      <c r="FB323" s="123"/>
      <c r="FC323" s="123"/>
      <c r="FD323" s="123"/>
      <c r="FE323" s="123"/>
      <c r="FF323" s="123"/>
      <c r="FG323" s="123"/>
      <c r="FH323" s="123"/>
      <c r="FI323" s="123"/>
      <c r="FJ323" s="123"/>
      <c r="FK323" s="123"/>
      <c r="FL323" s="123"/>
      <c r="FM323" s="123"/>
      <c r="FN323" s="123"/>
      <c r="FO323" s="123"/>
      <c r="FP323" s="123"/>
      <c r="FQ323" s="123"/>
      <c r="FR323" s="123"/>
      <c r="FS323" s="123"/>
      <c r="FT323" s="123"/>
      <c r="FU323" s="123"/>
      <c r="FV323" s="123"/>
      <c r="FW323" s="123"/>
      <c r="FX323" s="123"/>
      <c r="FY323" s="123"/>
      <c r="FZ323" s="123"/>
      <c r="GA323" s="123"/>
      <c r="GB323" s="123"/>
      <c r="GC323" s="123"/>
      <c r="GD323" s="123"/>
      <c r="GE323" s="123"/>
      <c r="GF323" s="123"/>
      <c r="GG323" s="123"/>
      <c r="GH323" s="123"/>
      <c r="GI323" s="123"/>
      <c r="GJ323" s="123"/>
      <c r="GK323" s="123"/>
      <c r="GL323" s="123"/>
      <c r="GM323" s="123"/>
      <c r="GN323" s="123"/>
      <c r="GO323" s="123"/>
      <c r="GP323" s="123"/>
      <c r="GQ323" s="123"/>
      <c r="GR323" s="123"/>
      <c r="GS323" s="123"/>
      <c r="GT323" s="123"/>
      <c r="GU323" s="123"/>
      <c r="GV323" s="123"/>
      <c r="GW323" s="123"/>
      <c r="GX323" s="123"/>
      <c r="GY323" s="123"/>
      <c r="GZ323" s="123"/>
      <c r="HA323" s="123"/>
      <c r="HB323" s="123"/>
      <c r="HC323" s="123"/>
      <c r="HD323" s="123"/>
      <c r="HE323" s="123"/>
      <c r="HF323" s="123"/>
      <c r="HG323" s="123"/>
      <c r="HH323" s="123"/>
      <c r="HI323" s="123"/>
      <c r="HJ323" s="123"/>
      <c r="HK323" s="123"/>
      <c r="HL323" s="123"/>
      <c r="HM323" s="123"/>
      <c r="HN323" s="123"/>
      <c r="HO323" s="123"/>
      <c r="HP323" s="123"/>
      <c r="HQ323" s="123"/>
      <c r="HR323" s="123"/>
      <c r="HS323" s="123"/>
      <c r="HT323" s="123"/>
      <c r="HU323" s="123"/>
      <c r="HV323" s="123"/>
      <c r="HW323" s="123"/>
      <c r="HX323" s="123"/>
    </row>
    <row r="324" spans="1:232" s="54" customFormat="1" ht="65.25" customHeight="1">
      <c r="A324" s="17">
        <v>370</v>
      </c>
      <c r="B324" s="18">
        <v>272</v>
      </c>
      <c r="C324" s="53" t="s">
        <v>533</v>
      </c>
      <c r="D324" s="25" t="s">
        <v>39</v>
      </c>
      <c r="E324" s="25" t="s">
        <v>548</v>
      </c>
      <c r="F324" s="25" t="s">
        <v>518</v>
      </c>
      <c r="G324" s="25">
        <v>1</v>
      </c>
      <c r="H324" s="34">
        <v>1776000</v>
      </c>
      <c r="I324" s="25" t="s">
        <v>544</v>
      </c>
      <c r="J324" s="25" t="s">
        <v>25</v>
      </c>
      <c r="K324" s="23">
        <f t="shared" si="6"/>
        <v>1776000</v>
      </c>
      <c r="L324" s="21">
        <f t="shared" si="8"/>
        <v>1989120.0000000002</v>
      </c>
      <c r="M324" s="22" t="s">
        <v>549</v>
      </c>
      <c r="N324" s="22" t="s">
        <v>550</v>
      </c>
      <c r="O324" s="36"/>
      <c r="P324" s="123"/>
      <c r="Q324" s="123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  <c r="HR324" s="36"/>
      <c r="HS324" s="36"/>
      <c r="HT324" s="36"/>
      <c r="HU324" s="36"/>
      <c r="HV324" s="36"/>
      <c r="HW324" s="36"/>
      <c r="HX324" s="36"/>
    </row>
    <row r="325" spans="1:232" s="54" customFormat="1" ht="78.75" customHeight="1">
      <c r="A325" s="17">
        <v>371</v>
      </c>
      <c r="B325" s="18">
        <v>273</v>
      </c>
      <c r="C325" s="53" t="s">
        <v>533</v>
      </c>
      <c r="D325" s="25" t="s">
        <v>39</v>
      </c>
      <c r="E325" s="25" t="s">
        <v>551</v>
      </c>
      <c r="F325" s="25" t="s">
        <v>518</v>
      </c>
      <c r="G325" s="25">
        <v>4</v>
      </c>
      <c r="H325" s="34">
        <v>1332000</v>
      </c>
      <c r="I325" s="25" t="s">
        <v>544</v>
      </c>
      <c r="J325" s="25" t="s">
        <v>25</v>
      </c>
      <c r="K325" s="23">
        <f t="shared" si="6"/>
        <v>5328000</v>
      </c>
      <c r="L325" s="21">
        <f t="shared" si="8"/>
        <v>5967360.0000000009</v>
      </c>
      <c r="M325" s="22"/>
      <c r="N325" s="22"/>
      <c r="O325" s="36"/>
      <c r="P325" s="123"/>
      <c r="Q325" s="123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</row>
    <row r="326" spans="1:232" s="54" customFormat="1" ht="91.5" customHeight="1">
      <c r="A326" s="17"/>
      <c r="B326" s="18">
        <v>274</v>
      </c>
      <c r="C326" s="53" t="s">
        <v>552</v>
      </c>
      <c r="D326" s="25" t="s">
        <v>39</v>
      </c>
      <c r="E326" s="53" t="s">
        <v>552</v>
      </c>
      <c r="F326" s="25" t="s">
        <v>518</v>
      </c>
      <c r="G326" s="25">
        <v>1</v>
      </c>
      <c r="H326" s="34">
        <v>31559000</v>
      </c>
      <c r="I326" s="25" t="s">
        <v>544</v>
      </c>
      <c r="J326" s="25" t="s">
        <v>25</v>
      </c>
      <c r="K326" s="34">
        <f t="shared" si="6"/>
        <v>31559000</v>
      </c>
      <c r="L326" s="21">
        <f t="shared" si="8"/>
        <v>35346080</v>
      </c>
      <c r="M326" s="22"/>
      <c r="N326" s="22"/>
      <c r="O326" s="36"/>
      <c r="P326" s="123"/>
      <c r="Q326" s="123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</row>
    <row r="327" spans="1:232" s="54" customFormat="1" ht="65.25" customHeight="1">
      <c r="A327" s="17">
        <v>373</v>
      </c>
      <c r="B327" s="18">
        <v>275</v>
      </c>
      <c r="C327" s="53" t="s">
        <v>553</v>
      </c>
      <c r="D327" s="25" t="s">
        <v>39</v>
      </c>
      <c r="E327" s="25" t="s">
        <v>553</v>
      </c>
      <c r="F327" s="25" t="s">
        <v>518</v>
      </c>
      <c r="G327" s="25">
        <v>1</v>
      </c>
      <c r="H327" s="84">
        <v>9711975</v>
      </c>
      <c r="I327" s="25" t="s">
        <v>554</v>
      </c>
      <c r="J327" s="25" t="s">
        <v>25</v>
      </c>
      <c r="K327" s="34">
        <f t="shared" si="6"/>
        <v>9711975</v>
      </c>
      <c r="L327" s="21">
        <f t="shared" si="8"/>
        <v>10877412.000000002</v>
      </c>
      <c r="M327" s="22"/>
      <c r="N327" s="22"/>
      <c r="O327" s="36"/>
      <c r="P327" s="123"/>
      <c r="Q327" s="123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</row>
    <row r="328" spans="1:232" s="54" customFormat="1" ht="99" customHeight="1">
      <c r="A328" s="17"/>
      <c r="B328" s="18">
        <v>276</v>
      </c>
      <c r="C328" s="85" t="s">
        <v>555</v>
      </c>
      <c r="D328" s="25" t="s">
        <v>556</v>
      </c>
      <c r="E328" s="86" t="s">
        <v>555</v>
      </c>
      <c r="F328" s="25" t="s">
        <v>518</v>
      </c>
      <c r="G328" s="25">
        <v>1</v>
      </c>
      <c r="H328" s="87">
        <v>1754025</v>
      </c>
      <c r="I328" s="25" t="s">
        <v>544</v>
      </c>
      <c r="J328" s="25" t="s">
        <v>25</v>
      </c>
      <c r="K328" s="34">
        <f t="shared" si="6"/>
        <v>1754025</v>
      </c>
      <c r="L328" s="21">
        <f t="shared" si="8"/>
        <v>1964508.0000000002</v>
      </c>
      <c r="M328" s="22"/>
      <c r="N328" s="22"/>
      <c r="O328" s="36"/>
      <c r="P328" s="123"/>
      <c r="Q328" s="123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</row>
    <row r="329" spans="1:232" s="54" customFormat="1" ht="75.75" customHeight="1">
      <c r="A329" s="17">
        <v>374</v>
      </c>
      <c r="B329" s="18">
        <v>277</v>
      </c>
      <c r="C329" s="53" t="s">
        <v>557</v>
      </c>
      <c r="D329" s="25" t="s">
        <v>39</v>
      </c>
      <c r="E329" s="25" t="s">
        <v>558</v>
      </c>
      <c r="F329" s="25" t="s">
        <v>518</v>
      </c>
      <c r="G329" s="25">
        <v>1</v>
      </c>
      <c r="H329" s="34">
        <v>2880000</v>
      </c>
      <c r="I329" s="25" t="s">
        <v>544</v>
      </c>
      <c r="J329" s="25" t="s">
        <v>25</v>
      </c>
      <c r="K329" s="34">
        <f t="shared" si="6"/>
        <v>2880000</v>
      </c>
      <c r="L329" s="21">
        <f t="shared" si="8"/>
        <v>3225600.0000000005</v>
      </c>
      <c r="M329" s="22"/>
      <c r="N329" s="22"/>
      <c r="O329" s="36"/>
      <c r="P329" s="123"/>
      <c r="Q329" s="123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</row>
    <row r="330" spans="1:232" s="54" customFormat="1" ht="88.5" customHeight="1">
      <c r="A330" s="17"/>
      <c r="B330" s="18">
        <v>278</v>
      </c>
      <c r="C330" s="53" t="s">
        <v>559</v>
      </c>
      <c r="D330" s="25" t="s">
        <v>39</v>
      </c>
      <c r="E330" s="25" t="s">
        <v>560</v>
      </c>
      <c r="F330" s="25" t="s">
        <v>23</v>
      </c>
      <c r="G330" s="25">
        <v>85</v>
      </c>
      <c r="H330" s="34"/>
      <c r="I330" s="25" t="s">
        <v>845</v>
      </c>
      <c r="J330" s="25" t="s">
        <v>561</v>
      </c>
      <c r="K330" s="34">
        <v>943380000</v>
      </c>
      <c r="L330" s="21">
        <f t="shared" si="8"/>
        <v>1056585600.0000001</v>
      </c>
      <c r="M330" s="22"/>
      <c r="N330" s="22"/>
      <c r="O330" s="36"/>
      <c r="P330" s="123"/>
      <c r="Q330" s="123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  <c r="HR330" s="36"/>
      <c r="HS330" s="36"/>
      <c r="HT330" s="36"/>
      <c r="HU330" s="36"/>
      <c r="HV330" s="36"/>
      <c r="HW330" s="36"/>
      <c r="HX330" s="36"/>
    </row>
    <row r="331" spans="1:232" s="54" customFormat="1" ht="107.25" customHeight="1">
      <c r="A331" s="17"/>
      <c r="B331" s="18">
        <v>279</v>
      </c>
      <c r="C331" s="88" t="s">
        <v>562</v>
      </c>
      <c r="D331" s="25" t="s">
        <v>39</v>
      </c>
      <c r="E331" s="25" t="s">
        <v>563</v>
      </c>
      <c r="F331" s="25" t="s">
        <v>23</v>
      </c>
      <c r="G331" s="25">
        <v>2</v>
      </c>
      <c r="H331" s="34">
        <v>5147321.5</v>
      </c>
      <c r="I331" s="25" t="s">
        <v>544</v>
      </c>
      <c r="J331" s="25" t="s">
        <v>25</v>
      </c>
      <c r="K331" s="34">
        <f>G331*H331</f>
        <v>10294643</v>
      </c>
      <c r="L331" s="21">
        <f>K331*1.12</f>
        <v>11530000.160000002</v>
      </c>
      <c r="M331" s="22"/>
      <c r="N331" s="22"/>
      <c r="O331" s="36"/>
      <c r="P331" s="123"/>
      <c r="Q331" s="123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  <c r="HR331" s="36"/>
      <c r="HS331" s="36"/>
      <c r="HT331" s="36"/>
      <c r="HU331" s="36"/>
      <c r="HV331" s="36"/>
      <c r="HW331" s="36"/>
      <c r="HX331" s="36"/>
    </row>
    <row r="332" spans="1:232" s="54" customFormat="1" ht="75.75" customHeight="1">
      <c r="A332" s="17"/>
      <c r="B332" s="18">
        <v>280</v>
      </c>
      <c r="C332" s="88" t="s">
        <v>564</v>
      </c>
      <c r="D332" s="25" t="s">
        <v>39</v>
      </c>
      <c r="E332" s="89" t="s">
        <v>564</v>
      </c>
      <c r="F332" s="25" t="s">
        <v>23</v>
      </c>
      <c r="G332" s="25">
        <v>0</v>
      </c>
      <c r="H332" s="34">
        <v>0</v>
      </c>
      <c r="I332" s="25" t="s">
        <v>859</v>
      </c>
      <c r="J332" s="25" t="s">
        <v>25</v>
      </c>
      <c r="K332" s="34">
        <f>G332*H332</f>
        <v>0</v>
      </c>
      <c r="L332" s="21">
        <f t="shared" ref="L332:L357" si="9">K332*1.12</f>
        <v>0</v>
      </c>
      <c r="M332" s="22"/>
      <c r="N332" s="22"/>
      <c r="O332" s="36"/>
      <c r="P332" s="123"/>
      <c r="Q332" s="123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</row>
    <row r="333" spans="1:232" s="54" customFormat="1" ht="75.75" customHeight="1">
      <c r="A333" s="17"/>
      <c r="B333" s="18">
        <v>281</v>
      </c>
      <c r="C333" s="88" t="s">
        <v>565</v>
      </c>
      <c r="D333" s="25" t="s">
        <v>21</v>
      </c>
      <c r="E333" s="89" t="s">
        <v>566</v>
      </c>
      <c r="F333" s="25" t="s">
        <v>23</v>
      </c>
      <c r="G333" s="23">
        <v>40</v>
      </c>
      <c r="H333" s="23">
        <v>20000</v>
      </c>
      <c r="I333" s="25" t="s">
        <v>844</v>
      </c>
      <c r="J333" s="25" t="s">
        <v>25</v>
      </c>
      <c r="K333" s="34">
        <f>G333*H333</f>
        <v>800000</v>
      </c>
      <c r="L333" s="21">
        <f t="shared" si="9"/>
        <v>896000.00000000012</v>
      </c>
      <c r="M333" s="22"/>
      <c r="N333" s="22"/>
      <c r="O333" s="36"/>
      <c r="P333" s="123"/>
      <c r="Q333" s="123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</row>
    <row r="334" spans="1:232" s="54" customFormat="1" ht="75.75" customHeight="1">
      <c r="A334" s="17"/>
      <c r="B334" s="18">
        <v>282</v>
      </c>
      <c r="C334" s="88" t="s">
        <v>567</v>
      </c>
      <c r="D334" s="25" t="s">
        <v>21</v>
      </c>
      <c r="E334" s="89" t="s">
        <v>568</v>
      </c>
      <c r="F334" s="25" t="s">
        <v>23</v>
      </c>
      <c r="G334" s="23">
        <v>2</v>
      </c>
      <c r="H334" s="23">
        <v>78000</v>
      </c>
      <c r="I334" s="25" t="s">
        <v>860</v>
      </c>
      <c r="J334" s="25" t="s">
        <v>25</v>
      </c>
      <c r="K334" s="34">
        <f>G334*H334</f>
        <v>156000</v>
      </c>
      <c r="L334" s="21">
        <f t="shared" si="9"/>
        <v>174720.00000000003</v>
      </c>
      <c r="M334" s="22"/>
      <c r="N334" s="22"/>
      <c r="O334" s="36"/>
      <c r="P334" s="123"/>
      <c r="Q334" s="123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</row>
    <row r="335" spans="1:232" s="54" customFormat="1" ht="75.75" customHeight="1">
      <c r="A335" s="17"/>
      <c r="B335" s="18">
        <v>283</v>
      </c>
      <c r="C335" s="88" t="s">
        <v>569</v>
      </c>
      <c r="D335" s="25" t="s">
        <v>21</v>
      </c>
      <c r="E335" s="89" t="s">
        <v>570</v>
      </c>
      <c r="F335" s="25" t="s">
        <v>23</v>
      </c>
      <c r="G335" s="23">
        <v>2</v>
      </c>
      <c r="H335" s="23">
        <v>6000</v>
      </c>
      <c r="I335" s="25" t="s">
        <v>844</v>
      </c>
      <c r="J335" s="25" t="s">
        <v>25</v>
      </c>
      <c r="K335" s="34">
        <f t="shared" ref="K335:K400" si="10">G335*H335</f>
        <v>12000</v>
      </c>
      <c r="L335" s="21">
        <f t="shared" si="9"/>
        <v>13440.000000000002</v>
      </c>
      <c r="M335" s="22"/>
      <c r="N335" s="22"/>
      <c r="O335" s="36"/>
      <c r="P335" s="123"/>
      <c r="Q335" s="123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  <c r="HR335" s="36"/>
      <c r="HS335" s="36"/>
      <c r="HT335" s="36"/>
      <c r="HU335" s="36"/>
      <c r="HV335" s="36"/>
      <c r="HW335" s="36"/>
      <c r="HX335" s="36"/>
    </row>
    <row r="336" spans="1:232" s="54" customFormat="1" ht="75.75" customHeight="1">
      <c r="A336" s="17"/>
      <c r="B336" s="18">
        <v>284</v>
      </c>
      <c r="C336" s="88" t="s">
        <v>571</v>
      </c>
      <c r="D336" s="25" t="s">
        <v>21</v>
      </c>
      <c r="E336" s="89" t="s">
        <v>571</v>
      </c>
      <c r="F336" s="25" t="s">
        <v>23</v>
      </c>
      <c r="G336" s="23">
        <v>2</v>
      </c>
      <c r="H336" s="23">
        <v>28000</v>
      </c>
      <c r="I336" s="25" t="s">
        <v>844</v>
      </c>
      <c r="J336" s="25" t="s">
        <v>25</v>
      </c>
      <c r="K336" s="34">
        <f t="shared" si="10"/>
        <v>56000</v>
      </c>
      <c r="L336" s="21">
        <f t="shared" si="9"/>
        <v>62720.000000000007</v>
      </c>
      <c r="M336" s="22"/>
      <c r="N336" s="22"/>
      <c r="O336" s="36"/>
      <c r="P336" s="123"/>
      <c r="Q336" s="123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</row>
    <row r="337" spans="1:232" s="54" customFormat="1" ht="75.75" customHeight="1">
      <c r="A337" s="17"/>
      <c r="B337" s="18">
        <v>285</v>
      </c>
      <c r="C337" s="88" t="s">
        <v>572</v>
      </c>
      <c r="D337" s="25" t="s">
        <v>21</v>
      </c>
      <c r="E337" s="89" t="s">
        <v>572</v>
      </c>
      <c r="F337" s="25" t="s">
        <v>23</v>
      </c>
      <c r="G337" s="23">
        <v>4</v>
      </c>
      <c r="H337" s="23">
        <v>15000</v>
      </c>
      <c r="I337" s="25" t="s">
        <v>844</v>
      </c>
      <c r="J337" s="25" t="s">
        <v>25</v>
      </c>
      <c r="K337" s="34">
        <f t="shared" si="10"/>
        <v>60000</v>
      </c>
      <c r="L337" s="21">
        <f t="shared" si="9"/>
        <v>67200</v>
      </c>
      <c r="M337" s="22"/>
      <c r="N337" s="22"/>
      <c r="O337" s="36"/>
      <c r="P337" s="123"/>
      <c r="Q337" s="123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</row>
    <row r="338" spans="1:232" s="54" customFormat="1" ht="75.75" customHeight="1">
      <c r="A338" s="17"/>
      <c r="B338" s="18">
        <v>286</v>
      </c>
      <c r="C338" s="88" t="s">
        <v>573</v>
      </c>
      <c r="D338" s="25" t="s">
        <v>21</v>
      </c>
      <c r="E338" s="89" t="s">
        <v>573</v>
      </c>
      <c r="F338" s="25" t="s">
        <v>23</v>
      </c>
      <c r="G338" s="23">
        <v>4</v>
      </c>
      <c r="H338" s="23">
        <v>20000</v>
      </c>
      <c r="I338" s="25" t="s">
        <v>844</v>
      </c>
      <c r="J338" s="25" t="s">
        <v>25</v>
      </c>
      <c r="K338" s="34">
        <f t="shared" si="10"/>
        <v>80000</v>
      </c>
      <c r="L338" s="21">
        <f t="shared" si="9"/>
        <v>89600.000000000015</v>
      </c>
      <c r="M338" s="22"/>
      <c r="N338" s="22"/>
      <c r="O338" s="36"/>
      <c r="P338" s="123"/>
      <c r="Q338" s="123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</row>
    <row r="339" spans="1:232" s="54" customFormat="1" ht="75.75" customHeight="1">
      <c r="A339" s="17"/>
      <c r="B339" s="18">
        <v>287</v>
      </c>
      <c r="C339" s="88" t="s">
        <v>574</v>
      </c>
      <c r="D339" s="25" t="s">
        <v>21</v>
      </c>
      <c r="E339" s="25" t="s">
        <v>575</v>
      </c>
      <c r="F339" s="25" t="s">
        <v>23</v>
      </c>
      <c r="G339" s="23">
        <v>4</v>
      </c>
      <c r="H339" s="23">
        <v>20000</v>
      </c>
      <c r="I339" s="25" t="s">
        <v>844</v>
      </c>
      <c r="J339" s="25" t="s">
        <v>25</v>
      </c>
      <c r="K339" s="34">
        <f t="shared" si="10"/>
        <v>80000</v>
      </c>
      <c r="L339" s="21">
        <f t="shared" si="9"/>
        <v>89600.000000000015</v>
      </c>
      <c r="M339" s="22"/>
      <c r="N339" s="22"/>
      <c r="O339" s="36"/>
      <c r="P339" s="123"/>
      <c r="Q339" s="123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</row>
    <row r="340" spans="1:232" s="54" customFormat="1" ht="75.75" customHeight="1">
      <c r="A340" s="17"/>
      <c r="B340" s="18">
        <v>288</v>
      </c>
      <c r="C340" s="90" t="s">
        <v>576</v>
      </c>
      <c r="D340" s="25" t="s">
        <v>21</v>
      </c>
      <c r="E340" s="91" t="s">
        <v>576</v>
      </c>
      <c r="F340" s="25" t="s">
        <v>23</v>
      </c>
      <c r="G340" s="23">
        <v>4</v>
      </c>
      <c r="H340" s="23">
        <v>15000</v>
      </c>
      <c r="I340" s="25" t="s">
        <v>844</v>
      </c>
      <c r="J340" s="25" t="s">
        <v>25</v>
      </c>
      <c r="K340" s="34">
        <f t="shared" si="10"/>
        <v>60000</v>
      </c>
      <c r="L340" s="21">
        <f t="shared" si="9"/>
        <v>67200</v>
      </c>
      <c r="M340" s="22"/>
      <c r="N340" s="22"/>
      <c r="O340" s="36"/>
      <c r="P340" s="123"/>
      <c r="Q340" s="123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</row>
    <row r="341" spans="1:232" s="54" customFormat="1" ht="75.75" customHeight="1">
      <c r="A341" s="17"/>
      <c r="B341" s="18">
        <v>289</v>
      </c>
      <c r="C341" s="90" t="s">
        <v>577</v>
      </c>
      <c r="D341" s="25" t="s">
        <v>21</v>
      </c>
      <c r="E341" s="91" t="s">
        <v>577</v>
      </c>
      <c r="F341" s="25" t="s">
        <v>23</v>
      </c>
      <c r="G341" s="23">
        <v>2</v>
      </c>
      <c r="H341" s="23">
        <v>40000</v>
      </c>
      <c r="I341" s="25" t="s">
        <v>844</v>
      </c>
      <c r="J341" s="25" t="s">
        <v>25</v>
      </c>
      <c r="K341" s="34">
        <f t="shared" si="10"/>
        <v>80000</v>
      </c>
      <c r="L341" s="21">
        <f t="shared" si="9"/>
        <v>89600.000000000015</v>
      </c>
      <c r="M341" s="22"/>
      <c r="N341" s="22"/>
      <c r="O341" s="36"/>
      <c r="P341" s="123"/>
      <c r="Q341" s="123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</row>
    <row r="342" spans="1:232" s="54" customFormat="1" ht="75.75" customHeight="1">
      <c r="A342" s="17"/>
      <c r="B342" s="18">
        <v>290</v>
      </c>
      <c r="C342" s="90" t="s">
        <v>578</v>
      </c>
      <c r="D342" s="25" t="s">
        <v>21</v>
      </c>
      <c r="E342" s="91" t="s">
        <v>578</v>
      </c>
      <c r="F342" s="25" t="s">
        <v>23</v>
      </c>
      <c r="G342" s="23">
        <v>2</v>
      </c>
      <c r="H342" s="23">
        <v>70000</v>
      </c>
      <c r="I342" s="25" t="s">
        <v>844</v>
      </c>
      <c r="J342" s="25" t="s">
        <v>25</v>
      </c>
      <c r="K342" s="34">
        <f t="shared" si="10"/>
        <v>140000</v>
      </c>
      <c r="L342" s="21">
        <f t="shared" si="9"/>
        <v>156800.00000000003</v>
      </c>
      <c r="M342" s="22"/>
      <c r="N342" s="22"/>
      <c r="O342" s="36"/>
      <c r="P342" s="123"/>
      <c r="Q342" s="123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</row>
    <row r="343" spans="1:232" s="54" customFormat="1" ht="75.75" customHeight="1">
      <c r="A343" s="17"/>
      <c r="B343" s="18">
        <v>291</v>
      </c>
      <c r="C343" s="90" t="s">
        <v>579</v>
      </c>
      <c r="D343" s="25" t="s">
        <v>21</v>
      </c>
      <c r="E343" s="91" t="s">
        <v>579</v>
      </c>
      <c r="F343" s="25" t="s">
        <v>23</v>
      </c>
      <c r="G343" s="23">
        <v>2</v>
      </c>
      <c r="H343" s="23">
        <v>80000</v>
      </c>
      <c r="I343" s="25" t="s">
        <v>844</v>
      </c>
      <c r="J343" s="25" t="s">
        <v>25</v>
      </c>
      <c r="K343" s="34">
        <f t="shared" si="10"/>
        <v>160000</v>
      </c>
      <c r="L343" s="21">
        <f t="shared" si="9"/>
        <v>179200.00000000003</v>
      </c>
      <c r="M343" s="22"/>
      <c r="N343" s="22"/>
      <c r="O343" s="36"/>
      <c r="P343" s="123"/>
      <c r="Q343" s="123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</row>
    <row r="344" spans="1:232" s="54" customFormat="1" ht="75.75" customHeight="1">
      <c r="A344" s="17"/>
      <c r="B344" s="18">
        <v>292</v>
      </c>
      <c r="C344" s="90" t="s">
        <v>580</v>
      </c>
      <c r="D344" s="25" t="s">
        <v>21</v>
      </c>
      <c r="E344" s="91" t="s">
        <v>580</v>
      </c>
      <c r="F344" s="25" t="s">
        <v>23</v>
      </c>
      <c r="G344" s="23">
        <v>4</v>
      </c>
      <c r="H344" s="92">
        <v>15000</v>
      </c>
      <c r="I344" s="25" t="s">
        <v>844</v>
      </c>
      <c r="J344" s="25" t="s">
        <v>25</v>
      </c>
      <c r="K344" s="34">
        <f t="shared" si="10"/>
        <v>60000</v>
      </c>
      <c r="L344" s="21">
        <f t="shared" si="9"/>
        <v>67200</v>
      </c>
      <c r="M344" s="22"/>
      <c r="N344" s="22"/>
      <c r="O344" s="36"/>
      <c r="P344" s="123"/>
      <c r="Q344" s="123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  <c r="HR344" s="36"/>
      <c r="HS344" s="36"/>
      <c r="HT344" s="36"/>
      <c r="HU344" s="36"/>
      <c r="HV344" s="36"/>
      <c r="HW344" s="36"/>
      <c r="HX344" s="36"/>
    </row>
    <row r="345" spans="1:232" s="54" customFormat="1" ht="75.75" customHeight="1">
      <c r="A345" s="17"/>
      <c r="B345" s="18">
        <v>293</v>
      </c>
      <c r="C345" s="90" t="s">
        <v>581</v>
      </c>
      <c r="D345" s="25" t="s">
        <v>21</v>
      </c>
      <c r="E345" s="91" t="s">
        <v>581</v>
      </c>
      <c r="F345" s="25" t="s">
        <v>23</v>
      </c>
      <c r="G345" s="23">
        <v>2</v>
      </c>
      <c r="H345" s="92">
        <v>15000</v>
      </c>
      <c r="I345" s="25" t="s">
        <v>844</v>
      </c>
      <c r="J345" s="25" t="s">
        <v>25</v>
      </c>
      <c r="K345" s="34">
        <f t="shared" si="10"/>
        <v>30000</v>
      </c>
      <c r="L345" s="21">
        <f t="shared" si="9"/>
        <v>33600</v>
      </c>
      <c r="M345" s="22"/>
      <c r="N345" s="22"/>
      <c r="O345" s="36"/>
      <c r="P345" s="123"/>
      <c r="Q345" s="123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</row>
    <row r="346" spans="1:232" s="54" customFormat="1" ht="75.75" customHeight="1">
      <c r="A346" s="17"/>
      <c r="B346" s="18">
        <v>294</v>
      </c>
      <c r="C346" s="90" t="s">
        <v>582</v>
      </c>
      <c r="D346" s="25" t="s">
        <v>21</v>
      </c>
      <c r="E346" s="91" t="s">
        <v>582</v>
      </c>
      <c r="F346" s="25" t="s">
        <v>23</v>
      </c>
      <c r="G346" s="23">
        <v>4</v>
      </c>
      <c r="H346" s="92">
        <v>15000</v>
      </c>
      <c r="I346" s="25" t="s">
        <v>844</v>
      </c>
      <c r="J346" s="25" t="s">
        <v>25</v>
      </c>
      <c r="K346" s="34">
        <f t="shared" si="10"/>
        <v>60000</v>
      </c>
      <c r="L346" s="21">
        <f t="shared" si="9"/>
        <v>67200</v>
      </c>
      <c r="M346" s="22"/>
      <c r="N346" s="22"/>
      <c r="O346" s="36"/>
      <c r="P346" s="123"/>
      <c r="Q346" s="123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</row>
    <row r="347" spans="1:232" s="54" customFormat="1" ht="75.75" customHeight="1">
      <c r="A347" s="17"/>
      <c r="B347" s="18">
        <v>295</v>
      </c>
      <c r="C347" s="90" t="s">
        <v>583</v>
      </c>
      <c r="D347" s="25" t="s">
        <v>21</v>
      </c>
      <c r="E347" s="91" t="s">
        <v>583</v>
      </c>
      <c r="F347" s="25" t="s">
        <v>23</v>
      </c>
      <c r="G347" s="23">
        <v>2</v>
      </c>
      <c r="H347" s="92">
        <v>148000</v>
      </c>
      <c r="I347" s="25" t="s">
        <v>844</v>
      </c>
      <c r="J347" s="25" t="s">
        <v>25</v>
      </c>
      <c r="K347" s="34">
        <f t="shared" si="10"/>
        <v>296000</v>
      </c>
      <c r="L347" s="21">
        <f t="shared" si="9"/>
        <v>331520.00000000006</v>
      </c>
      <c r="M347" s="22"/>
      <c r="N347" s="22"/>
      <c r="O347" s="36"/>
      <c r="P347" s="123"/>
      <c r="Q347" s="123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</row>
    <row r="348" spans="1:232" s="54" customFormat="1" ht="75.75" customHeight="1">
      <c r="A348" s="17"/>
      <c r="B348" s="18">
        <v>296</v>
      </c>
      <c r="C348" s="88" t="s">
        <v>584</v>
      </c>
      <c r="D348" s="25" t="s">
        <v>21</v>
      </c>
      <c r="E348" s="89" t="s">
        <v>584</v>
      </c>
      <c r="F348" s="25" t="s">
        <v>23</v>
      </c>
      <c r="G348" s="23">
        <v>3</v>
      </c>
      <c r="H348" s="93">
        <v>390000</v>
      </c>
      <c r="I348" s="25" t="s">
        <v>845</v>
      </c>
      <c r="J348" s="25" t="s">
        <v>25</v>
      </c>
      <c r="K348" s="34">
        <f t="shared" si="10"/>
        <v>1170000</v>
      </c>
      <c r="L348" s="21">
        <f t="shared" si="9"/>
        <v>1310400.0000000002</v>
      </c>
      <c r="M348" s="22"/>
      <c r="N348" s="22"/>
      <c r="O348" s="36"/>
      <c r="P348" s="123"/>
      <c r="Q348" s="123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</row>
    <row r="349" spans="1:232" s="54" customFormat="1" ht="95.25" customHeight="1">
      <c r="A349" s="17"/>
      <c r="B349" s="18">
        <v>297</v>
      </c>
      <c r="C349" s="88" t="s">
        <v>585</v>
      </c>
      <c r="D349" s="25" t="s">
        <v>21</v>
      </c>
      <c r="E349" s="25" t="s">
        <v>586</v>
      </c>
      <c r="F349" s="25" t="s">
        <v>23</v>
      </c>
      <c r="G349" s="23">
        <v>19</v>
      </c>
      <c r="H349" s="93">
        <v>98736.84</v>
      </c>
      <c r="I349" s="25" t="s">
        <v>861</v>
      </c>
      <c r="J349" s="25" t="s">
        <v>587</v>
      </c>
      <c r="K349" s="34">
        <f t="shared" si="10"/>
        <v>1875999.96</v>
      </c>
      <c r="L349" s="21">
        <f t="shared" si="9"/>
        <v>2101119.9552000002</v>
      </c>
      <c r="M349" s="22"/>
      <c r="N349" s="22"/>
      <c r="O349" s="36"/>
      <c r="P349" s="123"/>
      <c r="Q349" s="123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</row>
    <row r="350" spans="1:232" s="54" customFormat="1" ht="75.75" customHeight="1">
      <c r="A350" s="17"/>
      <c r="B350" s="18">
        <v>298</v>
      </c>
      <c r="C350" s="88" t="s">
        <v>588</v>
      </c>
      <c r="D350" s="25" t="s">
        <v>21</v>
      </c>
      <c r="E350" s="89" t="s">
        <v>588</v>
      </c>
      <c r="F350" s="25" t="s">
        <v>23</v>
      </c>
      <c r="G350" s="23">
        <v>5</v>
      </c>
      <c r="H350" s="94">
        <f>39400*5*1.3</f>
        <v>256100</v>
      </c>
      <c r="I350" s="25" t="s">
        <v>845</v>
      </c>
      <c r="J350" s="25" t="s">
        <v>25</v>
      </c>
      <c r="K350" s="34">
        <f t="shared" si="10"/>
        <v>1280500</v>
      </c>
      <c r="L350" s="21">
        <f t="shared" si="9"/>
        <v>1434160.0000000002</v>
      </c>
      <c r="M350" s="22"/>
      <c r="N350" s="22"/>
      <c r="O350" s="36"/>
      <c r="P350" s="123"/>
      <c r="Q350" s="123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</row>
    <row r="351" spans="1:232" s="54" customFormat="1" ht="75.75" customHeight="1">
      <c r="A351" s="17"/>
      <c r="B351" s="18">
        <v>299</v>
      </c>
      <c r="C351" s="88" t="s">
        <v>141</v>
      </c>
      <c r="D351" s="25" t="s">
        <v>21</v>
      </c>
      <c r="E351" s="89" t="s">
        <v>141</v>
      </c>
      <c r="F351" s="25" t="s">
        <v>23</v>
      </c>
      <c r="G351" s="23">
        <v>18</v>
      </c>
      <c r="H351" s="89">
        <v>45000</v>
      </c>
      <c r="I351" s="25" t="s">
        <v>845</v>
      </c>
      <c r="J351" s="25" t="s">
        <v>25</v>
      </c>
      <c r="K351" s="34">
        <f t="shared" si="10"/>
        <v>810000</v>
      </c>
      <c r="L351" s="21">
        <f t="shared" si="9"/>
        <v>907200.00000000012</v>
      </c>
      <c r="M351" s="22"/>
      <c r="N351" s="22"/>
      <c r="O351" s="36"/>
      <c r="P351" s="123"/>
      <c r="Q351" s="123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</row>
    <row r="352" spans="1:232" s="54" customFormat="1" ht="75.75" customHeight="1">
      <c r="A352" s="17"/>
      <c r="B352" s="18">
        <v>300</v>
      </c>
      <c r="C352" s="88" t="s">
        <v>589</v>
      </c>
      <c r="D352" s="25" t="s">
        <v>21</v>
      </c>
      <c r="E352" s="89" t="s">
        <v>590</v>
      </c>
      <c r="F352" s="25" t="s">
        <v>23</v>
      </c>
      <c r="G352" s="23">
        <v>4</v>
      </c>
      <c r="H352" s="89">
        <v>20000</v>
      </c>
      <c r="I352" s="25" t="s">
        <v>845</v>
      </c>
      <c r="J352" s="25" t="s">
        <v>25</v>
      </c>
      <c r="K352" s="34">
        <f t="shared" si="10"/>
        <v>80000</v>
      </c>
      <c r="L352" s="21">
        <f t="shared" si="9"/>
        <v>89600.000000000015</v>
      </c>
      <c r="M352" s="22"/>
      <c r="N352" s="22"/>
      <c r="O352" s="36"/>
      <c r="P352" s="123"/>
      <c r="Q352" s="123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</row>
    <row r="353" spans="1:232" s="54" customFormat="1" ht="75.75" customHeight="1">
      <c r="A353" s="17"/>
      <c r="B353" s="18">
        <v>301</v>
      </c>
      <c r="C353" s="88" t="s">
        <v>591</v>
      </c>
      <c r="D353" s="25" t="s">
        <v>21</v>
      </c>
      <c r="E353" s="89" t="s">
        <v>592</v>
      </c>
      <c r="F353" s="25" t="s">
        <v>23</v>
      </c>
      <c r="G353" s="23">
        <v>4</v>
      </c>
      <c r="H353" s="89">
        <v>47000</v>
      </c>
      <c r="I353" s="25" t="s">
        <v>844</v>
      </c>
      <c r="J353" s="25" t="s">
        <v>25</v>
      </c>
      <c r="K353" s="34">
        <f t="shared" si="10"/>
        <v>188000</v>
      </c>
      <c r="L353" s="21">
        <f t="shared" si="9"/>
        <v>210560.00000000003</v>
      </c>
      <c r="M353" s="22"/>
      <c r="N353" s="22"/>
      <c r="O353" s="36"/>
      <c r="P353" s="123"/>
      <c r="Q353" s="123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</row>
    <row r="354" spans="1:232" s="54" customFormat="1" ht="75.75" customHeight="1">
      <c r="A354" s="17"/>
      <c r="B354" s="18">
        <v>302</v>
      </c>
      <c r="C354" s="88" t="s">
        <v>593</v>
      </c>
      <c r="D354" s="25" t="s">
        <v>21</v>
      </c>
      <c r="E354" s="89" t="s">
        <v>594</v>
      </c>
      <c r="F354" s="25" t="s">
        <v>23</v>
      </c>
      <c r="G354" s="23">
        <v>1</v>
      </c>
      <c r="H354" s="89">
        <v>120000</v>
      </c>
      <c r="I354" s="25" t="s">
        <v>845</v>
      </c>
      <c r="J354" s="25" t="s">
        <v>25</v>
      </c>
      <c r="K354" s="34">
        <f t="shared" si="10"/>
        <v>120000</v>
      </c>
      <c r="L354" s="21">
        <f t="shared" si="9"/>
        <v>134400</v>
      </c>
      <c r="M354" s="22"/>
      <c r="N354" s="22"/>
      <c r="O354" s="36"/>
      <c r="P354" s="123"/>
      <c r="Q354" s="123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</row>
    <row r="355" spans="1:232" s="54" customFormat="1" ht="75.75" customHeight="1">
      <c r="A355" s="17"/>
      <c r="B355" s="18">
        <v>303</v>
      </c>
      <c r="C355" s="88" t="s">
        <v>595</v>
      </c>
      <c r="D355" s="25" t="s">
        <v>21</v>
      </c>
      <c r="E355" s="89" t="s">
        <v>595</v>
      </c>
      <c r="F355" s="25" t="s">
        <v>23</v>
      </c>
      <c r="G355" s="23">
        <v>2</v>
      </c>
      <c r="H355" s="89">
        <v>42000</v>
      </c>
      <c r="I355" s="25" t="s">
        <v>844</v>
      </c>
      <c r="J355" s="25" t="s">
        <v>25</v>
      </c>
      <c r="K355" s="34">
        <f t="shared" si="10"/>
        <v>84000</v>
      </c>
      <c r="L355" s="21">
        <f t="shared" si="9"/>
        <v>94080.000000000015</v>
      </c>
      <c r="M355" s="22"/>
      <c r="N355" s="22"/>
      <c r="O355" s="36"/>
      <c r="P355" s="123"/>
      <c r="Q355" s="123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</row>
    <row r="356" spans="1:232" s="54" customFormat="1" ht="75.75" customHeight="1">
      <c r="A356" s="17"/>
      <c r="B356" s="18">
        <v>304</v>
      </c>
      <c r="C356" s="88" t="s">
        <v>596</v>
      </c>
      <c r="D356" s="25" t="s">
        <v>21</v>
      </c>
      <c r="E356" s="89" t="s">
        <v>596</v>
      </c>
      <c r="F356" s="25" t="s">
        <v>23</v>
      </c>
      <c r="G356" s="23">
        <v>20</v>
      </c>
      <c r="H356" s="89">
        <v>161885</v>
      </c>
      <c r="I356" s="25" t="s">
        <v>860</v>
      </c>
      <c r="J356" s="25" t="s">
        <v>25</v>
      </c>
      <c r="K356" s="34">
        <f t="shared" si="10"/>
        <v>3237700</v>
      </c>
      <c r="L356" s="21">
        <f t="shared" si="9"/>
        <v>3626224.0000000005</v>
      </c>
      <c r="M356" s="22"/>
      <c r="N356" s="22"/>
      <c r="O356" s="36"/>
      <c r="P356" s="123"/>
      <c r="Q356" s="123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  <c r="HR356" s="36"/>
      <c r="HS356" s="36"/>
      <c r="HT356" s="36"/>
      <c r="HU356" s="36"/>
      <c r="HV356" s="36"/>
      <c r="HW356" s="36"/>
      <c r="HX356" s="36"/>
    </row>
    <row r="357" spans="1:232" s="54" customFormat="1" ht="75.75" customHeight="1">
      <c r="A357" s="17"/>
      <c r="B357" s="18">
        <v>305</v>
      </c>
      <c r="C357" s="32" t="s">
        <v>597</v>
      </c>
      <c r="D357" s="25" t="s">
        <v>21</v>
      </c>
      <c r="E357" s="25" t="s">
        <v>598</v>
      </c>
      <c r="F357" s="25" t="s">
        <v>23</v>
      </c>
      <c r="G357" s="23">
        <v>3</v>
      </c>
      <c r="H357" s="95">
        <v>36666.660000000003</v>
      </c>
      <c r="I357" s="25" t="s">
        <v>845</v>
      </c>
      <c r="J357" s="25" t="s">
        <v>25</v>
      </c>
      <c r="K357" s="34">
        <f t="shared" si="10"/>
        <v>109999.98000000001</v>
      </c>
      <c r="L357" s="21">
        <f t="shared" si="9"/>
        <v>123199.97760000003</v>
      </c>
      <c r="M357" s="22"/>
      <c r="N357" s="22"/>
      <c r="O357" s="36"/>
      <c r="P357" s="123"/>
      <c r="Q357" s="123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  <c r="HR357" s="36"/>
      <c r="HS357" s="36"/>
      <c r="HT357" s="36"/>
      <c r="HU357" s="36"/>
      <c r="HV357" s="36"/>
      <c r="HW357" s="36"/>
      <c r="HX357" s="36"/>
    </row>
    <row r="358" spans="1:232" s="54" customFormat="1" ht="143.25" customHeight="1">
      <c r="A358" s="17"/>
      <c r="B358" s="18">
        <v>306</v>
      </c>
      <c r="C358" s="53" t="s">
        <v>599</v>
      </c>
      <c r="D358" s="25" t="s">
        <v>21</v>
      </c>
      <c r="E358" s="25" t="s">
        <v>600</v>
      </c>
      <c r="F358" s="25" t="s">
        <v>518</v>
      </c>
      <c r="G358" s="25">
        <v>1</v>
      </c>
      <c r="H358" s="34">
        <v>3073202</v>
      </c>
      <c r="I358" s="25" t="s">
        <v>379</v>
      </c>
      <c r="J358" s="25" t="s">
        <v>25</v>
      </c>
      <c r="K358" s="34">
        <f t="shared" si="10"/>
        <v>3073202</v>
      </c>
      <c r="L358" s="21">
        <f>K358*1.12</f>
        <v>3441986.24</v>
      </c>
      <c r="M358" s="22"/>
      <c r="N358" s="22"/>
      <c r="O358" s="36"/>
      <c r="P358" s="123"/>
      <c r="Q358" s="123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</row>
    <row r="359" spans="1:232" s="54" customFormat="1" ht="81.75" customHeight="1">
      <c r="A359" s="17">
        <v>375</v>
      </c>
      <c r="B359" s="18">
        <v>307</v>
      </c>
      <c r="C359" s="53" t="s">
        <v>601</v>
      </c>
      <c r="D359" s="25" t="s">
        <v>21</v>
      </c>
      <c r="E359" s="25" t="s">
        <v>601</v>
      </c>
      <c r="F359" s="25" t="s">
        <v>518</v>
      </c>
      <c r="G359" s="35">
        <v>1</v>
      </c>
      <c r="H359" s="34">
        <v>384000</v>
      </c>
      <c r="I359" s="25" t="s">
        <v>379</v>
      </c>
      <c r="J359" s="20" t="s">
        <v>25</v>
      </c>
      <c r="K359" s="34">
        <f t="shared" si="10"/>
        <v>384000</v>
      </c>
      <c r="L359" s="21">
        <f t="shared" si="8"/>
        <v>430080.00000000006</v>
      </c>
      <c r="M359" s="22"/>
      <c r="N359" s="22"/>
      <c r="O359" s="36"/>
      <c r="P359" s="123"/>
      <c r="Q359" s="123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</row>
    <row r="360" spans="1:232" s="54" customFormat="1" ht="94.5" customHeight="1">
      <c r="A360" s="17">
        <v>376</v>
      </c>
      <c r="B360" s="18">
        <v>308</v>
      </c>
      <c r="C360" s="53" t="s">
        <v>602</v>
      </c>
      <c r="D360" s="25" t="s">
        <v>21</v>
      </c>
      <c r="E360" s="25" t="s">
        <v>602</v>
      </c>
      <c r="F360" s="25" t="s">
        <v>518</v>
      </c>
      <c r="G360" s="35">
        <v>1</v>
      </c>
      <c r="H360" s="34">
        <v>980357</v>
      </c>
      <c r="I360" s="25" t="s">
        <v>379</v>
      </c>
      <c r="J360" s="20" t="s">
        <v>25</v>
      </c>
      <c r="K360" s="34">
        <f t="shared" si="10"/>
        <v>980357</v>
      </c>
      <c r="L360" s="21">
        <f t="shared" si="8"/>
        <v>1097999.8400000001</v>
      </c>
      <c r="M360" s="22"/>
      <c r="N360" s="22"/>
      <c r="O360" s="36"/>
      <c r="P360" s="123"/>
      <c r="Q360" s="123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</row>
    <row r="361" spans="1:232" s="54" customFormat="1" ht="69" customHeight="1">
      <c r="A361" s="17">
        <v>377</v>
      </c>
      <c r="B361" s="18">
        <v>309</v>
      </c>
      <c r="C361" s="53" t="s">
        <v>603</v>
      </c>
      <c r="D361" s="25" t="s">
        <v>21</v>
      </c>
      <c r="E361" s="25" t="s">
        <v>603</v>
      </c>
      <c r="F361" s="25" t="s">
        <v>518</v>
      </c>
      <c r="G361" s="35">
        <v>1</v>
      </c>
      <c r="H361" s="34">
        <v>576000</v>
      </c>
      <c r="I361" s="25" t="s">
        <v>379</v>
      </c>
      <c r="J361" s="20" t="s">
        <v>25</v>
      </c>
      <c r="K361" s="34">
        <f t="shared" si="10"/>
        <v>576000</v>
      </c>
      <c r="L361" s="21">
        <f t="shared" si="8"/>
        <v>645120.00000000012</v>
      </c>
      <c r="M361" s="22"/>
      <c r="N361" s="22" t="s">
        <v>604</v>
      </c>
      <c r="O361" s="36"/>
      <c r="P361" s="123"/>
      <c r="Q361" s="123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</row>
    <row r="362" spans="1:232" s="54" customFormat="1" ht="66.75" customHeight="1">
      <c r="A362" s="17">
        <v>378</v>
      </c>
      <c r="B362" s="18">
        <v>310</v>
      </c>
      <c r="C362" s="53" t="s">
        <v>605</v>
      </c>
      <c r="D362" s="25" t="s">
        <v>21</v>
      </c>
      <c r="E362" s="25" t="s">
        <v>605</v>
      </c>
      <c r="F362" s="25" t="s">
        <v>518</v>
      </c>
      <c r="G362" s="35">
        <v>1</v>
      </c>
      <c r="H362" s="34">
        <v>600000</v>
      </c>
      <c r="I362" s="25" t="s">
        <v>379</v>
      </c>
      <c r="J362" s="20" t="s">
        <v>25</v>
      </c>
      <c r="K362" s="34">
        <f t="shared" si="10"/>
        <v>600000</v>
      </c>
      <c r="L362" s="21">
        <f t="shared" si="8"/>
        <v>672000.00000000012</v>
      </c>
      <c r="M362" s="22" t="s">
        <v>606</v>
      </c>
      <c r="N362" s="22" t="s">
        <v>607</v>
      </c>
      <c r="O362" s="36"/>
      <c r="P362" s="123"/>
      <c r="Q362" s="123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</row>
    <row r="363" spans="1:232" s="54" customFormat="1" ht="123" customHeight="1">
      <c r="A363" s="17">
        <v>379</v>
      </c>
      <c r="B363" s="18">
        <v>311</v>
      </c>
      <c r="C363" s="53" t="s">
        <v>608</v>
      </c>
      <c r="D363" s="25" t="s">
        <v>21</v>
      </c>
      <c r="E363" s="25" t="s">
        <v>600</v>
      </c>
      <c r="F363" s="25" t="s">
        <v>518</v>
      </c>
      <c r="G363" s="35">
        <v>1</v>
      </c>
      <c r="H363" s="34">
        <v>750000</v>
      </c>
      <c r="I363" s="25" t="s">
        <v>379</v>
      </c>
      <c r="J363" s="20" t="s">
        <v>25</v>
      </c>
      <c r="K363" s="16">
        <f t="shared" si="10"/>
        <v>750000</v>
      </c>
      <c r="L363" s="21">
        <f t="shared" si="8"/>
        <v>840000.00000000012</v>
      </c>
      <c r="M363" s="22"/>
      <c r="N363" s="22"/>
      <c r="O363" s="36"/>
      <c r="P363" s="123"/>
      <c r="Q363" s="123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</row>
    <row r="364" spans="1:232" s="54" customFormat="1" ht="103.5" customHeight="1">
      <c r="A364" s="17">
        <v>380</v>
      </c>
      <c r="B364" s="18">
        <v>312</v>
      </c>
      <c r="C364" s="53" t="s">
        <v>609</v>
      </c>
      <c r="D364" s="25" t="s">
        <v>21</v>
      </c>
      <c r="E364" s="25" t="s">
        <v>602</v>
      </c>
      <c r="F364" s="25" t="s">
        <v>518</v>
      </c>
      <c r="G364" s="35">
        <v>1</v>
      </c>
      <c r="H364" s="34">
        <v>1000000</v>
      </c>
      <c r="I364" s="25" t="s">
        <v>379</v>
      </c>
      <c r="J364" s="20" t="s">
        <v>25</v>
      </c>
      <c r="K364" s="16">
        <f t="shared" si="10"/>
        <v>1000000</v>
      </c>
      <c r="L364" s="21">
        <f t="shared" si="8"/>
        <v>1120000</v>
      </c>
      <c r="M364" s="22" t="s">
        <v>549</v>
      </c>
      <c r="N364" s="22" t="s">
        <v>610</v>
      </c>
      <c r="O364" s="36"/>
      <c r="P364" s="123"/>
      <c r="Q364" s="123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</row>
    <row r="365" spans="1:232" s="54" customFormat="1" ht="96" customHeight="1">
      <c r="A365" s="17">
        <v>381</v>
      </c>
      <c r="B365" s="18">
        <v>313</v>
      </c>
      <c r="C365" s="53" t="s">
        <v>611</v>
      </c>
      <c r="D365" s="25" t="s">
        <v>21</v>
      </c>
      <c r="E365" s="25" t="s">
        <v>600</v>
      </c>
      <c r="F365" s="25" t="s">
        <v>518</v>
      </c>
      <c r="G365" s="35">
        <v>1</v>
      </c>
      <c r="H365" s="34">
        <f>4453803+661921</f>
        <v>5115724</v>
      </c>
      <c r="I365" s="25" t="s">
        <v>379</v>
      </c>
      <c r="J365" s="20" t="s">
        <v>25</v>
      </c>
      <c r="K365" s="16">
        <f t="shared" si="10"/>
        <v>5115724</v>
      </c>
      <c r="L365" s="21">
        <f t="shared" si="8"/>
        <v>5729610.8800000008</v>
      </c>
      <c r="M365" s="22"/>
      <c r="N365" s="22"/>
      <c r="O365" s="36"/>
      <c r="P365" s="123"/>
      <c r="Q365" s="123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  <c r="HR365" s="36"/>
      <c r="HS365" s="36"/>
      <c r="HT365" s="36"/>
      <c r="HU365" s="36"/>
      <c r="HV365" s="36"/>
      <c r="HW365" s="36"/>
      <c r="HX365" s="36"/>
    </row>
    <row r="366" spans="1:232" s="54" customFormat="1" ht="93" customHeight="1">
      <c r="A366" s="17">
        <v>382</v>
      </c>
      <c r="B366" s="18">
        <v>314</v>
      </c>
      <c r="C366" s="53" t="s">
        <v>612</v>
      </c>
      <c r="D366" s="25" t="s">
        <v>613</v>
      </c>
      <c r="E366" s="25" t="s">
        <v>602</v>
      </c>
      <c r="F366" s="25" t="s">
        <v>518</v>
      </c>
      <c r="G366" s="35">
        <v>1</v>
      </c>
      <c r="H366" s="34">
        <v>13000000</v>
      </c>
      <c r="I366" s="25" t="s">
        <v>379</v>
      </c>
      <c r="J366" s="20" t="s">
        <v>25</v>
      </c>
      <c r="K366" s="16">
        <f t="shared" si="10"/>
        <v>13000000</v>
      </c>
      <c r="L366" s="21">
        <f t="shared" si="8"/>
        <v>14560000.000000002</v>
      </c>
      <c r="M366" s="22"/>
      <c r="N366" s="22"/>
      <c r="O366" s="36"/>
      <c r="P366" s="123"/>
      <c r="Q366" s="123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  <c r="HR366" s="36"/>
      <c r="HS366" s="36"/>
      <c r="HT366" s="36"/>
      <c r="HU366" s="36"/>
      <c r="HV366" s="36"/>
      <c r="HW366" s="36"/>
      <c r="HX366" s="36"/>
    </row>
    <row r="367" spans="1:232" s="54" customFormat="1" ht="101.25" customHeight="1">
      <c r="A367" s="17"/>
      <c r="B367" s="18">
        <v>315</v>
      </c>
      <c r="C367" s="53" t="s">
        <v>614</v>
      </c>
      <c r="D367" s="25" t="s">
        <v>21</v>
      </c>
      <c r="E367" s="53" t="s">
        <v>614</v>
      </c>
      <c r="F367" s="25" t="s">
        <v>518</v>
      </c>
      <c r="G367" s="35">
        <v>1</v>
      </c>
      <c r="H367" s="34">
        <v>900000</v>
      </c>
      <c r="I367" s="25" t="s">
        <v>379</v>
      </c>
      <c r="J367" s="20" t="s">
        <v>25</v>
      </c>
      <c r="K367" s="16">
        <f t="shared" si="10"/>
        <v>900000</v>
      </c>
      <c r="L367" s="21">
        <f t="shared" si="8"/>
        <v>1008000.0000000001</v>
      </c>
      <c r="M367" s="22"/>
      <c r="N367" s="22"/>
      <c r="O367" s="36"/>
      <c r="P367" s="123"/>
      <c r="Q367" s="123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  <c r="HR367" s="36"/>
      <c r="HS367" s="36"/>
      <c r="HT367" s="36"/>
      <c r="HU367" s="36"/>
      <c r="HV367" s="36"/>
      <c r="HW367" s="36"/>
      <c r="HX367" s="36"/>
    </row>
    <row r="368" spans="1:232" s="54" customFormat="1" ht="66" customHeight="1">
      <c r="A368" s="17"/>
      <c r="B368" s="18">
        <v>316</v>
      </c>
      <c r="C368" s="53" t="s">
        <v>615</v>
      </c>
      <c r="D368" s="25" t="s">
        <v>21</v>
      </c>
      <c r="E368" s="53" t="s">
        <v>615</v>
      </c>
      <c r="F368" s="25" t="s">
        <v>518</v>
      </c>
      <c r="G368" s="35">
        <v>1</v>
      </c>
      <c r="H368" s="34">
        <v>2000000</v>
      </c>
      <c r="I368" s="25" t="s">
        <v>379</v>
      </c>
      <c r="J368" s="20" t="s">
        <v>25</v>
      </c>
      <c r="K368" s="16">
        <f t="shared" si="10"/>
        <v>2000000</v>
      </c>
      <c r="L368" s="21">
        <f t="shared" si="8"/>
        <v>2240000</v>
      </c>
      <c r="M368" s="22"/>
      <c r="N368" s="22"/>
      <c r="O368" s="36"/>
      <c r="P368" s="123"/>
      <c r="Q368" s="123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  <c r="HR368" s="36"/>
      <c r="HS368" s="36"/>
      <c r="HT368" s="36"/>
      <c r="HU368" s="36"/>
      <c r="HV368" s="36"/>
      <c r="HW368" s="36"/>
      <c r="HX368" s="36"/>
    </row>
    <row r="369" spans="1:232" s="54" customFormat="1" ht="93.75" customHeight="1">
      <c r="A369" s="17"/>
      <c r="B369" s="18">
        <v>317</v>
      </c>
      <c r="C369" s="53" t="s">
        <v>616</v>
      </c>
      <c r="D369" s="25" t="s">
        <v>21</v>
      </c>
      <c r="E369" s="53" t="s">
        <v>616</v>
      </c>
      <c r="F369" s="25" t="s">
        <v>518</v>
      </c>
      <c r="G369" s="35">
        <v>1</v>
      </c>
      <c r="H369" s="34">
        <v>900000</v>
      </c>
      <c r="I369" s="25" t="s">
        <v>379</v>
      </c>
      <c r="J369" s="20" t="s">
        <v>25</v>
      </c>
      <c r="K369" s="16">
        <f t="shared" si="10"/>
        <v>900000</v>
      </c>
      <c r="L369" s="21">
        <f t="shared" si="8"/>
        <v>1008000.0000000001</v>
      </c>
      <c r="M369" s="22"/>
      <c r="N369" s="22"/>
      <c r="O369" s="36"/>
      <c r="P369" s="123"/>
      <c r="Q369" s="123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  <c r="HS369" s="36"/>
      <c r="HT369" s="36"/>
      <c r="HU369" s="36"/>
      <c r="HV369" s="36"/>
      <c r="HW369" s="36"/>
      <c r="HX369" s="36"/>
    </row>
    <row r="370" spans="1:232" s="54" customFormat="1" ht="90.75" customHeight="1">
      <c r="A370" s="17"/>
      <c r="B370" s="18">
        <v>318</v>
      </c>
      <c r="C370" s="53" t="s">
        <v>617</v>
      </c>
      <c r="D370" s="53" t="s">
        <v>556</v>
      </c>
      <c r="E370" s="53" t="s">
        <v>617</v>
      </c>
      <c r="F370" s="25" t="s">
        <v>518</v>
      </c>
      <c r="G370" s="35">
        <v>1</v>
      </c>
      <c r="H370" s="34">
        <v>500000</v>
      </c>
      <c r="I370" s="25" t="s">
        <v>379</v>
      </c>
      <c r="J370" s="20" t="s">
        <v>25</v>
      </c>
      <c r="K370" s="16">
        <f t="shared" si="10"/>
        <v>500000</v>
      </c>
      <c r="L370" s="21">
        <f t="shared" si="8"/>
        <v>560000</v>
      </c>
      <c r="M370" s="22"/>
      <c r="N370" s="22"/>
      <c r="O370" s="36"/>
      <c r="P370" s="123"/>
      <c r="Q370" s="123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  <c r="HR370" s="36"/>
      <c r="HS370" s="36"/>
      <c r="HT370" s="36"/>
      <c r="HU370" s="36"/>
      <c r="HV370" s="36"/>
      <c r="HW370" s="36"/>
      <c r="HX370" s="36"/>
    </row>
    <row r="371" spans="1:232" s="54" customFormat="1" ht="92.25" customHeight="1">
      <c r="A371" s="17"/>
      <c r="B371" s="18">
        <v>319</v>
      </c>
      <c r="C371" s="53" t="s">
        <v>618</v>
      </c>
      <c r="D371" s="53" t="s">
        <v>21</v>
      </c>
      <c r="E371" s="53" t="s">
        <v>618</v>
      </c>
      <c r="F371" s="25" t="s">
        <v>518</v>
      </c>
      <c r="G371" s="35">
        <v>1</v>
      </c>
      <c r="H371" s="34">
        <v>3680357</v>
      </c>
      <c r="I371" s="25" t="s">
        <v>379</v>
      </c>
      <c r="J371" s="20" t="s">
        <v>25</v>
      </c>
      <c r="K371" s="16">
        <f t="shared" si="10"/>
        <v>3680357</v>
      </c>
      <c r="L371" s="21">
        <f t="shared" si="8"/>
        <v>4121999.8400000003</v>
      </c>
      <c r="M371" s="22"/>
      <c r="N371" s="22"/>
      <c r="O371" s="36"/>
      <c r="P371" s="123"/>
      <c r="Q371" s="123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  <c r="HR371" s="36"/>
      <c r="HS371" s="36"/>
      <c r="HT371" s="36"/>
      <c r="HU371" s="36"/>
      <c r="HV371" s="36"/>
      <c r="HW371" s="36"/>
      <c r="HX371" s="36"/>
    </row>
    <row r="372" spans="1:232" s="54" customFormat="1" ht="88.5" customHeight="1">
      <c r="A372" s="17"/>
      <c r="B372" s="18">
        <v>320</v>
      </c>
      <c r="C372" s="41" t="s">
        <v>619</v>
      </c>
      <c r="D372" s="53" t="s">
        <v>556</v>
      </c>
      <c r="E372" s="53" t="s">
        <v>620</v>
      </c>
      <c r="F372" s="25" t="s">
        <v>518</v>
      </c>
      <c r="G372" s="35">
        <v>1</v>
      </c>
      <c r="H372" s="87">
        <v>352000</v>
      </c>
      <c r="I372" s="20" t="s">
        <v>621</v>
      </c>
      <c r="J372" s="20" t="s">
        <v>25</v>
      </c>
      <c r="K372" s="16">
        <f t="shared" si="10"/>
        <v>352000</v>
      </c>
      <c r="L372" s="21">
        <f t="shared" si="8"/>
        <v>394240.00000000006</v>
      </c>
      <c r="M372" s="22"/>
      <c r="N372" s="22"/>
      <c r="O372" s="36"/>
      <c r="P372" s="123"/>
      <c r="Q372" s="123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  <c r="GV372" s="36"/>
      <c r="GW372" s="36"/>
      <c r="GX372" s="36"/>
      <c r="GY372" s="36"/>
      <c r="GZ372" s="36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  <c r="HR372" s="36"/>
      <c r="HS372" s="36"/>
      <c r="HT372" s="36"/>
      <c r="HU372" s="36"/>
      <c r="HV372" s="36"/>
      <c r="HW372" s="36"/>
      <c r="HX372" s="36"/>
    </row>
    <row r="373" spans="1:232" s="54" customFormat="1" ht="127.5" customHeight="1">
      <c r="A373" s="17"/>
      <c r="B373" s="18">
        <v>321</v>
      </c>
      <c r="C373" s="41" t="s">
        <v>846</v>
      </c>
      <c r="D373" s="53" t="s">
        <v>556</v>
      </c>
      <c r="E373" s="41" t="s">
        <v>846</v>
      </c>
      <c r="F373" s="25" t="s">
        <v>518</v>
      </c>
      <c r="G373" s="35">
        <v>1</v>
      </c>
      <c r="H373" s="87">
        <v>2050000</v>
      </c>
      <c r="I373" s="20" t="s">
        <v>847</v>
      </c>
      <c r="J373" s="20" t="s">
        <v>25</v>
      </c>
      <c r="K373" s="16">
        <f t="shared" si="10"/>
        <v>2050000</v>
      </c>
      <c r="L373" s="21">
        <f t="shared" si="8"/>
        <v>2296000</v>
      </c>
      <c r="M373" s="22"/>
      <c r="N373" s="22"/>
      <c r="O373" s="36"/>
      <c r="P373" s="123"/>
      <c r="Q373" s="123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  <c r="GK373" s="36"/>
      <c r="GL373" s="36"/>
      <c r="GM373" s="36"/>
      <c r="GN373" s="36"/>
      <c r="GO373" s="36"/>
      <c r="GP373" s="36"/>
      <c r="GQ373" s="36"/>
      <c r="GR373" s="36"/>
      <c r="GS373" s="36"/>
      <c r="GT373" s="36"/>
      <c r="GU373" s="36"/>
      <c r="GV373" s="36"/>
      <c r="GW373" s="36"/>
      <c r="GX373" s="36"/>
      <c r="GY373" s="36"/>
      <c r="GZ373" s="36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  <c r="HR373" s="36"/>
      <c r="HS373" s="36"/>
      <c r="HT373" s="36"/>
      <c r="HU373" s="36"/>
      <c r="HV373" s="36"/>
      <c r="HW373" s="36"/>
      <c r="HX373" s="36"/>
    </row>
    <row r="374" spans="1:232" s="54" customFormat="1" ht="127.5" customHeight="1">
      <c r="A374" s="17"/>
      <c r="B374" s="18" t="s">
        <v>848</v>
      </c>
      <c r="C374" s="41" t="s">
        <v>849</v>
      </c>
      <c r="D374" s="53" t="s">
        <v>556</v>
      </c>
      <c r="E374" s="41" t="s">
        <v>849</v>
      </c>
      <c r="F374" s="25" t="s">
        <v>518</v>
      </c>
      <c r="G374" s="35">
        <v>1</v>
      </c>
      <c r="H374" s="87">
        <v>950000</v>
      </c>
      <c r="I374" s="20" t="s">
        <v>847</v>
      </c>
      <c r="J374" s="20" t="s">
        <v>25</v>
      </c>
      <c r="K374" s="16">
        <f t="shared" si="10"/>
        <v>950000</v>
      </c>
      <c r="L374" s="21">
        <f t="shared" si="8"/>
        <v>1064000</v>
      </c>
      <c r="M374" s="22"/>
      <c r="N374" s="22"/>
      <c r="O374" s="36"/>
      <c r="P374" s="123"/>
      <c r="Q374" s="123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  <c r="GK374" s="36"/>
      <c r="GL374" s="36"/>
      <c r="GM374" s="36"/>
      <c r="GN374" s="36"/>
      <c r="GO374" s="36"/>
      <c r="GP374" s="36"/>
      <c r="GQ374" s="36"/>
      <c r="GR374" s="36"/>
      <c r="GS374" s="36"/>
      <c r="GT374" s="36"/>
      <c r="GU374" s="36"/>
      <c r="GV374" s="36"/>
      <c r="GW374" s="36"/>
      <c r="GX374" s="36"/>
      <c r="GY374" s="36"/>
      <c r="GZ374" s="36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  <c r="HR374" s="36"/>
      <c r="HS374" s="36"/>
      <c r="HT374" s="36"/>
      <c r="HU374" s="36"/>
      <c r="HV374" s="36"/>
      <c r="HW374" s="36"/>
      <c r="HX374" s="36"/>
    </row>
    <row r="375" spans="1:232" s="54" customFormat="1" ht="104.25" customHeight="1">
      <c r="A375" s="17">
        <v>383</v>
      </c>
      <c r="B375" s="18">
        <v>322</v>
      </c>
      <c r="C375" s="41" t="s">
        <v>622</v>
      </c>
      <c r="D375" s="53" t="s">
        <v>21</v>
      </c>
      <c r="E375" s="42" t="s">
        <v>623</v>
      </c>
      <c r="F375" s="25" t="s">
        <v>518</v>
      </c>
      <c r="G375" s="96">
        <v>1</v>
      </c>
      <c r="H375" s="23">
        <v>320000</v>
      </c>
      <c r="I375" s="25" t="s">
        <v>624</v>
      </c>
      <c r="J375" s="20" t="s">
        <v>25</v>
      </c>
      <c r="K375" s="16">
        <f t="shared" si="10"/>
        <v>320000</v>
      </c>
      <c r="L375" s="21">
        <f>K375*1.12</f>
        <v>358400.00000000006</v>
      </c>
      <c r="M375" s="22"/>
      <c r="N375" s="22"/>
      <c r="O375" s="36"/>
      <c r="P375" s="123"/>
      <c r="Q375" s="123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</row>
    <row r="376" spans="1:232" s="54" customFormat="1" ht="95.25" customHeight="1">
      <c r="A376" s="17">
        <v>384</v>
      </c>
      <c r="B376" s="18">
        <v>323</v>
      </c>
      <c r="C376" s="19" t="s">
        <v>625</v>
      </c>
      <c r="D376" s="25" t="s">
        <v>53</v>
      </c>
      <c r="E376" s="14" t="s">
        <v>625</v>
      </c>
      <c r="F376" s="25" t="s">
        <v>626</v>
      </c>
      <c r="G376" s="35">
        <v>169</v>
      </c>
      <c r="H376" s="34">
        <v>48448.800000000003</v>
      </c>
      <c r="I376" s="25" t="s">
        <v>627</v>
      </c>
      <c r="J376" s="25" t="s">
        <v>25</v>
      </c>
      <c r="K376" s="34">
        <f t="shared" si="10"/>
        <v>8187847.2000000002</v>
      </c>
      <c r="L376" s="21">
        <f t="shared" si="8"/>
        <v>9170388.8640000019</v>
      </c>
      <c r="M376" s="22"/>
      <c r="N376" s="22"/>
      <c r="O376" s="36"/>
      <c r="P376" s="123"/>
      <c r="Q376" s="123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</row>
    <row r="377" spans="1:232" s="54" customFormat="1" ht="84" customHeight="1">
      <c r="A377" s="17">
        <v>385</v>
      </c>
      <c r="B377" s="18">
        <v>324</v>
      </c>
      <c r="C377" s="19" t="s">
        <v>628</v>
      </c>
      <c r="D377" s="25" t="s">
        <v>21</v>
      </c>
      <c r="E377" s="14" t="s">
        <v>850</v>
      </c>
      <c r="F377" s="25" t="s">
        <v>626</v>
      </c>
      <c r="G377" s="35">
        <v>167</v>
      </c>
      <c r="H377" s="34">
        <v>13395.21</v>
      </c>
      <c r="I377" s="25" t="s">
        <v>854</v>
      </c>
      <c r="J377" s="20" t="s">
        <v>25</v>
      </c>
      <c r="K377" s="34">
        <f t="shared" si="10"/>
        <v>2237000.0699999998</v>
      </c>
      <c r="L377" s="21">
        <f t="shared" si="8"/>
        <v>2505440.0784</v>
      </c>
      <c r="M377" s="22"/>
      <c r="N377" s="22"/>
      <c r="O377" s="36"/>
      <c r="P377" s="123"/>
      <c r="Q377" s="123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</row>
    <row r="378" spans="1:232" s="54" customFormat="1" ht="84" customHeight="1">
      <c r="A378" s="17"/>
      <c r="B378" s="18" t="s">
        <v>851</v>
      </c>
      <c r="C378" s="19" t="s">
        <v>852</v>
      </c>
      <c r="D378" s="25" t="s">
        <v>21</v>
      </c>
      <c r="E378" s="14" t="s">
        <v>853</v>
      </c>
      <c r="F378" s="25" t="s">
        <v>23</v>
      </c>
      <c r="G378" s="35">
        <v>330</v>
      </c>
      <c r="H378" s="34">
        <v>812.12</v>
      </c>
      <c r="I378" s="25" t="s">
        <v>855</v>
      </c>
      <c r="J378" s="20" t="s">
        <v>856</v>
      </c>
      <c r="K378" s="34">
        <f t="shared" si="10"/>
        <v>267999.59999999998</v>
      </c>
      <c r="L378" s="21">
        <f t="shared" si="8"/>
        <v>300159.55200000003</v>
      </c>
      <c r="M378" s="22"/>
      <c r="N378" s="22"/>
      <c r="O378" s="36"/>
      <c r="P378" s="123"/>
      <c r="Q378" s="123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</row>
    <row r="379" spans="1:232" ht="139.5" customHeight="1">
      <c r="A379" s="17">
        <v>386</v>
      </c>
      <c r="B379" s="18">
        <v>325</v>
      </c>
      <c r="C379" s="19" t="s">
        <v>630</v>
      </c>
      <c r="D379" s="25" t="s">
        <v>21</v>
      </c>
      <c r="E379" s="14" t="s">
        <v>630</v>
      </c>
      <c r="F379" s="25" t="s">
        <v>626</v>
      </c>
      <c r="G379" s="35">
        <v>167</v>
      </c>
      <c r="H379" s="34">
        <v>3892.2150000000001</v>
      </c>
      <c r="I379" s="25" t="s">
        <v>631</v>
      </c>
      <c r="J379" s="20" t="s">
        <v>632</v>
      </c>
      <c r="K379" s="34">
        <f t="shared" si="10"/>
        <v>649999.90500000003</v>
      </c>
      <c r="L379" s="21">
        <f t="shared" si="8"/>
        <v>727999.89360000007</v>
      </c>
      <c r="M379" s="22"/>
      <c r="N379" s="22" t="s">
        <v>633</v>
      </c>
      <c r="O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97"/>
      <c r="BD379" s="97"/>
      <c r="BE379" s="97"/>
      <c r="BF379" s="97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7"/>
      <c r="BS379" s="97"/>
      <c r="BT379" s="97"/>
      <c r="BU379" s="97"/>
      <c r="BV379" s="97"/>
      <c r="BW379" s="97"/>
      <c r="BX379" s="97"/>
      <c r="BY379" s="97"/>
      <c r="BZ379" s="97"/>
      <c r="CA379" s="97"/>
      <c r="CB379" s="97"/>
      <c r="CC379" s="97"/>
      <c r="CD379" s="97"/>
      <c r="CE379" s="97"/>
      <c r="CF379" s="97"/>
      <c r="CG379" s="97"/>
      <c r="CH379" s="97"/>
      <c r="CI379" s="97"/>
      <c r="CJ379" s="97"/>
      <c r="CK379" s="97"/>
      <c r="CL379" s="97"/>
      <c r="CM379" s="97"/>
      <c r="CN379" s="97"/>
      <c r="CO379" s="97"/>
      <c r="CP379" s="97"/>
      <c r="CQ379" s="97"/>
      <c r="CR379" s="97"/>
      <c r="CS379" s="97"/>
      <c r="CT379" s="97"/>
      <c r="CU379" s="97"/>
      <c r="CV379" s="97"/>
      <c r="CW379" s="97"/>
      <c r="CX379" s="97"/>
      <c r="CY379" s="97"/>
      <c r="CZ379" s="97"/>
      <c r="DA379" s="97"/>
      <c r="DB379" s="97"/>
      <c r="DC379" s="97"/>
      <c r="DD379" s="97"/>
      <c r="DE379" s="97"/>
      <c r="DF379" s="97"/>
      <c r="DG379" s="97"/>
      <c r="DH379" s="97"/>
      <c r="DI379" s="97"/>
      <c r="DJ379" s="97"/>
      <c r="DK379" s="97"/>
      <c r="DL379" s="97"/>
      <c r="DM379" s="97"/>
      <c r="DN379" s="97"/>
      <c r="DO379" s="97"/>
      <c r="DP379" s="97"/>
      <c r="DQ379" s="97"/>
      <c r="DR379" s="97"/>
      <c r="DS379" s="97"/>
      <c r="DT379" s="97"/>
      <c r="DU379" s="97"/>
      <c r="DV379" s="97"/>
      <c r="DW379" s="97"/>
      <c r="DX379" s="97"/>
      <c r="DY379" s="97"/>
      <c r="DZ379" s="97"/>
      <c r="EA379" s="97"/>
      <c r="EB379" s="97"/>
      <c r="EC379" s="97"/>
      <c r="ED379" s="97"/>
      <c r="EE379" s="97"/>
      <c r="EF379" s="97"/>
      <c r="EG379" s="97"/>
      <c r="EH379" s="97"/>
      <c r="EI379" s="97"/>
      <c r="EJ379" s="97"/>
      <c r="EK379" s="97"/>
      <c r="EL379" s="97"/>
      <c r="EM379" s="97"/>
      <c r="EN379" s="97"/>
      <c r="EO379" s="97"/>
      <c r="EP379" s="97"/>
      <c r="EQ379" s="97"/>
      <c r="ER379" s="97"/>
      <c r="ES379" s="97"/>
      <c r="ET379" s="97"/>
      <c r="EU379" s="97"/>
      <c r="EV379" s="97"/>
      <c r="EW379" s="97"/>
      <c r="EX379" s="97"/>
      <c r="EY379" s="97"/>
      <c r="EZ379" s="97"/>
      <c r="FA379" s="97"/>
      <c r="FB379" s="97"/>
      <c r="FC379" s="97"/>
      <c r="FD379" s="97"/>
      <c r="FE379" s="97"/>
      <c r="FF379" s="97"/>
      <c r="FG379" s="97"/>
      <c r="FH379" s="97"/>
      <c r="FI379" s="97"/>
      <c r="FJ379" s="97"/>
      <c r="FK379" s="97"/>
      <c r="FL379" s="97"/>
      <c r="FM379" s="97"/>
      <c r="FN379" s="97"/>
      <c r="FO379" s="97"/>
      <c r="FP379" s="97"/>
      <c r="FQ379" s="97"/>
      <c r="FR379" s="97"/>
      <c r="FS379" s="97"/>
      <c r="FT379" s="97"/>
      <c r="FU379" s="97"/>
      <c r="FV379" s="97"/>
      <c r="FW379" s="97"/>
      <c r="FX379" s="97"/>
      <c r="FY379" s="97"/>
      <c r="FZ379" s="97"/>
      <c r="GA379" s="97"/>
      <c r="GB379" s="97"/>
      <c r="GC379" s="97"/>
      <c r="GD379" s="97"/>
      <c r="GE379" s="97"/>
      <c r="GF379" s="97"/>
      <c r="GG379" s="97"/>
      <c r="GH379" s="97"/>
      <c r="GI379" s="97"/>
      <c r="GJ379" s="97"/>
      <c r="GK379" s="97"/>
      <c r="GL379" s="97"/>
      <c r="GM379" s="97"/>
      <c r="GN379" s="97"/>
      <c r="GO379" s="97"/>
      <c r="GP379" s="97"/>
      <c r="GQ379" s="97"/>
      <c r="GR379" s="97"/>
      <c r="GS379" s="97"/>
      <c r="GT379" s="97"/>
      <c r="GU379" s="97"/>
      <c r="GV379" s="97"/>
      <c r="GW379" s="97"/>
      <c r="GX379" s="97"/>
      <c r="GY379" s="97"/>
      <c r="GZ379" s="97"/>
      <c r="HA379" s="97"/>
      <c r="HB379" s="97"/>
      <c r="HC379" s="97"/>
      <c r="HD379" s="97"/>
      <c r="HE379" s="97"/>
      <c r="HF379" s="97"/>
      <c r="HG379" s="97"/>
      <c r="HH379" s="97"/>
      <c r="HI379" s="97"/>
      <c r="HJ379" s="97"/>
      <c r="HK379" s="97"/>
      <c r="HL379" s="97"/>
      <c r="HM379" s="97"/>
      <c r="HN379" s="97"/>
      <c r="HO379" s="97"/>
      <c r="HP379" s="97"/>
      <c r="HQ379" s="97"/>
      <c r="HR379" s="97"/>
      <c r="HS379" s="97"/>
    </row>
    <row r="380" spans="1:232" s="54" customFormat="1" ht="91.5" customHeight="1">
      <c r="A380" s="17">
        <v>387</v>
      </c>
      <c r="B380" s="18">
        <v>326</v>
      </c>
      <c r="C380" s="19" t="s">
        <v>634</v>
      </c>
      <c r="D380" s="25" t="s">
        <v>53</v>
      </c>
      <c r="E380" s="14" t="s">
        <v>635</v>
      </c>
      <c r="F380" s="25" t="s">
        <v>33</v>
      </c>
      <c r="G380" s="22">
        <v>4000</v>
      </c>
      <c r="H380" s="34">
        <v>4</v>
      </c>
      <c r="I380" s="25" t="s">
        <v>636</v>
      </c>
      <c r="J380" s="20" t="s">
        <v>25</v>
      </c>
      <c r="K380" s="34">
        <f t="shared" si="10"/>
        <v>16000</v>
      </c>
      <c r="L380" s="21">
        <f t="shared" si="8"/>
        <v>17920</v>
      </c>
      <c r="M380" s="22"/>
      <c r="N380" s="22"/>
      <c r="O380" s="36"/>
      <c r="P380" s="123"/>
      <c r="Q380" s="123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  <c r="HR380" s="36"/>
      <c r="HS380" s="36"/>
      <c r="HT380" s="36"/>
      <c r="HU380" s="36"/>
      <c r="HV380" s="36"/>
      <c r="HW380" s="36"/>
      <c r="HX380" s="36"/>
    </row>
    <row r="381" spans="1:232" s="54" customFormat="1" ht="102.75" customHeight="1">
      <c r="A381" s="17">
        <v>388</v>
      </c>
      <c r="B381" s="18">
        <v>327</v>
      </c>
      <c r="C381" s="19" t="s">
        <v>634</v>
      </c>
      <c r="D381" s="25" t="s">
        <v>53</v>
      </c>
      <c r="E381" s="14" t="s">
        <v>637</v>
      </c>
      <c r="F381" s="25" t="s">
        <v>33</v>
      </c>
      <c r="G381" s="22">
        <v>2000</v>
      </c>
      <c r="H381" s="34">
        <v>4</v>
      </c>
      <c r="I381" s="25" t="s">
        <v>636</v>
      </c>
      <c r="J381" s="20" t="s">
        <v>25</v>
      </c>
      <c r="K381" s="34">
        <f t="shared" si="10"/>
        <v>8000</v>
      </c>
      <c r="L381" s="21">
        <f t="shared" si="8"/>
        <v>8960</v>
      </c>
      <c r="M381" s="22"/>
      <c r="N381" s="22"/>
      <c r="O381" s="36"/>
      <c r="P381" s="123"/>
      <c r="Q381" s="123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  <c r="GK381" s="36"/>
      <c r="GL381" s="36"/>
      <c r="GM381" s="36"/>
      <c r="GN381" s="36"/>
      <c r="GO381" s="36"/>
      <c r="GP381" s="36"/>
      <c r="GQ381" s="36"/>
      <c r="GR381" s="36"/>
      <c r="GS381" s="36"/>
      <c r="GT381" s="36"/>
      <c r="GU381" s="36"/>
      <c r="GV381" s="36"/>
      <c r="GW381" s="36"/>
      <c r="GX381" s="36"/>
      <c r="GY381" s="36"/>
      <c r="GZ381" s="36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  <c r="HR381" s="36"/>
      <c r="HS381" s="36"/>
      <c r="HT381" s="36"/>
      <c r="HU381" s="36"/>
      <c r="HV381" s="36"/>
      <c r="HW381" s="36"/>
      <c r="HX381" s="36"/>
    </row>
    <row r="382" spans="1:232" s="54" customFormat="1" ht="93" customHeight="1">
      <c r="A382" s="17">
        <v>389</v>
      </c>
      <c r="B382" s="18">
        <v>328</v>
      </c>
      <c r="C382" s="19" t="s">
        <v>634</v>
      </c>
      <c r="D382" s="25" t="s">
        <v>21</v>
      </c>
      <c r="E382" s="14" t="s">
        <v>635</v>
      </c>
      <c r="F382" s="25" t="s">
        <v>33</v>
      </c>
      <c r="G382" s="22">
        <v>4300</v>
      </c>
      <c r="H382" s="34">
        <v>19</v>
      </c>
      <c r="I382" s="25" t="s">
        <v>638</v>
      </c>
      <c r="J382" s="20" t="s">
        <v>25</v>
      </c>
      <c r="K382" s="34">
        <f t="shared" si="10"/>
        <v>81700</v>
      </c>
      <c r="L382" s="21">
        <f t="shared" si="8"/>
        <v>91504.000000000015</v>
      </c>
      <c r="M382" s="22" t="s">
        <v>184</v>
      </c>
      <c r="N382" s="22" t="s">
        <v>639</v>
      </c>
      <c r="O382" s="36"/>
      <c r="P382" s="123"/>
      <c r="Q382" s="123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</row>
    <row r="383" spans="1:232" s="54" customFormat="1" ht="48.75" customHeight="1">
      <c r="A383" s="17">
        <v>390</v>
      </c>
      <c r="B383" s="18">
        <v>329</v>
      </c>
      <c r="C383" s="19" t="s">
        <v>634</v>
      </c>
      <c r="D383" s="25" t="s">
        <v>21</v>
      </c>
      <c r="E383" s="14" t="s">
        <v>637</v>
      </c>
      <c r="F383" s="25" t="s">
        <v>33</v>
      </c>
      <c r="G383" s="22">
        <v>3000</v>
      </c>
      <c r="H383" s="34">
        <v>19</v>
      </c>
      <c r="I383" s="25" t="s">
        <v>636</v>
      </c>
      <c r="J383" s="20" t="s">
        <v>25</v>
      </c>
      <c r="K383" s="34">
        <f t="shared" si="10"/>
        <v>57000</v>
      </c>
      <c r="L383" s="21">
        <f t="shared" si="8"/>
        <v>63840.000000000007</v>
      </c>
      <c r="M383" s="22"/>
      <c r="N383" s="22" t="s">
        <v>639</v>
      </c>
      <c r="O383" s="36"/>
      <c r="P383" s="123"/>
      <c r="Q383" s="123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  <c r="HR383" s="36"/>
      <c r="HS383" s="36"/>
      <c r="HT383" s="36"/>
      <c r="HU383" s="36"/>
      <c r="HV383" s="36"/>
      <c r="HW383" s="36"/>
      <c r="HX383" s="36"/>
    </row>
    <row r="384" spans="1:232" s="54" customFormat="1" ht="47.25" customHeight="1">
      <c r="A384" s="17">
        <v>391</v>
      </c>
      <c r="B384" s="18">
        <v>330</v>
      </c>
      <c r="C384" s="19" t="s">
        <v>634</v>
      </c>
      <c r="D384" s="25" t="s">
        <v>21</v>
      </c>
      <c r="E384" s="14" t="s">
        <v>640</v>
      </c>
      <c r="F384" s="25" t="s">
        <v>33</v>
      </c>
      <c r="G384" s="22">
        <v>500</v>
      </c>
      <c r="H384" s="34">
        <v>19</v>
      </c>
      <c r="I384" s="25" t="s">
        <v>641</v>
      </c>
      <c r="J384" s="20" t="s">
        <v>25</v>
      </c>
      <c r="K384" s="34">
        <f t="shared" si="10"/>
        <v>9500</v>
      </c>
      <c r="L384" s="21">
        <f t="shared" si="8"/>
        <v>10640.000000000002</v>
      </c>
      <c r="M384" s="22"/>
      <c r="N384" s="22"/>
      <c r="O384" s="36"/>
      <c r="P384" s="123"/>
      <c r="Q384" s="123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  <c r="GK384" s="36"/>
      <c r="GL384" s="36"/>
      <c r="GM384" s="36"/>
      <c r="GN384" s="36"/>
      <c r="GO384" s="36"/>
      <c r="GP384" s="36"/>
      <c r="GQ384" s="36"/>
      <c r="GR384" s="36"/>
      <c r="GS384" s="36"/>
      <c r="GT384" s="36"/>
      <c r="GU384" s="36"/>
      <c r="GV384" s="36"/>
      <c r="GW384" s="36"/>
      <c r="GX384" s="36"/>
      <c r="GY384" s="36"/>
      <c r="GZ384" s="36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  <c r="HR384" s="36"/>
      <c r="HS384" s="36"/>
      <c r="HT384" s="36"/>
      <c r="HU384" s="36"/>
      <c r="HV384" s="36"/>
      <c r="HW384" s="36"/>
      <c r="HX384" s="36"/>
    </row>
    <row r="385" spans="1:232" s="54" customFormat="1" ht="81.75" customHeight="1">
      <c r="A385" s="17">
        <v>393</v>
      </c>
      <c r="B385" s="18">
        <v>331</v>
      </c>
      <c r="C385" s="19" t="s">
        <v>642</v>
      </c>
      <c r="D385" s="20" t="s">
        <v>21</v>
      </c>
      <c r="E385" s="14" t="s">
        <v>642</v>
      </c>
      <c r="F385" s="25" t="s">
        <v>518</v>
      </c>
      <c r="G385" s="35">
        <v>1</v>
      </c>
      <c r="H385" s="34">
        <v>892857</v>
      </c>
      <c r="I385" s="25" t="s">
        <v>643</v>
      </c>
      <c r="J385" s="20" t="s">
        <v>25</v>
      </c>
      <c r="K385" s="34">
        <f t="shared" si="10"/>
        <v>892857</v>
      </c>
      <c r="L385" s="21">
        <f t="shared" si="8"/>
        <v>999999.84000000008</v>
      </c>
      <c r="M385" s="22"/>
      <c r="N385" s="22"/>
      <c r="O385" s="36"/>
      <c r="P385" s="123"/>
      <c r="Q385" s="123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  <c r="HR385" s="36"/>
      <c r="HS385" s="36"/>
      <c r="HT385" s="36"/>
      <c r="HU385" s="36"/>
      <c r="HV385" s="36"/>
      <c r="HW385" s="36"/>
      <c r="HX385" s="36"/>
    </row>
    <row r="386" spans="1:232" s="54" customFormat="1" ht="74.25" customHeight="1">
      <c r="A386" s="17">
        <v>393</v>
      </c>
      <c r="B386" s="18">
        <v>332</v>
      </c>
      <c r="C386" s="19" t="s">
        <v>644</v>
      </c>
      <c r="D386" s="130" t="s">
        <v>39</v>
      </c>
      <c r="E386" s="19" t="s">
        <v>644</v>
      </c>
      <c r="F386" s="25" t="s">
        <v>518</v>
      </c>
      <c r="G386" s="35">
        <v>1</v>
      </c>
      <c r="H386" s="34">
        <v>45000000</v>
      </c>
      <c r="I386" s="25" t="s">
        <v>862</v>
      </c>
      <c r="J386" s="20" t="s">
        <v>25</v>
      </c>
      <c r="K386" s="34">
        <f t="shared" si="10"/>
        <v>45000000</v>
      </c>
      <c r="L386" s="21">
        <f t="shared" si="8"/>
        <v>50400000.000000007</v>
      </c>
      <c r="M386" s="22"/>
      <c r="N386" s="22"/>
      <c r="O386" s="36"/>
      <c r="P386" s="123"/>
      <c r="Q386" s="123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</row>
    <row r="387" spans="1:232" s="54" customFormat="1" ht="88.5" customHeight="1">
      <c r="A387" s="17">
        <v>394</v>
      </c>
      <c r="B387" s="18">
        <v>333</v>
      </c>
      <c r="C387" s="19" t="s">
        <v>645</v>
      </c>
      <c r="D387" s="25" t="s">
        <v>53</v>
      </c>
      <c r="E387" s="14" t="s">
        <v>645</v>
      </c>
      <c r="F387" s="25" t="s">
        <v>518</v>
      </c>
      <c r="G387" s="15">
        <v>1</v>
      </c>
      <c r="H387" s="16">
        <v>28260</v>
      </c>
      <c r="I387" s="25" t="s">
        <v>379</v>
      </c>
      <c r="J387" s="20" t="s">
        <v>25</v>
      </c>
      <c r="K387" s="34">
        <f t="shared" si="10"/>
        <v>28260</v>
      </c>
      <c r="L387" s="21">
        <f>K387*1.12</f>
        <v>31651.200000000004</v>
      </c>
      <c r="M387" s="22"/>
      <c r="N387" s="22"/>
      <c r="O387" s="36"/>
      <c r="P387" s="123"/>
      <c r="Q387" s="123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</row>
    <row r="388" spans="1:232" s="54" customFormat="1" ht="58.5" customHeight="1">
      <c r="A388" s="17">
        <v>394</v>
      </c>
      <c r="B388" s="18">
        <v>334</v>
      </c>
      <c r="C388" s="19" t="s">
        <v>645</v>
      </c>
      <c r="D388" s="25" t="s">
        <v>646</v>
      </c>
      <c r="E388" s="14" t="s">
        <v>645</v>
      </c>
      <c r="F388" s="25" t="s">
        <v>518</v>
      </c>
      <c r="G388" s="15">
        <v>1</v>
      </c>
      <c r="H388" s="16">
        <v>741740</v>
      </c>
      <c r="I388" s="25" t="s">
        <v>379</v>
      </c>
      <c r="J388" s="20" t="s">
        <v>25</v>
      </c>
      <c r="K388" s="34">
        <f>G388*H388</f>
        <v>741740</v>
      </c>
      <c r="L388" s="21">
        <f>K388*1.12</f>
        <v>830748.8</v>
      </c>
      <c r="M388" s="22"/>
      <c r="N388" s="22"/>
      <c r="O388" s="36"/>
      <c r="P388" s="123"/>
      <c r="Q388" s="123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</row>
    <row r="389" spans="1:232" s="54" customFormat="1" ht="72.75" customHeight="1">
      <c r="A389" s="17">
        <v>395</v>
      </c>
      <c r="B389" s="18">
        <v>335</v>
      </c>
      <c r="C389" s="51" t="s">
        <v>647</v>
      </c>
      <c r="D389" s="25" t="s">
        <v>53</v>
      </c>
      <c r="E389" s="16" t="s">
        <v>647</v>
      </c>
      <c r="F389" s="25" t="s">
        <v>518</v>
      </c>
      <c r="G389" s="15">
        <v>6</v>
      </c>
      <c r="H389" s="16">
        <v>68573</v>
      </c>
      <c r="I389" s="25" t="s">
        <v>379</v>
      </c>
      <c r="J389" s="25" t="s">
        <v>25</v>
      </c>
      <c r="K389" s="34">
        <f t="shared" si="10"/>
        <v>411438</v>
      </c>
      <c r="L389" s="34">
        <f>K389*1.12</f>
        <v>460810.56000000006</v>
      </c>
      <c r="M389" s="22" t="s">
        <v>648</v>
      </c>
      <c r="N389" s="22" t="s">
        <v>649</v>
      </c>
      <c r="O389" s="36"/>
      <c r="P389" s="123"/>
      <c r="Q389" s="123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  <c r="HR389" s="36"/>
      <c r="HS389" s="36"/>
      <c r="HT389" s="36"/>
      <c r="HU389" s="36"/>
      <c r="HV389" s="36"/>
      <c r="HW389" s="36"/>
      <c r="HX389" s="36"/>
    </row>
    <row r="390" spans="1:232" s="1" customFormat="1" ht="80.25" customHeight="1">
      <c r="A390" s="17">
        <v>396</v>
      </c>
      <c r="B390" s="18">
        <v>336</v>
      </c>
      <c r="C390" s="51" t="s">
        <v>650</v>
      </c>
      <c r="D390" s="25" t="s">
        <v>556</v>
      </c>
      <c r="E390" s="16" t="s">
        <v>650</v>
      </c>
      <c r="F390" s="25" t="s">
        <v>518</v>
      </c>
      <c r="G390" s="15">
        <v>1</v>
      </c>
      <c r="H390" s="16">
        <v>663703</v>
      </c>
      <c r="I390" s="25" t="s">
        <v>379</v>
      </c>
      <c r="J390" s="25" t="s">
        <v>25</v>
      </c>
      <c r="K390" s="34">
        <f t="shared" si="10"/>
        <v>663703</v>
      </c>
      <c r="L390" s="34">
        <f>K390*1.12</f>
        <v>743347.3600000001</v>
      </c>
      <c r="M390" s="22"/>
      <c r="N390" s="22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  <c r="CW390" s="123"/>
      <c r="CX390" s="123"/>
      <c r="CY390" s="123"/>
      <c r="CZ390" s="123"/>
      <c r="DA390" s="123"/>
      <c r="DB390" s="123"/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3"/>
      <c r="DO390" s="123"/>
      <c r="DP390" s="123"/>
      <c r="DQ390" s="123"/>
      <c r="DR390" s="123"/>
      <c r="DS390" s="123"/>
      <c r="DT390" s="123"/>
      <c r="DU390" s="123"/>
      <c r="DV390" s="123"/>
      <c r="DW390" s="123"/>
      <c r="DX390" s="123"/>
      <c r="DY390" s="123"/>
      <c r="DZ390" s="123"/>
      <c r="EA390" s="123"/>
      <c r="EB390" s="123"/>
      <c r="EC390" s="123"/>
      <c r="ED390" s="123"/>
      <c r="EE390" s="123"/>
      <c r="EF390" s="123"/>
      <c r="EG390" s="123"/>
      <c r="EH390" s="123"/>
      <c r="EI390" s="123"/>
      <c r="EJ390" s="123"/>
      <c r="EK390" s="123"/>
      <c r="EL390" s="123"/>
      <c r="EM390" s="123"/>
      <c r="EN390" s="123"/>
      <c r="EO390" s="123"/>
      <c r="EP390" s="123"/>
      <c r="EQ390" s="123"/>
      <c r="ER390" s="123"/>
      <c r="ES390" s="123"/>
      <c r="ET390" s="123"/>
      <c r="EU390" s="123"/>
      <c r="EV390" s="123"/>
      <c r="EW390" s="123"/>
      <c r="EX390" s="123"/>
      <c r="EY390" s="123"/>
      <c r="EZ390" s="123"/>
      <c r="FA390" s="123"/>
      <c r="FB390" s="123"/>
      <c r="FC390" s="123"/>
      <c r="FD390" s="123"/>
      <c r="FE390" s="123"/>
      <c r="FF390" s="123"/>
      <c r="FG390" s="123"/>
      <c r="FH390" s="123"/>
      <c r="FI390" s="123"/>
      <c r="FJ390" s="123"/>
      <c r="FK390" s="123"/>
      <c r="FL390" s="123"/>
      <c r="FM390" s="123"/>
      <c r="FN390" s="123"/>
      <c r="FO390" s="123"/>
      <c r="FP390" s="123"/>
      <c r="FQ390" s="123"/>
      <c r="FR390" s="123"/>
      <c r="FS390" s="123"/>
      <c r="FT390" s="123"/>
      <c r="FU390" s="123"/>
      <c r="FV390" s="123"/>
      <c r="FW390" s="123"/>
      <c r="FX390" s="123"/>
      <c r="FY390" s="123"/>
      <c r="FZ390" s="123"/>
      <c r="GA390" s="123"/>
      <c r="GB390" s="123"/>
      <c r="GC390" s="123"/>
      <c r="GD390" s="123"/>
      <c r="GE390" s="123"/>
      <c r="GF390" s="123"/>
      <c r="GG390" s="123"/>
      <c r="GH390" s="123"/>
      <c r="GI390" s="123"/>
      <c r="GJ390" s="123"/>
      <c r="GK390" s="123"/>
      <c r="GL390" s="123"/>
      <c r="GM390" s="123"/>
      <c r="GN390" s="123"/>
      <c r="GO390" s="123"/>
      <c r="GP390" s="123"/>
      <c r="GQ390" s="123"/>
      <c r="GR390" s="123"/>
      <c r="GS390" s="123"/>
      <c r="GT390" s="123"/>
      <c r="GU390" s="123"/>
      <c r="GV390" s="123"/>
      <c r="GW390" s="123"/>
      <c r="GX390" s="123"/>
      <c r="GY390" s="123"/>
      <c r="GZ390" s="123"/>
      <c r="HA390" s="123"/>
      <c r="HB390" s="123"/>
      <c r="HC390" s="123"/>
      <c r="HD390" s="123"/>
      <c r="HE390" s="123"/>
      <c r="HF390" s="123"/>
      <c r="HG390" s="123"/>
      <c r="HH390" s="123"/>
      <c r="HI390" s="123"/>
      <c r="HJ390" s="123"/>
      <c r="HK390" s="123"/>
      <c r="HL390" s="123"/>
      <c r="HM390" s="123"/>
      <c r="HN390" s="123"/>
      <c r="HO390" s="123"/>
      <c r="HP390" s="123"/>
      <c r="HQ390" s="123"/>
      <c r="HR390" s="123"/>
      <c r="HS390" s="123"/>
      <c r="HT390" s="123"/>
      <c r="HU390" s="123"/>
      <c r="HV390" s="123"/>
      <c r="HW390" s="123"/>
      <c r="HX390" s="123"/>
    </row>
    <row r="391" spans="1:232" s="36" customFormat="1" ht="101.25" customHeight="1">
      <c r="A391" s="17">
        <v>397</v>
      </c>
      <c r="B391" s="18">
        <v>337</v>
      </c>
      <c r="C391" s="19" t="s">
        <v>651</v>
      </c>
      <c r="D391" s="25" t="s">
        <v>53</v>
      </c>
      <c r="E391" s="25" t="s">
        <v>652</v>
      </c>
      <c r="F391" s="25" t="s">
        <v>518</v>
      </c>
      <c r="G391" s="15">
        <v>1</v>
      </c>
      <c r="H391" s="16">
        <v>227679</v>
      </c>
      <c r="I391" s="25" t="s">
        <v>379</v>
      </c>
      <c r="J391" s="20" t="s">
        <v>25</v>
      </c>
      <c r="K391" s="34">
        <f t="shared" si="10"/>
        <v>227679</v>
      </c>
      <c r="L391" s="21">
        <f t="shared" ref="L391:L463" si="11">K391*1.12</f>
        <v>255000.48</v>
      </c>
      <c r="M391" s="35"/>
      <c r="N391" s="35" t="s">
        <v>633</v>
      </c>
      <c r="P391" s="123"/>
      <c r="Q391" s="123"/>
    </row>
    <row r="392" spans="1:232" s="54" customFormat="1" ht="79.5" customHeight="1">
      <c r="A392" s="17">
        <v>400</v>
      </c>
      <c r="B392" s="18">
        <v>338</v>
      </c>
      <c r="C392" s="32" t="s">
        <v>653</v>
      </c>
      <c r="D392" s="25" t="s">
        <v>21</v>
      </c>
      <c r="E392" s="25" t="s">
        <v>654</v>
      </c>
      <c r="F392" s="25" t="s">
        <v>33</v>
      </c>
      <c r="G392" s="15">
        <v>80</v>
      </c>
      <c r="H392" s="16">
        <v>2500</v>
      </c>
      <c r="I392" s="25" t="s">
        <v>79</v>
      </c>
      <c r="J392" s="20" t="s">
        <v>25</v>
      </c>
      <c r="K392" s="34">
        <f t="shared" si="10"/>
        <v>200000</v>
      </c>
      <c r="L392" s="21">
        <f t="shared" si="11"/>
        <v>224000.00000000003</v>
      </c>
      <c r="M392" s="22"/>
      <c r="N392" s="22"/>
      <c r="O392" s="36"/>
      <c r="P392" s="123"/>
      <c r="Q392" s="123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  <c r="HR392" s="36"/>
      <c r="HS392" s="36"/>
      <c r="HT392" s="36"/>
      <c r="HU392" s="36"/>
      <c r="HV392" s="36"/>
      <c r="HW392" s="36"/>
      <c r="HX392" s="36"/>
    </row>
    <row r="393" spans="1:232" s="54" customFormat="1" ht="99.75" customHeight="1">
      <c r="A393" s="17"/>
      <c r="B393" s="18">
        <v>339</v>
      </c>
      <c r="C393" s="32" t="s">
        <v>655</v>
      </c>
      <c r="D393" s="25" t="s">
        <v>21</v>
      </c>
      <c r="E393" s="32" t="s">
        <v>656</v>
      </c>
      <c r="F393" s="25" t="s">
        <v>71</v>
      </c>
      <c r="G393" s="15">
        <v>1</v>
      </c>
      <c r="H393" s="16">
        <v>410000</v>
      </c>
      <c r="I393" s="25" t="s">
        <v>99</v>
      </c>
      <c r="J393" s="20" t="s">
        <v>25</v>
      </c>
      <c r="K393" s="34">
        <f t="shared" si="10"/>
        <v>410000</v>
      </c>
      <c r="L393" s="21">
        <f t="shared" si="11"/>
        <v>459200.00000000006</v>
      </c>
      <c r="M393" s="22"/>
      <c r="N393" s="22"/>
      <c r="O393" s="36"/>
      <c r="P393" s="123"/>
      <c r="Q393" s="123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</row>
    <row r="394" spans="1:232" s="54" customFormat="1" ht="87" customHeight="1">
      <c r="A394" s="17"/>
      <c r="B394" s="18">
        <v>340</v>
      </c>
      <c r="C394" s="32" t="s">
        <v>657</v>
      </c>
      <c r="D394" s="25" t="s">
        <v>21</v>
      </c>
      <c r="E394" s="25" t="s">
        <v>658</v>
      </c>
      <c r="F394" s="25" t="s">
        <v>71</v>
      </c>
      <c r="G394" s="15">
        <v>1</v>
      </c>
      <c r="H394" s="16">
        <v>5000000</v>
      </c>
      <c r="I394" s="25" t="s">
        <v>659</v>
      </c>
      <c r="J394" s="20" t="s">
        <v>25</v>
      </c>
      <c r="K394" s="34">
        <v>5000000</v>
      </c>
      <c r="L394" s="21">
        <f t="shared" si="11"/>
        <v>5600000.0000000009</v>
      </c>
      <c r="M394" s="22"/>
      <c r="N394" s="22"/>
      <c r="O394" s="36"/>
      <c r="P394" s="123"/>
      <c r="Q394" s="123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  <c r="HR394" s="36"/>
      <c r="HS394" s="36"/>
      <c r="HT394" s="36"/>
      <c r="HU394" s="36"/>
      <c r="HV394" s="36"/>
      <c r="HW394" s="36"/>
      <c r="HX394" s="36"/>
    </row>
    <row r="395" spans="1:232" s="54" customFormat="1" ht="87" customHeight="1">
      <c r="A395" s="17"/>
      <c r="B395" s="18">
        <v>341</v>
      </c>
      <c r="C395" s="32" t="s">
        <v>660</v>
      </c>
      <c r="D395" s="25" t="s">
        <v>21</v>
      </c>
      <c r="E395" s="25" t="s">
        <v>658</v>
      </c>
      <c r="F395" s="25" t="s">
        <v>71</v>
      </c>
      <c r="G395" s="15">
        <v>1</v>
      </c>
      <c r="H395" s="16">
        <v>5000000</v>
      </c>
      <c r="I395" s="25" t="s">
        <v>659</v>
      </c>
      <c r="J395" s="20" t="s">
        <v>25</v>
      </c>
      <c r="K395" s="34">
        <v>5000000</v>
      </c>
      <c r="L395" s="21">
        <f t="shared" si="11"/>
        <v>5600000.0000000009</v>
      </c>
      <c r="M395" s="22"/>
      <c r="N395" s="22"/>
      <c r="O395" s="36"/>
      <c r="P395" s="123"/>
      <c r="Q395" s="123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  <c r="HR395" s="36"/>
      <c r="HS395" s="36"/>
      <c r="HT395" s="36"/>
      <c r="HU395" s="36"/>
      <c r="HV395" s="36"/>
      <c r="HW395" s="36"/>
      <c r="HX395" s="36"/>
    </row>
    <row r="396" spans="1:232" s="54" customFormat="1" ht="102" customHeight="1">
      <c r="A396" s="17"/>
      <c r="B396" s="18">
        <v>342</v>
      </c>
      <c r="C396" s="32" t="s">
        <v>661</v>
      </c>
      <c r="D396" s="25" t="s">
        <v>21</v>
      </c>
      <c r="E396" s="25" t="s">
        <v>658</v>
      </c>
      <c r="F396" s="25" t="s">
        <v>71</v>
      </c>
      <c r="G396" s="15">
        <v>1</v>
      </c>
      <c r="H396" s="16">
        <v>5000000</v>
      </c>
      <c r="I396" s="25" t="s">
        <v>659</v>
      </c>
      <c r="J396" s="20" t="s">
        <v>25</v>
      </c>
      <c r="K396" s="34">
        <v>5000000</v>
      </c>
      <c r="L396" s="21">
        <f t="shared" si="11"/>
        <v>5600000.0000000009</v>
      </c>
      <c r="M396" s="22"/>
      <c r="N396" s="22"/>
      <c r="O396" s="36"/>
      <c r="P396" s="123"/>
      <c r="Q396" s="98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  <c r="HR396" s="36"/>
      <c r="HS396" s="36"/>
      <c r="HT396" s="36"/>
      <c r="HU396" s="36"/>
      <c r="HV396" s="36"/>
      <c r="HW396" s="36"/>
      <c r="HX396" s="36"/>
    </row>
    <row r="397" spans="1:232" s="54" customFormat="1" ht="102" customHeight="1">
      <c r="A397" s="17"/>
      <c r="B397" s="18">
        <v>343</v>
      </c>
      <c r="C397" s="32" t="s">
        <v>662</v>
      </c>
      <c r="D397" s="25" t="s">
        <v>21</v>
      </c>
      <c r="E397" s="25" t="s">
        <v>658</v>
      </c>
      <c r="F397" s="25" t="s">
        <v>71</v>
      </c>
      <c r="G397" s="15">
        <v>1</v>
      </c>
      <c r="H397" s="16">
        <v>4000000</v>
      </c>
      <c r="I397" s="25" t="s">
        <v>663</v>
      </c>
      <c r="J397" s="20" t="s">
        <v>25</v>
      </c>
      <c r="K397" s="34">
        <f>G397*H397</f>
        <v>4000000</v>
      </c>
      <c r="L397" s="21">
        <f t="shared" si="11"/>
        <v>4480000</v>
      </c>
      <c r="M397" s="22"/>
      <c r="N397" s="22"/>
      <c r="O397" s="36"/>
      <c r="P397" s="123"/>
      <c r="Q397" s="98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  <c r="HR397" s="36"/>
      <c r="HS397" s="36"/>
      <c r="HT397" s="36"/>
      <c r="HU397" s="36"/>
      <c r="HV397" s="36"/>
      <c r="HW397" s="36"/>
      <c r="HX397" s="36"/>
    </row>
    <row r="398" spans="1:232" s="54" customFormat="1" ht="103.5" customHeight="1">
      <c r="A398" s="17">
        <v>401</v>
      </c>
      <c r="B398" s="18">
        <v>344</v>
      </c>
      <c r="C398" s="32" t="s">
        <v>664</v>
      </c>
      <c r="D398" s="25" t="s">
        <v>21</v>
      </c>
      <c r="E398" s="33" t="s">
        <v>664</v>
      </c>
      <c r="F398" s="25" t="s">
        <v>665</v>
      </c>
      <c r="G398" s="15">
        <v>1900</v>
      </c>
      <c r="H398" s="16">
        <v>2400</v>
      </c>
      <c r="I398" s="26" t="s">
        <v>666</v>
      </c>
      <c r="J398" s="20" t="s">
        <v>25</v>
      </c>
      <c r="K398" s="34">
        <f t="shared" si="10"/>
        <v>4560000</v>
      </c>
      <c r="L398" s="21">
        <f t="shared" si="11"/>
        <v>5107200.0000000009</v>
      </c>
      <c r="M398" s="22"/>
      <c r="N398" s="22"/>
      <c r="O398" s="36"/>
      <c r="P398" s="123"/>
      <c r="Q398" s="123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</row>
    <row r="399" spans="1:232" s="54" customFormat="1" ht="81.75" customHeight="1">
      <c r="A399" s="17">
        <v>402</v>
      </c>
      <c r="B399" s="18">
        <v>345</v>
      </c>
      <c r="C399" s="41" t="s">
        <v>667</v>
      </c>
      <c r="D399" s="42" t="s">
        <v>53</v>
      </c>
      <c r="E399" s="42" t="s">
        <v>667</v>
      </c>
      <c r="F399" s="25" t="s">
        <v>518</v>
      </c>
      <c r="G399" s="96">
        <v>1</v>
      </c>
      <c r="H399" s="23">
        <v>516964</v>
      </c>
      <c r="I399" s="25" t="s">
        <v>379</v>
      </c>
      <c r="J399" s="25" t="s">
        <v>25</v>
      </c>
      <c r="K399" s="34">
        <f t="shared" si="10"/>
        <v>516964</v>
      </c>
      <c r="L399" s="21">
        <f>K399*1.12</f>
        <v>578999.68000000005</v>
      </c>
      <c r="M399" s="22"/>
      <c r="N399" s="22"/>
      <c r="O399" s="36"/>
      <c r="P399" s="123"/>
      <c r="Q399" s="123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</row>
    <row r="400" spans="1:232" s="54" customFormat="1" ht="81.75" customHeight="1">
      <c r="A400" s="17">
        <v>402</v>
      </c>
      <c r="B400" s="18">
        <v>346</v>
      </c>
      <c r="C400" s="41" t="s">
        <v>668</v>
      </c>
      <c r="D400" s="42" t="s">
        <v>556</v>
      </c>
      <c r="E400" s="42" t="s">
        <v>667</v>
      </c>
      <c r="F400" s="25" t="s">
        <v>518</v>
      </c>
      <c r="G400" s="96">
        <v>1</v>
      </c>
      <c r="H400" s="23">
        <v>516964</v>
      </c>
      <c r="I400" s="25" t="s">
        <v>379</v>
      </c>
      <c r="J400" s="25" t="s">
        <v>25</v>
      </c>
      <c r="K400" s="34">
        <f t="shared" si="10"/>
        <v>516964</v>
      </c>
      <c r="L400" s="21">
        <f>K400*1.12</f>
        <v>578999.68000000005</v>
      </c>
      <c r="M400" s="22"/>
      <c r="N400" s="22"/>
      <c r="O400" s="36"/>
      <c r="P400" s="123"/>
      <c r="Q400" s="123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</row>
    <row r="401" spans="1:232" s="54" customFormat="1" ht="103.5" customHeight="1">
      <c r="A401" s="17">
        <v>403</v>
      </c>
      <c r="B401" s="18">
        <v>347</v>
      </c>
      <c r="C401" s="41" t="s">
        <v>669</v>
      </c>
      <c r="D401" s="42" t="s">
        <v>53</v>
      </c>
      <c r="E401" s="42" t="s">
        <v>669</v>
      </c>
      <c r="F401" s="25" t="s">
        <v>518</v>
      </c>
      <c r="G401" s="96">
        <v>1</v>
      </c>
      <c r="H401" s="23">
        <v>222000</v>
      </c>
      <c r="I401" s="25" t="s">
        <v>379</v>
      </c>
      <c r="J401" s="20" t="s">
        <v>25</v>
      </c>
      <c r="K401" s="34">
        <f t="shared" ref="K401:K456" si="12">G401*H401</f>
        <v>222000</v>
      </c>
      <c r="L401" s="21">
        <f>K401*1.12</f>
        <v>248640.00000000003</v>
      </c>
      <c r="M401" s="22"/>
      <c r="N401" s="22"/>
      <c r="O401" s="36"/>
      <c r="P401" s="123"/>
      <c r="Q401" s="123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</row>
    <row r="402" spans="1:232" s="54" customFormat="1" ht="90" customHeight="1">
      <c r="A402" s="17">
        <v>403</v>
      </c>
      <c r="B402" s="18">
        <v>348</v>
      </c>
      <c r="C402" s="41" t="s">
        <v>669</v>
      </c>
      <c r="D402" s="42" t="s">
        <v>53</v>
      </c>
      <c r="E402" s="42" t="s">
        <v>669</v>
      </c>
      <c r="F402" s="25" t="s">
        <v>518</v>
      </c>
      <c r="G402" s="96">
        <v>1</v>
      </c>
      <c r="H402" s="23">
        <v>1003008</v>
      </c>
      <c r="I402" s="25" t="s">
        <v>379</v>
      </c>
      <c r="J402" s="20" t="s">
        <v>25</v>
      </c>
      <c r="K402" s="34">
        <f t="shared" si="12"/>
        <v>1003008</v>
      </c>
      <c r="L402" s="21">
        <f>K402*1.12</f>
        <v>1123368.9600000002</v>
      </c>
      <c r="M402" s="22"/>
      <c r="N402" s="22"/>
      <c r="O402" s="36"/>
      <c r="P402" s="123"/>
      <c r="Q402" s="123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  <c r="HR402" s="36"/>
      <c r="HS402" s="36"/>
      <c r="HT402" s="36"/>
      <c r="HU402" s="36"/>
      <c r="HV402" s="36"/>
      <c r="HW402" s="36"/>
      <c r="HX402" s="36"/>
    </row>
    <row r="403" spans="1:232" ht="94.5" customHeight="1">
      <c r="A403" s="17">
        <v>405</v>
      </c>
      <c r="B403" s="18">
        <v>349</v>
      </c>
      <c r="C403" s="41" t="s">
        <v>670</v>
      </c>
      <c r="D403" s="25" t="s">
        <v>21</v>
      </c>
      <c r="E403" s="42" t="s">
        <v>670</v>
      </c>
      <c r="F403" s="25" t="s">
        <v>518</v>
      </c>
      <c r="G403" s="96">
        <v>1</v>
      </c>
      <c r="H403" s="23">
        <v>700000</v>
      </c>
      <c r="I403" s="25" t="s">
        <v>379</v>
      </c>
      <c r="J403" s="20" t="s">
        <v>25</v>
      </c>
      <c r="K403" s="34">
        <f t="shared" si="12"/>
        <v>700000</v>
      </c>
      <c r="L403" s="21">
        <f t="shared" si="11"/>
        <v>784000.00000000012</v>
      </c>
      <c r="M403" s="22"/>
      <c r="N403" s="22" t="s">
        <v>633</v>
      </c>
    </row>
    <row r="404" spans="1:232" ht="85.5" customHeight="1">
      <c r="A404" s="17"/>
      <c r="B404" s="18">
        <v>350</v>
      </c>
      <c r="C404" s="41" t="s">
        <v>671</v>
      </c>
      <c r="D404" s="25" t="s">
        <v>21</v>
      </c>
      <c r="E404" s="41" t="s">
        <v>671</v>
      </c>
      <c r="F404" s="25" t="s">
        <v>518</v>
      </c>
      <c r="G404" s="96">
        <v>2</v>
      </c>
      <c r="H404" s="23">
        <v>250000</v>
      </c>
      <c r="I404" s="25" t="s">
        <v>379</v>
      </c>
      <c r="J404" s="20" t="s">
        <v>25</v>
      </c>
      <c r="K404" s="34">
        <f t="shared" si="12"/>
        <v>500000</v>
      </c>
      <c r="L404" s="21">
        <f t="shared" si="11"/>
        <v>560000</v>
      </c>
      <c r="M404" s="22"/>
      <c r="N404" s="22"/>
    </row>
    <row r="405" spans="1:232" s="54" customFormat="1" ht="81" customHeight="1">
      <c r="A405" s="17">
        <v>406</v>
      </c>
      <c r="B405" s="18">
        <v>351</v>
      </c>
      <c r="C405" s="25" t="s">
        <v>672</v>
      </c>
      <c r="D405" s="25" t="s">
        <v>39</v>
      </c>
      <c r="E405" s="25" t="s">
        <v>672</v>
      </c>
      <c r="F405" s="25" t="s">
        <v>673</v>
      </c>
      <c r="G405" s="35">
        <v>1</v>
      </c>
      <c r="H405" s="34">
        <v>132480000</v>
      </c>
      <c r="I405" s="25" t="s">
        <v>72</v>
      </c>
      <c r="J405" s="20" t="s">
        <v>25</v>
      </c>
      <c r="K405" s="34">
        <f t="shared" si="12"/>
        <v>132480000</v>
      </c>
      <c r="L405" s="21">
        <f t="shared" si="11"/>
        <v>148377600</v>
      </c>
      <c r="M405" s="22"/>
      <c r="N405" s="22"/>
      <c r="O405" s="36"/>
      <c r="P405" s="123"/>
      <c r="Q405" s="123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</row>
    <row r="406" spans="1:232" s="54" customFormat="1" ht="181.5" customHeight="1">
      <c r="A406" s="17"/>
      <c r="B406" s="18">
        <v>352</v>
      </c>
      <c r="C406" s="99" t="s">
        <v>674</v>
      </c>
      <c r="D406" s="130" t="s">
        <v>39</v>
      </c>
      <c r="E406" s="99" t="s">
        <v>674</v>
      </c>
      <c r="F406" s="130" t="s">
        <v>673</v>
      </c>
      <c r="G406" s="100">
        <v>1</v>
      </c>
      <c r="H406" s="132">
        <v>20000000</v>
      </c>
      <c r="I406" s="130" t="s">
        <v>89</v>
      </c>
      <c r="J406" s="126" t="s">
        <v>25</v>
      </c>
      <c r="K406" s="132">
        <f t="shared" si="12"/>
        <v>20000000</v>
      </c>
      <c r="L406" s="80">
        <f t="shared" si="11"/>
        <v>22400000.000000004</v>
      </c>
      <c r="M406" s="22"/>
      <c r="N406" s="22"/>
      <c r="O406" s="36"/>
      <c r="P406" s="123"/>
      <c r="Q406" s="123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</row>
    <row r="407" spans="1:232" s="54" customFormat="1" ht="129" customHeight="1">
      <c r="A407" s="17"/>
      <c r="B407" s="18">
        <v>353</v>
      </c>
      <c r="C407" s="32" t="s">
        <v>675</v>
      </c>
      <c r="D407" s="130" t="s">
        <v>39</v>
      </c>
      <c r="E407" s="33" t="s">
        <v>675</v>
      </c>
      <c r="F407" s="130" t="s">
        <v>673</v>
      </c>
      <c r="G407" s="100">
        <v>1</v>
      </c>
      <c r="H407" s="93">
        <v>50905030</v>
      </c>
      <c r="I407" s="128" t="s">
        <v>676</v>
      </c>
      <c r="J407" s="125" t="s">
        <v>25</v>
      </c>
      <c r="K407" s="132">
        <f t="shared" si="12"/>
        <v>50905030</v>
      </c>
      <c r="L407" s="80">
        <f t="shared" si="11"/>
        <v>57013633.600000009</v>
      </c>
      <c r="M407" s="22"/>
      <c r="N407" s="22"/>
      <c r="O407" s="36"/>
      <c r="P407" s="123"/>
      <c r="Q407" s="123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</row>
    <row r="408" spans="1:232" s="54" customFormat="1" ht="90" customHeight="1">
      <c r="A408" s="17">
        <v>408</v>
      </c>
      <c r="B408" s="18">
        <v>354</v>
      </c>
      <c r="C408" s="53" t="s">
        <v>677</v>
      </c>
      <c r="D408" s="25" t="s">
        <v>556</v>
      </c>
      <c r="E408" s="25" t="s">
        <v>677</v>
      </c>
      <c r="F408" s="25" t="s">
        <v>23</v>
      </c>
      <c r="G408" s="35">
        <v>1</v>
      </c>
      <c r="H408" s="34">
        <v>62059200</v>
      </c>
      <c r="I408" s="25" t="s">
        <v>75</v>
      </c>
      <c r="J408" s="125" t="s">
        <v>25</v>
      </c>
      <c r="K408" s="34">
        <f>G408*H408</f>
        <v>62059200</v>
      </c>
      <c r="L408" s="21">
        <f>K408*1.12</f>
        <v>69506304</v>
      </c>
      <c r="M408" s="22"/>
      <c r="N408" s="22"/>
      <c r="O408" s="36"/>
      <c r="P408" s="123"/>
      <c r="Q408" s="123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</row>
    <row r="409" spans="1:232" s="54" customFormat="1" ht="140.25" customHeight="1">
      <c r="A409" s="17">
        <v>409</v>
      </c>
      <c r="B409" s="18">
        <v>355</v>
      </c>
      <c r="C409" s="53" t="s">
        <v>678</v>
      </c>
      <c r="D409" s="25" t="s">
        <v>556</v>
      </c>
      <c r="E409" s="25" t="s">
        <v>678</v>
      </c>
      <c r="F409" s="25" t="s">
        <v>518</v>
      </c>
      <c r="G409" s="35">
        <v>1</v>
      </c>
      <c r="H409" s="34">
        <v>20392260</v>
      </c>
      <c r="I409" s="25" t="s">
        <v>75</v>
      </c>
      <c r="J409" s="20" t="s">
        <v>25</v>
      </c>
      <c r="K409" s="34">
        <f>G409*H409</f>
        <v>20392260</v>
      </c>
      <c r="L409" s="21">
        <f>K409*1.12</f>
        <v>22839331.200000003</v>
      </c>
      <c r="M409" s="22"/>
      <c r="N409" s="22"/>
      <c r="O409" s="36"/>
      <c r="P409" s="123"/>
      <c r="Q409" s="123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</row>
    <row r="410" spans="1:232" s="1" customFormat="1" ht="140.25" customHeight="1">
      <c r="A410" s="17">
        <v>410</v>
      </c>
      <c r="B410" s="18">
        <v>356</v>
      </c>
      <c r="C410" s="99" t="s">
        <v>679</v>
      </c>
      <c r="D410" s="130" t="s">
        <v>53</v>
      </c>
      <c r="E410" s="130" t="s">
        <v>679</v>
      </c>
      <c r="F410" s="130" t="s">
        <v>673</v>
      </c>
      <c r="G410" s="100">
        <v>1</v>
      </c>
      <c r="H410" s="132">
        <v>194805100</v>
      </c>
      <c r="I410" s="130" t="s">
        <v>89</v>
      </c>
      <c r="J410" s="127" t="s">
        <v>25</v>
      </c>
      <c r="K410" s="132">
        <f t="shared" si="12"/>
        <v>194805100</v>
      </c>
      <c r="L410" s="80">
        <f t="shared" si="11"/>
        <v>218181712.00000003</v>
      </c>
      <c r="M410" s="22"/>
      <c r="N410" s="22" t="s">
        <v>680</v>
      </c>
      <c r="O410" s="123"/>
      <c r="P410" s="123"/>
      <c r="Q410" s="123"/>
      <c r="R410" s="20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  <c r="CW410" s="123"/>
      <c r="CX410" s="123"/>
      <c r="CY410" s="123"/>
      <c r="CZ410" s="123"/>
      <c r="DA410" s="123"/>
      <c r="DB410" s="123"/>
      <c r="DC410" s="123"/>
      <c r="DD410" s="123"/>
      <c r="DE410" s="123"/>
      <c r="DF410" s="123"/>
      <c r="DG410" s="123"/>
      <c r="DH410" s="123"/>
      <c r="DI410" s="123"/>
      <c r="DJ410" s="123"/>
      <c r="DK410" s="123"/>
      <c r="DL410" s="123"/>
      <c r="DM410" s="123"/>
      <c r="DN410" s="123"/>
      <c r="DO410" s="123"/>
      <c r="DP410" s="123"/>
      <c r="DQ410" s="123"/>
      <c r="DR410" s="123"/>
      <c r="DS410" s="123"/>
      <c r="DT410" s="123"/>
      <c r="DU410" s="123"/>
      <c r="DV410" s="123"/>
      <c r="DW410" s="123"/>
      <c r="DX410" s="123"/>
      <c r="DY410" s="123"/>
      <c r="DZ410" s="123"/>
      <c r="EA410" s="123"/>
      <c r="EB410" s="123"/>
      <c r="EC410" s="123"/>
      <c r="ED410" s="123"/>
      <c r="EE410" s="123"/>
      <c r="EF410" s="123"/>
      <c r="EG410" s="123"/>
      <c r="EH410" s="123"/>
      <c r="EI410" s="123"/>
      <c r="EJ410" s="123"/>
      <c r="EK410" s="123"/>
      <c r="EL410" s="123"/>
      <c r="EM410" s="123"/>
      <c r="EN410" s="123"/>
      <c r="EO410" s="123"/>
      <c r="EP410" s="123"/>
      <c r="EQ410" s="123"/>
      <c r="ER410" s="123"/>
      <c r="ES410" s="123"/>
      <c r="ET410" s="123"/>
      <c r="EU410" s="123"/>
      <c r="EV410" s="123"/>
      <c r="EW410" s="123"/>
      <c r="EX410" s="123"/>
      <c r="EY410" s="123"/>
      <c r="EZ410" s="123"/>
      <c r="FA410" s="123"/>
      <c r="FB410" s="123"/>
      <c r="FC410" s="123"/>
      <c r="FD410" s="123"/>
      <c r="FE410" s="123"/>
      <c r="FF410" s="123"/>
      <c r="FG410" s="123"/>
      <c r="FH410" s="123"/>
      <c r="FI410" s="123"/>
      <c r="FJ410" s="123"/>
      <c r="FK410" s="123"/>
      <c r="FL410" s="123"/>
      <c r="FM410" s="123"/>
      <c r="FN410" s="123"/>
      <c r="FO410" s="123"/>
      <c r="FP410" s="123"/>
      <c r="FQ410" s="123"/>
      <c r="FR410" s="123"/>
      <c r="FS410" s="123"/>
      <c r="FT410" s="123"/>
      <c r="FU410" s="123"/>
      <c r="FV410" s="123"/>
      <c r="FW410" s="123"/>
      <c r="FX410" s="123"/>
      <c r="FY410" s="123"/>
      <c r="FZ410" s="123"/>
      <c r="GA410" s="123"/>
      <c r="GB410" s="123"/>
      <c r="GC410" s="123"/>
      <c r="GD410" s="123"/>
      <c r="GE410" s="123"/>
      <c r="GF410" s="123"/>
      <c r="GG410" s="123"/>
      <c r="GH410" s="123"/>
      <c r="GI410" s="123"/>
      <c r="GJ410" s="123"/>
      <c r="GK410" s="123"/>
      <c r="GL410" s="123"/>
      <c r="GM410" s="123"/>
      <c r="GN410" s="123"/>
      <c r="GO410" s="123"/>
      <c r="GP410" s="123"/>
      <c r="GQ410" s="123"/>
      <c r="GR410" s="123"/>
      <c r="GS410" s="123"/>
      <c r="GT410" s="123"/>
      <c r="GU410" s="123"/>
      <c r="GV410" s="123"/>
      <c r="GW410" s="123"/>
      <c r="GX410" s="123"/>
      <c r="GY410" s="123"/>
      <c r="GZ410" s="123"/>
      <c r="HA410" s="123"/>
      <c r="HB410" s="123"/>
      <c r="HC410" s="123"/>
      <c r="HD410" s="123"/>
      <c r="HE410" s="123"/>
      <c r="HF410" s="123"/>
      <c r="HG410" s="123"/>
      <c r="HH410" s="123"/>
      <c r="HI410" s="123"/>
      <c r="HJ410" s="123"/>
      <c r="HK410" s="123"/>
      <c r="HL410" s="123"/>
      <c r="HM410" s="123"/>
      <c r="HN410" s="123"/>
      <c r="HO410" s="123"/>
      <c r="HP410" s="123"/>
      <c r="HQ410" s="123"/>
      <c r="HR410" s="123"/>
      <c r="HS410" s="123"/>
      <c r="HT410" s="123"/>
      <c r="HU410" s="123"/>
      <c r="HV410" s="123"/>
      <c r="HW410" s="123"/>
      <c r="HX410" s="123"/>
    </row>
    <row r="411" spans="1:232" s="1" customFormat="1" ht="187.5" customHeight="1">
      <c r="A411" s="17">
        <v>411</v>
      </c>
      <c r="B411" s="18">
        <v>357</v>
      </c>
      <c r="C411" s="53" t="s">
        <v>681</v>
      </c>
      <c r="D411" s="25" t="s">
        <v>39</v>
      </c>
      <c r="E411" s="53" t="s">
        <v>681</v>
      </c>
      <c r="F411" s="25" t="s">
        <v>518</v>
      </c>
      <c r="G411" s="35">
        <v>1</v>
      </c>
      <c r="H411" s="34">
        <v>31494767</v>
      </c>
      <c r="I411" s="25" t="s">
        <v>682</v>
      </c>
      <c r="J411" s="20" t="s">
        <v>25</v>
      </c>
      <c r="K411" s="34">
        <f t="shared" si="12"/>
        <v>31494767</v>
      </c>
      <c r="L411" s="21">
        <f t="shared" si="11"/>
        <v>35274139.040000007</v>
      </c>
      <c r="M411" s="22"/>
      <c r="N411" s="22" t="s">
        <v>683</v>
      </c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  <c r="CW411" s="123"/>
      <c r="CX411" s="123"/>
      <c r="CY411" s="123"/>
      <c r="CZ411" s="123"/>
      <c r="DA411" s="123"/>
      <c r="DB411" s="123"/>
      <c r="DC411" s="123"/>
      <c r="DD411" s="123"/>
      <c r="DE411" s="123"/>
      <c r="DF411" s="123"/>
      <c r="DG411" s="123"/>
      <c r="DH411" s="123"/>
      <c r="DI411" s="123"/>
      <c r="DJ411" s="123"/>
      <c r="DK411" s="123"/>
      <c r="DL411" s="123"/>
      <c r="DM411" s="123"/>
      <c r="DN411" s="123"/>
      <c r="DO411" s="123"/>
      <c r="DP411" s="123"/>
      <c r="DQ411" s="123"/>
      <c r="DR411" s="123"/>
      <c r="DS411" s="123"/>
      <c r="DT411" s="123"/>
      <c r="DU411" s="123"/>
      <c r="DV411" s="123"/>
      <c r="DW411" s="123"/>
      <c r="DX411" s="123"/>
      <c r="DY411" s="123"/>
      <c r="DZ411" s="123"/>
      <c r="EA411" s="123"/>
      <c r="EB411" s="123"/>
      <c r="EC411" s="123"/>
      <c r="ED411" s="123"/>
      <c r="EE411" s="123"/>
      <c r="EF411" s="123"/>
      <c r="EG411" s="123"/>
      <c r="EH411" s="123"/>
      <c r="EI411" s="123"/>
      <c r="EJ411" s="123"/>
      <c r="EK411" s="123"/>
      <c r="EL411" s="123"/>
      <c r="EM411" s="123"/>
      <c r="EN411" s="123"/>
      <c r="EO411" s="123"/>
      <c r="EP411" s="123"/>
      <c r="EQ411" s="123"/>
      <c r="ER411" s="123"/>
      <c r="ES411" s="123"/>
      <c r="ET411" s="123"/>
      <c r="EU411" s="123"/>
      <c r="EV411" s="123"/>
      <c r="EW411" s="123"/>
      <c r="EX411" s="123"/>
      <c r="EY411" s="123"/>
      <c r="EZ411" s="123"/>
      <c r="FA411" s="123"/>
      <c r="FB411" s="123"/>
      <c r="FC411" s="123"/>
      <c r="FD411" s="123"/>
      <c r="FE411" s="123"/>
      <c r="FF411" s="123"/>
      <c r="FG411" s="123"/>
      <c r="FH411" s="123"/>
      <c r="FI411" s="123"/>
      <c r="FJ411" s="123"/>
      <c r="FK411" s="123"/>
      <c r="FL411" s="123"/>
      <c r="FM411" s="123"/>
      <c r="FN411" s="123"/>
      <c r="FO411" s="123"/>
      <c r="FP411" s="123"/>
      <c r="FQ411" s="123"/>
      <c r="FR411" s="123"/>
      <c r="FS411" s="123"/>
      <c r="FT411" s="123"/>
      <c r="FU411" s="123"/>
      <c r="FV411" s="123"/>
      <c r="FW411" s="123"/>
      <c r="FX411" s="123"/>
      <c r="FY411" s="123"/>
      <c r="FZ411" s="123"/>
      <c r="GA411" s="123"/>
      <c r="GB411" s="123"/>
      <c r="GC411" s="123"/>
      <c r="GD411" s="123"/>
      <c r="GE411" s="123"/>
      <c r="GF411" s="123"/>
      <c r="GG411" s="123"/>
      <c r="GH411" s="123"/>
      <c r="GI411" s="123"/>
      <c r="GJ411" s="123"/>
      <c r="GK411" s="123"/>
      <c r="GL411" s="123"/>
      <c r="GM411" s="123"/>
      <c r="GN411" s="123"/>
      <c r="GO411" s="123"/>
      <c r="GP411" s="123"/>
      <c r="GQ411" s="123"/>
      <c r="GR411" s="123"/>
      <c r="GS411" s="123"/>
      <c r="GT411" s="123"/>
      <c r="GU411" s="123"/>
      <c r="GV411" s="123"/>
      <c r="GW411" s="123"/>
      <c r="GX411" s="123"/>
      <c r="GY411" s="123"/>
      <c r="GZ411" s="123"/>
      <c r="HA411" s="123"/>
      <c r="HB411" s="123"/>
      <c r="HC411" s="123"/>
      <c r="HD411" s="123"/>
      <c r="HE411" s="123"/>
      <c r="HF411" s="123"/>
      <c r="HG411" s="123"/>
      <c r="HH411" s="123"/>
      <c r="HI411" s="123"/>
      <c r="HJ411" s="123"/>
      <c r="HK411" s="123"/>
      <c r="HL411" s="123"/>
      <c r="HM411" s="123"/>
      <c r="HN411" s="123"/>
      <c r="HO411" s="123"/>
      <c r="HP411" s="123"/>
      <c r="HQ411" s="123"/>
      <c r="HR411" s="123"/>
      <c r="HS411" s="123"/>
      <c r="HT411" s="123"/>
      <c r="HU411" s="123"/>
      <c r="HV411" s="123"/>
      <c r="HW411" s="123"/>
      <c r="HX411" s="123"/>
    </row>
    <row r="412" spans="1:232" s="1" customFormat="1" ht="282" customHeight="1">
      <c r="A412" s="17"/>
      <c r="B412" s="18">
        <v>358</v>
      </c>
      <c r="C412" s="101" t="s">
        <v>684</v>
      </c>
      <c r="D412" s="25" t="s">
        <v>39</v>
      </c>
      <c r="E412" s="101" t="s">
        <v>684</v>
      </c>
      <c r="F412" s="25" t="s">
        <v>673</v>
      </c>
      <c r="G412" s="35">
        <v>1</v>
      </c>
      <c r="H412" s="102">
        <v>416184000</v>
      </c>
      <c r="I412" s="25" t="s">
        <v>379</v>
      </c>
      <c r="J412" s="20" t="s">
        <v>25</v>
      </c>
      <c r="K412" s="34">
        <f t="shared" si="12"/>
        <v>416184000</v>
      </c>
      <c r="L412" s="21">
        <f t="shared" si="11"/>
        <v>466126080.00000006</v>
      </c>
      <c r="M412" s="22"/>
      <c r="N412" s="22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  <c r="CW412" s="123"/>
      <c r="CX412" s="123"/>
      <c r="CY412" s="123"/>
      <c r="CZ412" s="123"/>
      <c r="DA412" s="123"/>
      <c r="DB412" s="123"/>
      <c r="DC412" s="123"/>
      <c r="DD412" s="123"/>
      <c r="DE412" s="123"/>
      <c r="DF412" s="123"/>
      <c r="DG412" s="123"/>
      <c r="DH412" s="123"/>
      <c r="DI412" s="123"/>
      <c r="DJ412" s="123"/>
      <c r="DK412" s="123"/>
      <c r="DL412" s="123"/>
      <c r="DM412" s="123"/>
      <c r="DN412" s="123"/>
      <c r="DO412" s="123"/>
      <c r="DP412" s="123"/>
      <c r="DQ412" s="123"/>
      <c r="DR412" s="123"/>
      <c r="DS412" s="123"/>
      <c r="DT412" s="123"/>
      <c r="DU412" s="123"/>
      <c r="DV412" s="123"/>
      <c r="DW412" s="123"/>
      <c r="DX412" s="123"/>
      <c r="DY412" s="123"/>
      <c r="DZ412" s="123"/>
      <c r="EA412" s="123"/>
      <c r="EB412" s="123"/>
      <c r="EC412" s="123"/>
      <c r="ED412" s="123"/>
      <c r="EE412" s="123"/>
      <c r="EF412" s="123"/>
      <c r="EG412" s="123"/>
      <c r="EH412" s="123"/>
      <c r="EI412" s="123"/>
      <c r="EJ412" s="123"/>
      <c r="EK412" s="123"/>
      <c r="EL412" s="123"/>
      <c r="EM412" s="123"/>
      <c r="EN412" s="123"/>
      <c r="EO412" s="123"/>
      <c r="EP412" s="123"/>
      <c r="EQ412" s="123"/>
      <c r="ER412" s="123"/>
      <c r="ES412" s="123"/>
      <c r="ET412" s="123"/>
      <c r="EU412" s="123"/>
      <c r="EV412" s="123"/>
      <c r="EW412" s="123"/>
      <c r="EX412" s="123"/>
      <c r="EY412" s="123"/>
      <c r="EZ412" s="123"/>
      <c r="FA412" s="123"/>
      <c r="FB412" s="123"/>
      <c r="FC412" s="123"/>
      <c r="FD412" s="123"/>
      <c r="FE412" s="123"/>
      <c r="FF412" s="123"/>
      <c r="FG412" s="123"/>
      <c r="FH412" s="123"/>
      <c r="FI412" s="123"/>
      <c r="FJ412" s="123"/>
      <c r="FK412" s="123"/>
      <c r="FL412" s="123"/>
      <c r="FM412" s="123"/>
      <c r="FN412" s="123"/>
      <c r="FO412" s="123"/>
      <c r="FP412" s="123"/>
      <c r="FQ412" s="123"/>
      <c r="FR412" s="123"/>
      <c r="FS412" s="123"/>
      <c r="FT412" s="123"/>
      <c r="FU412" s="123"/>
      <c r="FV412" s="123"/>
      <c r="FW412" s="123"/>
      <c r="FX412" s="123"/>
      <c r="FY412" s="123"/>
      <c r="FZ412" s="123"/>
      <c r="GA412" s="123"/>
      <c r="GB412" s="123"/>
      <c r="GC412" s="123"/>
      <c r="GD412" s="123"/>
      <c r="GE412" s="123"/>
      <c r="GF412" s="123"/>
      <c r="GG412" s="123"/>
      <c r="GH412" s="123"/>
      <c r="GI412" s="123"/>
      <c r="GJ412" s="123"/>
      <c r="GK412" s="123"/>
      <c r="GL412" s="123"/>
      <c r="GM412" s="123"/>
      <c r="GN412" s="123"/>
      <c r="GO412" s="123"/>
      <c r="GP412" s="123"/>
      <c r="GQ412" s="123"/>
      <c r="GR412" s="123"/>
      <c r="GS412" s="123"/>
      <c r="GT412" s="123"/>
      <c r="GU412" s="123"/>
      <c r="GV412" s="123"/>
      <c r="GW412" s="123"/>
      <c r="GX412" s="123"/>
      <c r="GY412" s="123"/>
      <c r="GZ412" s="123"/>
      <c r="HA412" s="123"/>
      <c r="HB412" s="123"/>
      <c r="HC412" s="123"/>
      <c r="HD412" s="123"/>
      <c r="HE412" s="123"/>
      <c r="HF412" s="123"/>
      <c r="HG412" s="123"/>
      <c r="HH412" s="123"/>
      <c r="HI412" s="123"/>
      <c r="HJ412" s="123"/>
      <c r="HK412" s="123"/>
      <c r="HL412" s="123"/>
      <c r="HM412" s="123"/>
      <c r="HN412" s="123"/>
      <c r="HO412" s="123"/>
      <c r="HP412" s="123"/>
      <c r="HQ412" s="123"/>
      <c r="HR412" s="123"/>
      <c r="HS412" s="123"/>
      <c r="HT412" s="123"/>
      <c r="HU412" s="123"/>
      <c r="HV412" s="123"/>
      <c r="HW412" s="123"/>
      <c r="HX412" s="123"/>
    </row>
    <row r="413" spans="1:232" s="1" customFormat="1" ht="175.5" customHeight="1">
      <c r="A413" s="17"/>
      <c r="B413" s="18">
        <v>359</v>
      </c>
      <c r="C413" s="103" t="s">
        <v>685</v>
      </c>
      <c r="D413" s="25" t="s">
        <v>39</v>
      </c>
      <c r="E413" s="104" t="s">
        <v>685</v>
      </c>
      <c r="F413" s="25" t="s">
        <v>673</v>
      </c>
      <c r="G413" s="35">
        <v>1</v>
      </c>
      <c r="H413" s="102">
        <v>616896690</v>
      </c>
      <c r="I413" s="25" t="s">
        <v>72</v>
      </c>
      <c r="J413" s="20" t="s">
        <v>25</v>
      </c>
      <c r="K413" s="34">
        <f t="shared" si="12"/>
        <v>616896690</v>
      </c>
      <c r="L413" s="21">
        <f t="shared" si="11"/>
        <v>690924292.80000007</v>
      </c>
      <c r="M413" s="22"/>
      <c r="N413" s="22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  <c r="CW413" s="123"/>
      <c r="CX413" s="123"/>
      <c r="CY413" s="123"/>
      <c r="CZ413" s="123"/>
      <c r="DA413" s="123"/>
      <c r="DB413" s="123"/>
      <c r="DC413" s="123"/>
      <c r="DD413" s="123"/>
      <c r="DE413" s="123"/>
      <c r="DF413" s="123"/>
      <c r="DG413" s="123"/>
      <c r="DH413" s="123"/>
      <c r="DI413" s="123"/>
      <c r="DJ413" s="123"/>
      <c r="DK413" s="123"/>
      <c r="DL413" s="123"/>
      <c r="DM413" s="123"/>
      <c r="DN413" s="123"/>
      <c r="DO413" s="123"/>
      <c r="DP413" s="123"/>
      <c r="DQ413" s="123"/>
      <c r="DR413" s="123"/>
      <c r="DS413" s="123"/>
      <c r="DT413" s="123"/>
      <c r="DU413" s="123"/>
      <c r="DV413" s="123"/>
      <c r="DW413" s="123"/>
      <c r="DX413" s="123"/>
      <c r="DY413" s="123"/>
      <c r="DZ413" s="123"/>
      <c r="EA413" s="123"/>
      <c r="EB413" s="123"/>
      <c r="EC413" s="123"/>
      <c r="ED413" s="123"/>
      <c r="EE413" s="123"/>
      <c r="EF413" s="123"/>
      <c r="EG413" s="123"/>
      <c r="EH413" s="123"/>
      <c r="EI413" s="123"/>
      <c r="EJ413" s="123"/>
      <c r="EK413" s="123"/>
      <c r="EL413" s="123"/>
      <c r="EM413" s="123"/>
      <c r="EN413" s="123"/>
      <c r="EO413" s="123"/>
      <c r="EP413" s="123"/>
      <c r="EQ413" s="123"/>
      <c r="ER413" s="123"/>
      <c r="ES413" s="123"/>
      <c r="ET413" s="123"/>
      <c r="EU413" s="123"/>
      <c r="EV413" s="123"/>
      <c r="EW413" s="123"/>
      <c r="EX413" s="123"/>
      <c r="EY413" s="123"/>
      <c r="EZ413" s="123"/>
      <c r="FA413" s="123"/>
      <c r="FB413" s="123"/>
      <c r="FC413" s="123"/>
      <c r="FD413" s="123"/>
      <c r="FE413" s="123"/>
      <c r="FF413" s="123"/>
      <c r="FG413" s="123"/>
      <c r="FH413" s="123"/>
      <c r="FI413" s="123"/>
      <c r="FJ413" s="123"/>
      <c r="FK413" s="123"/>
      <c r="FL413" s="123"/>
      <c r="FM413" s="123"/>
      <c r="FN413" s="123"/>
      <c r="FO413" s="123"/>
      <c r="FP413" s="123"/>
      <c r="FQ413" s="123"/>
      <c r="FR413" s="123"/>
      <c r="FS413" s="123"/>
      <c r="FT413" s="123"/>
      <c r="FU413" s="123"/>
      <c r="FV413" s="123"/>
      <c r="FW413" s="123"/>
      <c r="FX413" s="123"/>
      <c r="FY413" s="123"/>
      <c r="FZ413" s="123"/>
      <c r="GA413" s="123"/>
      <c r="GB413" s="123"/>
      <c r="GC413" s="123"/>
      <c r="GD413" s="123"/>
      <c r="GE413" s="123"/>
      <c r="GF413" s="123"/>
      <c r="GG413" s="123"/>
      <c r="GH413" s="123"/>
      <c r="GI413" s="123"/>
      <c r="GJ413" s="123"/>
      <c r="GK413" s="123"/>
      <c r="GL413" s="123"/>
      <c r="GM413" s="123"/>
      <c r="GN413" s="123"/>
      <c r="GO413" s="123"/>
      <c r="GP413" s="123"/>
      <c r="GQ413" s="123"/>
      <c r="GR413" s="123"/>
      <c r="GS413" s="123"/>
      <c r="GT413" s="123"/>
      <c r="GU413" s="123"/>
      <c r="GV413" s="123"/>
      <c r="GW413" s="123"/>
      <c r="GX413" s="123"/>
      <c r="GY413" s="123"/>
      <c r="GZ413" s="123"/>
      <c r="HA413" s="123"/>
      <c r="HB413" s="123"/>
      <c r="HC413" s="123"/>
      <c r="HD413" s="123"/>
      <c r="HE413" s="123"/>
      <c r="HF413" s="123"/>
      <c r="HG413" s="123"/>
      <c r="HH413" s="123"/>
      <c r="HI413" s="123"/>
      <c r="HJ413" s="123"/>
      <c r="HK413" s="123"/>
      <c r="HL413" s="123"/>
      <c r="HM413" s="123"/>
      <c r="HN413" s="123"/>
      <c r="HO413" s="123"/>
      <c r="HP413" s="123"/>
      <c r="HQ413" s="123"/>
      <c r="HR413" s="123"/>
      <c r="HS413" s="123"/>
      <c r="HT413" s="123"/>
      <c r="HU413" s="123"/>
      <c r="HV413" s="123"/>
      <c r="HW413" s="123"/>
      <c r="HX413" s="123"/>
    </row>
    <row r="414" spans="1:232" s="1" customFormat="1" ht="210.75" customHeight="1">
      <c r="A414" s="17"/>
      <c r="B414" s="18">
        <v>360</v>
      </c>
      <c r="C414" s="103" t="s">
        <v>686</v>
      </c>
      <c r="D414" s="25" t="s">
        <v>39</v>
      </c>
      <c r="E414" s="104" t="s">
        <v>686</v>
      </c>
      <c r="F414" s="25" t="s">
        <v>673</v>
      </c>
      <c r="G414" s="35">
        <v>1</v>
      </c>
      <c r="H414" s="102">
        <v>192737413</v>
      </c>
      <c r="I414" s="20" t="s">
        <v>687</v>
      </c>
      <c r="J414" s="20" t="s">
        <v>25</v>
      </c>
      <c r="K414" s="34">
        <f t="shared" si="12"/>
        <v>192737413</v>
      </c>
      <c r="L414" s="21">
        <f t="shared" si="11"/>
        <v>215865902.56000003</v>
      </c>
      <c r="M414" s="22"/>
      <c r="N414" s="22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  <c r="CW414" s="123"/>
      <c r="CX414" s="123"/>
      <c r="CY414" s="123"/>
      <c r="CZ414" s="123"/>
      <c r="DA414" s="123"/>
      <c r="DB414" s="123"/>
      <c r="DC414" s="123"/>
      <c r="DD414" s="123"/>
      <c r="DE414" s="123"/>
      <c r="DF414" s="123"/>
      <c r="DG414" s="123"/>
      <c r="DH414" s="123"/>
      <c r="DI414" s="123"/>
      <c r="DJ414" s="123"/>
      <c r="DK414" s="123"/>
      <c r="DL414" s="123"/>
      <c r="DM414" s="123"/>
      <c r="DN414" s="123"/>
      <c r="DO414" s="123"/>
      <c r="DP414" s="123"/>
      <c r="DQ414" s="123"/>
      <c r="DR414" s="123"/>
      <c r="DS414" s="123"/>
      <c r="DT414" s="123"/>
      <c r="DU414" s="123"/>
      <c r="DV414" s="123"/>
      <c r="DW414" s="123"/>
      <c r="DX414" s="123"/>
      <c r="DY414" s="123"/>
      <c r="DZ414" s="123"/>
      <c r="EA414" s="123"/>
      <c r="EB414" s="123"/>
      <c r="EC414" s="123"/>
      <c r="ED414" s="123"/>
      <c r="EE414" s="123"/>
      <c r="EF414" s="123"/>
      <c r="EG414" s="123"/>
      <c r="EH414" s="123"/>
      <c r="EI414" s="123"/>
      <c r="EJ414" s="123"/>
      <c r="EK414" s="123"/>
      <c r="EL414" s="123"/>
      <c r="EM414" s="123"/>
      <c r="EN414" s="123"/>
      <c r="EO414" s="123"/>
      <c r="EP414" s="123"/>
      <c r="EQ414" s="123"/>
      <c r="ER414" s="123"/>
      <c r="ES414" s="123"/>
      <c r="ET414" s="123"/>
      <c r="EU414" s="123"/>
      <c r="EV414" s="123"/>
      <c r="EW414" s="123"/>
      <c r="EX414" s="123"/>
      <c r="EY414" s="123"/>
      <c r="EZ414" s="123"/>
      <c r="FA414" s="123"/>
      <c r="FB414" s="123"/>
      <c r="FC414" s="123"/>
      <c r="FD414" s="123"/>
      <c r="FE414" s="123"/>
      <c r="FF414" s="123"/>
      <c r="FG414" s="123"/>
      <c r="FH414" s="123"/>
      <c r="FI414" s="123"/>
      <c r="FJ414" s="123"/>
      <c r="FK414" s="123"/>
      <c r="FL414" s="123"/>
      <c r="FM414" s="123"/>
      <c r="FN414" s="123"/>
      <c r="FO414" s="123"/>
      <c r="FP414" s="123"/>
      <c r="FQ414" s="123"/>
      <c r="FR414" s="123"/>
      <c r="FS414" s="123"/>
      <c r="FT414" s="123"/>
      <c r="FU414" s="123"/>
      <c r="FV414" s="123"/>
      <c r="FW414" s="123"/>
      <c r="FX414" s="123"/>
      <c r="FY414" s="123"/>
      <c r="FZ414" s="123"/>
      <c r="GA414" s="123"/>
      <c r="GB414" s="123"/>
      <c r="GC414" s="123"/>
      <c r="GD414" s="123"/>
      <c r="GE414" s="123"/>
      <c r="GF414" s="123"/>
      <c r="GG414" s="123"/>
      <c r="GH414" s="123"/>
      <c r="GI414" s="123"/>
      <c r="GJ414" s="123"/>
      <c r="GK414" s="123"/>
      <c r="GL414" s="123"/>
      <c r="GM414" s="123"/>
      <c r="GN414" s="123"/>
      <c r="GO414" s="123"/>
      <c r="GP414" s="123"/>
      <c r="GQ414" s="123"/>
      <c r="GR414" s="123"/>
      <c r="GS414" s="123"/>
      <c r="GT414" s="123"/>
      <c r="GU414" s="123"/>
      <c r="GV414" s="123"/>
      <c r="GW414" s="123"/>
      <c r="GX414" s="123"/>
      <c r="GY414" s="123"/>
      <c r="GZ414" s="123"/>
      <c r="HA414" s="123"/>
      <c r="HB414" s="123"/>
      <c r="HC414" s="123"/>
      <c r="HD414" s="123"/>
      <c r="HE414" s="123"/>
      <c r="HF414" s="123"/>
      <c r="HG414" s="123"/>
      <c r="HH414" s="123"/>
      <c r="HI414" s="123"/>
      <c r="HJ414" s="123"/>
      <c r="HK414" s="123"/>
      <c r="HL414" s="123"/>
      <c r="HM414" s="123"/>
      <c r="HN414" s="123"/>
      <c r="HO414" s="123"/>
      <c r="HP414" s="123"/>
      <c r="HQ414" s="123"/>
      <c r="HR414" s="123"/>
      <c r="HS414" s="123"/>
      <c r="HT414" s="123"/>
      <c r="HU414" s="123"/>
      <c r="HV414" s="123"/>
      <c r="HW414" s="123"/>
      <c r="HX414" s="123"/>
    </row>
    <row r="415" spans="1:232" s="1" customFormat="1" ht="106.5" customHeight="1">
      <c r="A415" s="17"/>
      <c r="B415" s="18">
        <v>361</v>
      </c>
      <c r="C415" s="103" t="s">
        <v>688</v>
      </c>
      <c r="D415" s="25" t="s">
        <v>39</v>
      </c>
      <c r="E415" s="104" t="s">
        <v>688</v>
      </c>
      <c r="F415" s="25" t="s">
        <v>518</v>
      </c>
      <c r="G415" s="35">
        <v>1</v>
      </c>
      <c r="H415" s="102">
        <v>44400000</v>
      </c>
      <c r="I415" s="25" t="s">
        <v>89</v>
      </c>
      <c r="J415" s="20" t="s">
        <v>25</v>
      </c>
      <c r="K415" s="34">
        <f>G415*H415</f>
        <v>44400000</v>
      </c>
      <c r="L415" s="21">
        <f>K415*1.12</f>
        <v>49728000.000000007</v>
      </c>
      <c r="M415" s="22"/>
      <c r="N415" s="22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3"/>
      <c r="AT415" s="123"/>
      <c r="AU415" s="123"/>
      <c r="AV415" s="123"/>
      <c r="AW415" s="123"/>
      <c r="AX415" s="123"/>
      <c r="AY415" s="123"/>
      <c r="AZ415" s="123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  <c r="CW415" s="123"/>
      <c r="CX415" s="123"/>
      <c r="CY415" s="123"/>
      <c r="CZ415" s="123"/>
      <c r="DA415" s="123"/>
      <c r="DB415" s="123"/>
      <c r="DC415" s="123"/>
      <c r="DD415" s="123"/>
      <c r="DE415" s="123"/>
      <c r="DF415" s="123"/>
      <c r="DG415" s="123"/>
      <c r="DH415" s="123"/>
      <c r="DI415" s="123"/>
      <c r="DJ415" s="123"/>
      <c r="DK415" s="123"/>
      <c r="DL415" s="123"/>
      <c r="DM415" s="123"/>
      <c r="DN415" s="123"/>
      <c r="DO415" s="123"/>
      <c r="DP415" s="123"/>
      <c r="DQ415" s="123"/>
      <c r="DR415" s="123"/>
      <c r="DS415" s="123"/>
      <c r="DT415" s="123"/>
      <c r="DU415" s="123"/>
      <c r="DV415" s="123"/>
      <c r="DW415" s="123"/>
      <c r="DX415" s="123"/>
      <c r="DY415" s="123"/>
      <c r="DZ415" s="123"/>
      <c r="EA415" s="123"/>
      <c r="EB415" s="123"/>
      <c r="EC415" s="123"/>
      <c r="ED415" s="123"/>
      <c r="EE415" s="123"/>
      <c r="EF415" s="123"/>
      <c r="EG415" s="123"/>
      <c r="EH415" s="123"/>
      <c r="EI415" s="123"/>
      <c r="EJ415" s="123"/>
      <c r="EK415" s="123"/>
      <c r="EL415" s="123"/>
      <c r="EM415" s="123"/>
      <c r="EN415" s="123"/>
      <c r="EO415" s="123"/>
      <c r="EP415" s="123"/>
      <c r="EQ415" s="123"/>
      <c r="ER415" s="123"/>
      <c r="ES415" s="123"/>
      <c r="ET415" s="123"/>
      <c r="EU415" s="123"/>
      <c r="EV415" s="123"/>
      <c r="EW415" s="123"/>
      <c r="EX415" s="123"/>
      <c r="EY415" s="123"/>
      <c r="EZ415" s="123"/>
      <c r="FA415" s="123"/>
      <c r="FB415" s="123"/>
      <c r="FC415" s="123"/>
      <c r="FD415" s="123"/>
      <c r="FE415" s="123"/>
      <c r="FF415" s="123"/>
      <c r="FG415" s="123"/>
      <c r="FH415" s="123"/>
      <c r="FI415" s="123"/>
      <c r="FJ415" s="123"/>
      <c r="FK415" s="123"/>
      <c r="FL415" s="123"/>
      <c r="FM415" s="123"/>
      <c r="FN415" s="123"/>
      <c r="FO415" s="123"/>
      <c r="FP415" s="123"/>
      <c r="FQ415" s="123"/>
      <c r="FR415" s="123"/>
      <c r="FS415" s="123"/>
      <c r="FT415" s="123"/>
      <c r="FU415" s="123"/>
      <c r="FV415" s="123"/>
      <c r="FW415" s="123"/>
      <c r="FX415" s="123"/>
      <c r="FY415" s="123"/>
      <c r="FZ415" s="123"/>
      <c r="GA415" s="123"/>
      <c r="GB415" s="123"/>
      <c r="GC415" s="123"/>
      <c r="GD415" s="123"/>
      <c r="GE415" s="123"/>
      <c r="GF415" s="123"/>
      <c r="GG415" s="123"/>
      <c r="GH415" s="123"/>
      <c r="GI415" s="123"/>
      <c r="GJ415" s="123"/>
      <c r="GK415" s="123"/>
      <c r="GL415" s="123"/>
      <c r="GM415" s="123"/>
      <c r="GN415" s="123"/>
      <c r="GO415" s="123"/>
      <c r="GP415" s="123"/>
      <c r="GQ415" s="123"/>
      <c r="GR415" s="123"/>
      <c r="GS415" s="123"/>
      <c r="GT415" s="123"/>
      <c r="GU415" s="123"/>
      <c r="GV415" s="123"/>
      <c r="GW415" s="123"/>
      <c r="GX415" s="123"/>
      <c r="GY415" s="123"/>
      <c r="GZ415" s="123"/>
      <c r="HA415" s="123"/>
      <c r="HB415" s="123"/>
      <c r="HC415" s="123"/>
      <c r="HD415" s="123"/>
      <c r="HE415" s="123"/>
      <c r="HF415" s="123"/>
      <c r="HG415" s="123"/>
      <c r="HH415" s="123"/>
      <c r="HI415" s="123"/>
      <c r="HJ415" s="123"/>
      <c r="HK415" s="123"/>
      <c r="HL415" s="123"/>
      <c r="HM415" s="123"/>
      <c r="HN415" s="123"/>
      <c r="HO415" s="123"/>
      <c r="HP415" s="123"/>
      <c r="HQ415" s="123"/>
      <c r="HR415" s="123"/>
      <c r="HS415" s="123"/>
      <c r="HT415" s="123"/>
      <c r="HU415" s="123"/>
      <c r="HV415" s="123"/>
      <c r="HW415" s="123"/>
      <c r="HX415" s="123"/>
    </row>
    <row r="416" spans="1:232" s="54" customFormat="1" ht="119.25" customHeight="1">
      <c r="A416" s="17">
        <v>412</v>
      </c>
      <c r="B416" s="18">
        <v>362</v>
      </c>
      <c r="C416" s="53" t="s">
        <v>689</v>
      </c>
      <c r="D416" s="25" t="s">
        <v>556</v>
      </c>
      <c r="E416" s="25" t="s">
        <v>689</v>
      </c>
      <c r="F416" s="25" t="s">
        <v>518</v>
      </c>
      <c r="G416" s="35">
        <v>1</v>
      </c>
      <c r="H416" s="34">
        <v>1050916000</v>
      </c>
      <c r="I416" s="25" t="s">
        <v>690</v>
      </c>
      <c r="J416" s="25" t="s">
        <v>25</v>
      </c>
      <c r="K416" s="34">
        <f>G416*H416</f>
        <v>1050916000</v>
      </c>
      <c r="L416" s="21">
        <f>K416*1.12</f>
        <v>1177025920</v>
      </c>
      <c r="M416" s="22" t="s">
        <v>691</v>
      </c>
      <c r="N416" s="22" t="s">
        <v>692</v>
      </c>
      <c r="O416" s="36"/>
      <c r="P416" s="123"/>
      <c r="Q416" s="123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</row>
    <row r="417" spans="1:232" s="54" customFormat="1" ht="78.75" customHeight="1">
      <c r="A417" s="17">
        <v>413</v>
      </c>
      <c r="B417" s="18">
        <v>363</v>
      </c>
      <c r="C417" s="53" t="s">
        <v>693</v>
      </c>
      <c r="D417" s="25" t="s">
        <v>21</v>
      </c>
      <c r="E417" s="25" t="s">
        <v>694</v>
      </c>
      <c r="F417" s="25" t="s">
        <v>518</v>
      </c>
      <c r="G417" s="35">
        <v>1</v>
      </c>
      <c r="H417" s="34">
        <v>3839744</v>
      </c>
      <c r="I417" s="25" t="s">
        <v>75</v>
      </c>
      <c r="J417" s="25" t="s">
        <v>25</v>
      </c>
      <c r="K417" s="34">
        <f>G417*H417</f>
        <v>3839744</v>
      </c>
      <c r="L417" s="21">
        <f>K417*1.12</f>
        <v>4300513.2800000003</v>
      </c>
      <c r="M417" s="22"/>
      <c r="N417" s="22"/>
      <c r="O417" s="36"/>
      <c r="P417" s="123"/>
      <c r="Q417" s="123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</row>
    <row r="418" spans="1:232" s="1" customFormat="1" ht="98.25" customHeight="1">
      <c r="A418" s="17">
        <v>415</v>
      </c>
      <c r="B418" s="18">
        <v>364</v>
      </c>
      <c r="C418" s="24" t="s">
        <v>695</v>
      </c>
      <c r="D418" s="20" t="s">
        <v>556</v>
      </c>
      <c r="E418" s="105" t="s">
        <v>696</v>
      </c>
      <c r="F418" s="16" t="s">
        <v>518</v>
      </c>
      <c r="G418" s="15">
        <v>1</v>
      </c>
      <c r="H418" s="21">
        <v>35606500</v>
      </c>
      <c r="I418" s="20" t="s">
        <v>687</v>
      </c>
      <c r="J418" s="20" t="s">
        <v>25</v>
      </c>
      <c r="K418" s="34">
        <f t="shared" si="12"/>
        <v>35606500</v>
      </c>
      <c r="L418" s="21">
        <f t="shared" si="11"/>
        <v>39879280.000000007</v>
      </c>
      <c r="M418" s="22"/>
      <c r="N418" s="22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  <c r="CW418" s="123"/>
      <c r="CX418" s="123"/>
      <c r="CY418" s="123"/>
      <c r="CZ418" s="123"/>
      <c r="DA418" s="123"/>
      <c r="DB418" s="123"/>
      <c r="DC418" s="123"/>
      <c r="DD418" s="123"/>
      <c r="DE418" s="123"/>
      <c r="DF418" s="123"/>
      <c r="DG418" s="123"/>
      <c r="DH418" s="123"/>
      <c r="DI418" s="123"/>
      <c r="DJ418" s="123"/>
      <c r="DK418" s="123"/>
      <c r="DL418" s="123"/>
      <c r="DM418" s="123"/>
      <c r="DN418" s="123"/>
      <c r="DO418" s="123"/>
      <c r="DP418" s="123"/>
      <c r="DQ418" s="123"/>
      <c r="DR418" s="123"/>
      <c r="DS418" s="123"/>
      <c r="DT418" s="123"/>
      <c r="DU418" s="123"/>
      <c r="DV418" s="123"/>
      <c r="DW418" s="123"/>
      <c r="DX418" s="123"/>
      <c r="DY418" s="123"/>
      <c r="DZ418" s="123"/>
      <c r="EA418" s="123"/>
      <c r="EB418" s="123"/>
      <c r="EC418" s="123"/>
      <c r="ED418" s="123"/>
      <c r="EE418" s="123"/>
      <c r="EF418" s="123"/>
      <c r="EG418" s="123"/>
      <c r="EH418" s="123"/>
      <c r="EI418" s="123"/>
      <c r="EJ418" s="123"/>
      <c r="EK418" s="123"/>
      <c r="EL418" s="123"/>
      <c r="EM418" s="123"/>
      <c r="EN418" s="123"/>
      <c r="EO418" s="123"/>
      <c r="EP418" s="123"/>
      <c r="EQ418" s="123"/>
      <c r="ER418" s="123"/>
      <c r="ES418" s="123"/>
      <c r="ET418" s="123"/>
      <c r="EU418" s="123"/>
      <c r="EV418" s="123"/>
      <c r="EW418" s="123"/>
      <c r="EX418" s="123"/>
      <c r="EY418" s="123"/>
      <c r="EZ418" s="123"/>
      <c r="FA418" s="123"/>
      <c r="FB418" s="123"/>
      <c r="FC418" s="123"/>
      <c r="FD418" s="123"/>
      <c r="FE418" s="123"/>
      <c r="FF418" s="123"/>
      <c r="FG418" s="123"/>
      <c r="FH418" s="123"/>
      <c r="FI418" s="123"/>
      <c r="FJ418" s="123"/>
      <c r="FK418" s="123"/>
      <c r="FL418" s="123"/>
      <c r="FM418" s="123"/>
      <c r="FN418" s="123"/>
      <c r="FO418" s="123"/>
      <c r="FP418" s="123"/>
      <c r="FQ418" s="123"/>
      <c r="FR418" s="123"/>
      <c r="FS418" s="123"/>
      <c r="FT418" s="123"/>
      <c r="FU418" s="123"/>
      <c r="FV418" s="123"/>
      <c r="FW418" s="123"/>
      <c r="FX418" s="123"/>
      <c r="FY418" s="123"/>
      <c r="FZ418" s="123"/>
      <c r="GA418" s="123"/>
      <c r="GB418" s="123"/>
      <c r="GC418" s="123"/>
      <c r="GD418" s="123"/>
      <c r="GE418" s="123"/>
      <c r="GF418" s="123"/>
      <c r="GG418" s="123"/>
      <c r="GH418" s="123"/>
      <c r="GI418" s="123"/>
      <c r="GJ418" s="123"/>
      <c r="GK418" s="123"/>
      <c r="GL418" s="123"/>
      <c r="GM418" s="123"/>
      <c r="GN418" s="123"/>
      <c r="GO418" s="123"/>
      <c r="GP418" s="123"/>
      <c r="GQ418" s="123"/>
      <c r="GR418" s="123"/>
      <c r="GS418" s="123"/>
      <c r="GT418" s="123"/>
      <c r="GU418" s="123"/>
      <c r="GV418" s="123"/>
      <c r="GW418" s="123"/>
      <c r="GX418" s="123"/>
      <c r="GY418" s="123"/>
      <c r="GZ418" s="123"/>
      <c r="HA418" s="123"/>
      <c r="HB418" s="123"/>
      <c r="HC418" s="123"/>
      <c r="HD418" s="123"/>
      <c r="HE418" s="123"/>
      <c r="HF418" s="123"/>
      <c r="HG418" s="123"/>
      <c r="HH418" s="123"/>
      <c r="HI418" s="123"/>
      <c r="HJ418" s="123"/>
      <c r="HK418" s="123"/>
      <c r="HL418" s="123"/>
      <c r="HM418" s="123"/>
      <c r="HN418" s="123"/>
      <c r="HO418" s="123"/>
      <c r="HP418" s="123"/>
      <c r="HQ418" s="123"/>
      <c r="HR418" s="123"/>
      <c r="HS418" s="123"/>
      <c r="HT418" s="123"/>
      <c r="HU418" s="123"/>
      <c r="HV418" s="123"/>
      <c r="HW418" s="123"/>
      <c r="HX418" s="123"/>
    </row>
    <row r="419" spans="1:232" s="54" customFormat="1" ht="221.25" customHeight="1">
      <c r="A419" s="17">
        <v>418</v>
      </c>
      <c r="B419" s="18">
        <v>365</v>
      </c>
      <c r="C419" s="26" t="s">
        <v>697</v>
      </c>
      <c r="D419" s="25" t="s">
        <v>39</v>
      </c>
      <c r="E419" s="26" t="s">
        <v>697</v>
      </c>
      <c r="F419" s="25" t="s">
        <v>673</v>
      </c>
      <c r="G419" s="35">
        <v>1</v>
      </c>
      <c r="H419" s="34">
        <v>74000000</v>
      </c>
      <c r="I419" s="25" t="s">
        <v>698</v>
      </c>
      <c r="J419" s="20" t="s">
        <v>25</v>
      </c>
      <c r="K419" s="34">
        <f t="shared" si="12"/>
        <v>74000000</v>
      </c>
      <c r="L419" s="21">
        <f t="shared" si="11"/>
        <v>82880000.000000015</v>
      </c>
      <c r="M419" s="22"/>
      <c r="N419" s="22"/>
      <c r="O419" s="36"/>
      <c r="P419" s="123"/>
      <c r="Q419" s="123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  <c r="HR419" s="36"/>
      <c r="HS419" s="36"/>
      <c r="HT419" s="36"/>
      <c r="HU419" s="36"/>
      <c r="HV419" s="36"/>
      <c r="HW419" s="36"/>
      <c r="HX419" s="36"/>
    </row>
    <row r="420" spans="1:232" s="54" customFormat="1" ht="122.25" customHeight="1">
      <c r="A420" s="17"/>
      <c r="B420" s="18">
        <v>366</v>
      </c>
      <c r="C420" s="106" t="s">
        <v>699</v>
      </c>
      <c r="D420" s="25" t="s">
        <v>21</v>
      </c>
      <c r="E420" s="106" t="s">
        <v>699</v>
      </c>
      <c r="F420" s="25" t="s">
        <v>518</v>
      </c>
      <c r="G420" s="25">
        <v>1</v>
      </c>
      <c r="H420" s="34">
        <v>1500000</v>
      </c>
      <c r="I420" s="25" t="s">
        <v>700</v>
      </c>
      <c r="J420" s="20" t="s">
        <v>25</v>
      </c>
      <c r="K420" s="34">
        <f>G420*H420</f>
        <v>1500000</v>
      </c>
      <c r="L420" s="21">
        <f t="shared" si="11"/>
        <v>1680000.0000000002</v>
      </c>
      <c r="M420" s="22"/>
      <c r="N420" s="22"/>
      <c r="O420" s="36"/>
      <c r="P420" s="123"/>
      <c r="Q420" s="123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  <c r="HR420" s="36"/>
      <c r="HS420" s="36"/>
      <c r="HT420" s="36"/>
      <c r="HU420" s="36"/>
      <c r="HV420" s="36"/>
      <c r="HW420" s="36"/>
      <c r="HX420" s="36"/>
    </row>
    <row r="421" spans="1:232" s="54" customFormat="1" ht="143.4" customHeight="1">
      <c r="A421" s="17">
        <v>421</v>
      </c>
      <c r="B421" s="18">
        <v>367</v>
      </c>
      <c r="C421" s="32" t="s">
        <v>701</v>
      </c>
      <c r="D421" s="25" t="s">
        <v>21</v>
      </c>
      <c r="E421" s="32" t="s">
        <v>701</v>
      </c>
      <c r="F421" s="25" t="s">
        <v>518</v>
      </c>
      <c r="G421" s="22">
        <v>1</v>
      </c>
      <c r="H421" s="21">
        <v>5040000</v>
      </c>
      <c r="I421" s="25" t="s">
        <v>63</v>
      </c>
      <c r="J421" s="20" t="s">
        <v>25</v>
      </c>
      <c r="K421" s="34">
        <f t="shared" si="12"/>
        <v>5040000</v>
      </c>
      <c r="L421" s="21">
        <f t="shared" si="11"/>
        <v>5644800.0000000009</v>
      </c>
      <c r="M421" s="22"/>
      <c r="N421" s="22"/>
      <c r="O421" s="36"/>
      <c r="P421" s="123"/>
      <c r="Q421" s="123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  <c r="HR421" s="36"/>
      <c r="HS421" s="36"/>
      <c r="HT421" s="36"/>
      <c r="HU421" s="36"/>
      <c r="HV421" s="36"/>
      <c r="HW421" s="36"/>
      <c r="HX421" s="36"/>
    </row>
    <row r="422" spans="1:232" s="54" customFormat="1" ht="168" customHeight="1">
      <c r="A422" s="17"/>
      <c r="B422" s="18">
        <v>368</v>
      </c>
      <c r="C422" s="32" t="s">
        <v>702</v>
      </c>
      <c r="D422" s="25" t="s">
        <v>39</v>
      </c>
      <c r="E422" s="32" t="s">
        <v>702</v>
      </c>
      <c r="F422" s="25" t="s">
        <v>518</v>
      </c>
      <c r="G422" s="22">
        <v>1</v>
      </c>
      <c r="H422" s="34">
        <v>32000000</v>
      </c>
      <c r="I422" s="25" t="s">
        <v>89</v>
      </c>
      <c r="J422" s="20" t="s">
        <v>126</v>
      </c>
      <c r="K422" s="34">
        <f>G422*H422</f>
        <v>32000000</v>
      </c>
      <c r="L422" s="21">
        <f t="shared" si="11"/>
        <v>35840000</v>
      </c>
      <c r="M422" s="22"/>
      <c r="N422" s="22"/>
      <c r="O422" s="36"/>
      <c r="P422" s="123"/>
      <c r="Q422" s="123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</row>
    <row r="423" spans="1:232" s="54" customFormat="1" ht="106.5" customHeight="1">
      <c r="A423" s="17">
        <v>422</v>
      </c>
      <c r="B423" s="18">
        <v>369</v>
      </c>
      <c r="C423" s="53" t="s">
        <v>703</v>
      </c>
      <c r="D423" s="25" t="s">
        <v>39</v>
      </c>
      <c r="E423" s="25" t="s">
        <v>704</v>
      </c>
      <c r="F423" s="25" t="s">
        <v>518</v>
      </c>
      <c r="G423" s="22">
        <v>1</v>
      </c>
      <c r="H423" s="21">
        <v>35040000</v>
      </c>
      <c r="I423" s="26" t="s">
        <v>705</v>
      </c>
      <c r="J423" s="30" t="s">
        <v>706</v>
      </c>
      <c r="K423" s="34">
        <f t="shared" si="12"/>
        <v>35040000</v>
      </c>
      <c r="L423" s="21">
        <f t="shared" si="11"/>
        <v>39244800.000000007</v>
      </c>
      <c r="M423" s="22"/>
      <c r="N423" s="22"/>
      <c r="O423" s="36"/>
      <c r="P423" s="123"/>
      <c r="Q423" s="123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  <c r="GK423" s="36"/>
      <c r="GL423" s="36"/>
      <c r="GM423" s="36"/>
      <c r="GN423" s="36"/>
      <c r="GO423" s="36"/>
      <c r="GP423" s="36"/>
      <c r="GQ423" s="36"/>
      <c r="GR423" s="36"/>
      <c r="GS423" s="36"/>
      <c r="GT423" s="36"/>
      <c r="GU423" s="36"/>
      <c r="GV423" s="36"/>
      <c r="GW423" s="36"/>
      <c r="GX423" s="36"/>
      <c r="GY423" s="36"/>
      <c r="GZ423" s="36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  <c r="HR423" s="36"/>
      <c r="HS423" s="36"/>
      <c r="HT423" s="36"/>
      <c r="HU423" s="36"/>
      <c r="HV423" s="36"/>
      <c r="HW423" s="36"/>
      <c r="HX423" s="36"/>
    </row>
    <row r="424" spans="1:232" s="54" customFormat="1" ht="220.5" customHeight="1">
      <c r="A424" s="17">
        <v>424</v>
      </c>
      <c r="B424" s="18">
        <v>370</v>
      </c>
      <c r="C424" s="1" t="s">
        <v>707</v>
      </c>
      <c r="D424" s="130" t="s">
        <v>556</v>
      </c>
      <c r="E424" s="20" t="s">
        <v>707</v>
      </c>
      <c r="F424" s="25" t="s">
        <v>518</v>
      </c>
      <c r="G424" s="22">
        <v>1</v>
      </c>
      <c r="H424" s="21">
        <v>21390400</v>
      </c>
      <c r="I424" s="25" t="s">
        <v>708</v>
      </c>
      <c r="J424" s="20" t="s">
        <v>25</v>
      </c>
      <c r="K424" s="34">
        <f t="shared" si="12"/>
        <v>21390400</v>
      </c>
      <c r="L424" s="21">
        <f t="shared" si="11"/>
        <v>23957248.000000004</v>
      </c>
      <c r="M424" s="22"/>
      <c r="N424" s="22"/>
      <c r="O424" s="36"/>
      <c r="P424" s="123"/>
      <c r="Q424" s="123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  <c r="GK424" s="36"/>
      <c r="GL424" s="36"/>
      <c r="GM424" s="36"/>
      <c r="GN424" s="36"/>
      <c r="GO424" s="36"/>
      <c r="GP424" s="36"/>
      <c r="GQ424" s="36"/>
      <c r="GR424" s="36"/>
      <c r="GS424" s="36"/>
      <c r="GT424" s="36"/>
      <c r="GU424" s="36"/>
      <c r="GV424" s="36"/>
      <c r="GW424" s="36"/>
      <c r="GX424" s="36"/>
      <c r="GY424" s="36"/>
      <c r="GZ424" s="36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  <c r="HR424" s="36"/>
      <c r="HS424" s="36"/>
      <c r="HT424" s="36"/>
      <c r="HU424" s="36"/>
      <c r="HV424" s="36"/>
      <c r="HW424" s="36"/>
      <c r="HX424" s="36"/>
    </row>
    <row r="425" spans="1:232" s="54" customFormat="1" ht="138.75" customHeight="1">
      <c r="A425" s="17">
        <v>425</v>
      </c>
      <c r="B425" s="18">
        <v>371</v>
      </c>
      <c r="C425" s="53" t="s">
        <v>709</v>
      </c>
      <c r="D425" s="25" t="s">
        <v>39</v>
      </c>
      <c r="E425" s="53" t="s">
        <v>709</v>
      </c>
      <c r="F425" s="25" t="s">
        <v>518</v>
      </c>
      <c r="G425" s="22">
        <v>1</v>
      </c>
      <c r="H425" s="21">
        <v>50000000</v>
      </c>
      <c r="I425" s="25" t="s">
        <v>710</v>
      </c>
      <c r="J425" s="20" t="s">
        <v>711</v>
      </c>
      <c r="K425" s="34">
        <f t="shared" si="12"/>
        <v>50000000</v>
      </c>
      <c r="L425" s="21">
        <f t="shared" si="11"/>
        <v>56000000.000000007</v>
      </c>
      <c r="M425" s="22"/>
      <c r="N425" s="22"/>
      <c r="O425" s="36"/>
      <c r="P425" s="123"/>
      <c r="Q425" s="123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  <c r="GK425" s="36"/>
      <c r="GL425" s="36"/>
      <c r="GM425" s="36"/>
      <c r="GN425" s="36"/>
      <c r="GO425" s="36"/>
      <c r="GP425" s="36"/>
      <c r="GQ425" s="36"/>
      <c r="GR425" s="36"/>
      <c r="GS425" s="36"/>
      <c r="GT425" s="36"/>
      <c r="GU425" s="36"/>
      <c r="GV425" s="36"/>
      <c r="GW425" s="36"/>
      <c r="GX425" s="36"/>
      <c r="GY425" s="36"/>
      <c r="GZ425" s="36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  <c r="HR425" s="36"/>
      <c r="HS425" s="36"/>
      <c r="HT425" s="36"/>
      <c r="HU425" s="36"/>
      <c r="HV425" s="36"/>
      <c r="HW425" s="36"/>
      <c r="HX425" s="36"/>
    </row>
    <row r="426" spans="1:232" s="54" customFormat="1" ht="225.75" customHeight="1">
      <c r="A426" s="17">
        <v>426</v>
      </c>
      <c r="B426" s="18">
        <v>372</v>
      </c>
      <c r="C426" s="53" t="s">
        <v>712</v>
      </c>
      <c r="D426" s="25" t="s">
        <v>556</v>
      </c>
      <c r="E426" s="25" t="s">
        <v>712</v>
      </c>
      <c r="F426" s="25" t="s">
        <v>518</v>
      </c>
      <c r="G426" s="22">
        <v>1</v>
      </c>
      <c r="H426" s="21">
        <v>14723000</v>
      </c>
      <c r="I426" s="25" t="s">
        <v>72</v>
      </c>
      <c r="J426" s="20" t="s">
        <v>25</v>
      </c>
      <c r="K426" s="34">
        <f>G426*H426</f>
        <v>14723000</v>
      </c>
      <c r="L426" s="21">
        <f t="shared" si="11"/>
        <v>16489760.000000002</v>
      </c>
      <c r="M426" s="22"/>
      <c r="N426" s="22" t="s">
        <v>713</v>
      </c>
      <c r="O426" s="36"/>
      <c r="P426" s="123"/>
      <c r="Q426" s="123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  <c r="GK426" s="36"/>
      <c r="GL426" s="36"/>
      <c r="GM426" s="36"/>
      <c r="GN426" s="36"/>
      <c r="GO426" s="36"/>
      <c r="GP426" s="36"/>
      <c r="GQ426" s="36"/>
      <c r="GR426" s="36"/>
      <c r="GS426" s="36"/>
      <c r="GT426" s="36"/>
      <c r="GU426" s="36"/>
      <c r="GV426" s="36"/>
      <c r="GW426" s="36"/>
      <c r="GX426" s="36"/>
      <c r="GY426" s="36"/>
      <c r="GZ426" s="36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  <c r="HR426" s="36"/>
      <c r="HS426" s="36"/>
      <c r="HT426" s="36"/>
      <c r="HU426" s="36"/>
      <c r="HV426" s="36"/>
      <c r="HW426" s="36"/>
      <c r="HX426" s="36"/>
    </row>
    <row r="427" spans="1:232" s="54" customFormat="1" ht="100.5" customHeight="1">
      <c r="A427" s="17">
        <v>427</v>
      </c>
      <c r="B427" s="18">
        <v>373</v>
      </c>
      <c r="C427" s="53" t="s">
        <v>714</v>
      </c>
      <c r="D427" s="25" t="s">
        <v>39</v>
      </c>
      <c r="E427" s="25" t="s">
        <v>714</v>
      </c>
      <c r="F427" s="25" t="s">
        <v>518</v>
      </c>
      <c r="G427" s="22">
        <v>1</v>
      </c>
      <c r="H427" s="21">
        <v>9060000</v>
      </c>
      <c r="I427" s="25" t="s">
        <v>89</v>
      </c>
      <c r="J427" s="20" t="s">
        <v>25</v>
      </c>
      <c r="K427" s="34">
        <f t="shared" si="12"/>
        <v>9060000</v>
      </c>
      <c r="L427" s="21">
        <f t="shared" si="11"/>
        <v>10147200.000000002</v>
      </c>
      <c r="M427" s="22"/>
      <c r="N427" s="22"/>
      <c r="O427" s="36"/>
      <c r="P427" s="123"/>
      <c r="Q427" s="123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  <c r="GK427" s="36"/>
      <c r="GL427" s="36"/>
      <c r="GM427" s="36"/>
      <c r="GN427" s="36"/>
      <c r="GO427" s="36"/>
      <c r="GP427" s="36"/>
      <c r="GQ427" s="36"/>
      <c r="GR427" s="36"/>
      <c r="GS427" s="36"/>
      <c r="GT427" s="36"/>
      <c r="GU427" s="36"/>
      <c r="GV427" s="36"/>
      <c r="GW427" s="36"/>
      <c r="GX427" s="36"/>
      <c r="GY427" s="36"/>
      <c r="GZ427" s="36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  <c r="HR427" s="36"/>
      <c r="HS427" s="36"/>
      <c r="HT427" s="36"/>
      <c r="HU427" s="36"/>
      <c r="HV427" s="36"/>
      <c r="HW427" s="36"/>
      <c r="HX427" s="36"/>
    </row>
    <row r="428" spans="1:232" s="54" customFormat="1" ht="214.5" customHeight="1">
      <c r="A428" s="17">
        <v>428</v>
      </c>
      <c r="B428" s="18">
        <v>374</v>
      </c>
      <c r="C428" s="43" t="s">
        <v>715</v>
      </c>
      <c r="D428" s="25" t="s">
        <v>556</v>
      </c>
      <c r="E428" s="43" t="s">
        <v>715</v>
      </c>
      <c r="F428" s="25" t="s">
        <v>518</v>
      </c>
      <c r="G428" s="22">
        <v>1</v>
      </c>
      <c r="H428" s="21">
        <v>31677809</v>
      </c>
      <c r="I428" s="25" t="s">
        <v>716</v>
      </c>
      <c r="J428" s="20" t="s">
        <v>25</v>
      </c>
      <c r="K428" s="34">
        <f t="shared" si="12"/>
        <v>31677809</v>
      </c>
      <c r="L428" s="21">
        <f t="shared" si="11"/>
        <v>35479146.080000006</v>
      </c>
      <c r="M428" s="22"/>
      <c r="N428" s="22" t="s">
        <v>717</v>
      </c>
      <c r="O428" s="36"/>
      <c r="P428" s="123"/>
      <c r="Q428" s="123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36"/>
      <c r="GG428" s="36"/>
      <c r="GH428" s="36"/>
      <c r="GI428" s="36"/>
      <c r="GJ428" s="36"/>
      <c r="GK428" s="36"/>
      <c r="GL428" s="36"/>
      <c r="GM428" s="36"/>
      <c r="GN428" s="36"/>
      <c r="GO428" s="36"/>
      <c r="GP428" s="36"/>
      <c r="GQ428" s="36"/>
      <c r="GR428" s="36"/>
      <c r="GS428" s="36"/>
      <c r="GT428" s="36"/>
      <c r="GU428" s="36"/>
      <c r="GV428" s="36"/>
      <c r="GW428" s="36"/>
      <c r="GX428" s="36"/>
      <c r="GY428" s="36"/>
      <c r="GZ428" s="36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  <c r="HR428" s="36"/>
      <c r="HS428" s="36"/>
      <c r="HT428" s="36"/>
      <c r="HU428" s="36"/>
      <c r="HV428" s="36"/>
      <c r="HW428" s="36"/>
      <c r="HX428" s="36"/>
    </row>
    <row r="429" spans="1:232" s="54" customFormat="1" ht="210.75" customHeight="1">
      <c r="A429" s="17">
        <v>429</v>
      </c>
      <c r="B429" s="18">
        <v>375</v>
      </c>
      <c r="C429" s="43" t="s">
        <v>718</v>
      </c>
      <c r="D429" s="129" t="s">
        <v>556</v>
      </c>
      <c r="E429" s="1" t="s">
        <v>718</v>
      </c>
      <c r="F429" s="128" t="s">
        <v>518</v>
      </c>
      <c r="G429" s="107">
        <v>1</v>
      </c>
      <c r="H429" s="131">
        <v>26553600</v>
      </c>
      <c r="I429" s="25" t="s">
        <v>708</v>
      </c>
      <c r="J429" s="125" t="s">
        <v>25</v>
      </c>
      <c r="K429" s="131">
        <f t="shared" si="12"/>
        <v>26553600</v>
      </c>
      <c r="L429" s="21">
        <f t="shared" si="11"/>
        <v>29740032.000000004</v>
      </c>
      <c r="M429" s="22"/>
      <c r="N429" s="22"/>
      <c r="O429" s="36"/>
      <c r="P429" s="123"/>
      <c r="Q429" s="123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  <c r="GK429" s="36"/>
      <c r="GL429" s="36"/>
      <c r="GM429" s="36"/>
      <c r="GN429" s="36"/>
      <c r="GO429" s="36"/>
      <c r="GP429" s="36"/>
      <c r="GQ429" s="36"/>
      <c r="GR429" s="36"/>
      <c r="GS429" s="36"/>
      <c r="GT429" s="36"/>
      <c r="GU429" s="36"/>
      <c r="GV429" s="36"/>
      <c r="GW429" s="36"/>
      <c r="GX429" s="36"/>
      <c r="GY429" s="36"/>
      <c r="GZ429" s="36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  <c r="HR429" s="36"/>
      <c r="HS429" s="36"/>
      <c r="HT429" s="36"/>
      <c r="HU429" s="36"/>
      <c r="HV429" s="36"/>
      <c r="HW429" s="36"/>
      <c r="HX429" s="36"/>
    </row>
    <row r="430" spans="1:232" s="54" customFormat="1" ht="180.75" customHeight="1">
      <c r="A430" s="17">
        <v>430</v>
      </c>
      <c r="B430" s="18">
        <v>376</v>
      </c>
      <c r="C430" s="43" t="s">
        <v>719</v>
      </c>
      <c r="D430" s="25" t="s">
        <v>556</v>
      </c>
      <c r="E430" s="20" t="s">
        <v>719</v>
      </c>
      <c r="F430" s="25" t="s">
        <v>518</v>
      </c>
      <c r="G430" s="22">
        <v>1</v>
      </c>
      <c r="H430" s="21">
        <v>19139900</v>
      </c>
      <c r="I430" s="25" t="s">
        <v>716</v>
      </c>
      <c r="J430" s="20" t="s">
        <v>25</v>
      </c>
      <c r="K430" s="34">
        <f t="shared" si="12"/>
        <v>19139900</v>
      </c>
      <c r="L430" s="21">
        <f t="shared" si="11"/>
        <v>21436688.000000004</v>
      </c>
      <c r="M430" s="22"/>
      <c r="N430" s="22"/>
      <c r="O430" s="36"/>
      <c r="P430" s="123"/>
      <c r="Q430" s="123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  <c r="HR430" s="36"/>
      <c r="HS430" s="36"/>
      <c r="HT430" s="36"/>
      <c r="HU430" s="36"/>
      <c r="HV430" s="36"/>
      <c r="HW430" s="36"/>
      <c r="HX430" s="36"/>
    </row>
    <row r="431" spans="1:232" s="54" customFormat="1" ht="181.5" customHeight="1">
      <c r="A431" s="17">
        <v>431</v>
      </c>
      <c r="B431" s="18">
        <v>377</v>
      </c>
      <c r="C431" s="43" t="s">
        <v>720</v>
      </c>
      <c r="D431" s="25" t="s">
        <v>556</v>
      </c>
      <c r="E431" s="20" t="s">
        <v>720</v>
      </c>
      <c r="F431" s="25" t="s">
        <v>518</v>
      </c>
      <c r="G431" s="22">
        <v>1</v>
      </c>
      <c r="H431" s="21">
        <v>27357660</v>
      </c>
      <c r="I431" s="25" t="s">
        <v>716</v>
      </c>
      <c r="J431" s="20" t="s">
        <v>25</v>
      </c>
      <c r="K431" s="34">
        <f t="shared" si="12"/>
        <v>27357660</v>
      </c>
      <c r="L431" s="21">
        <f t="shared" si="11"/>
        <v>30640579.200000003</v>
      </c>
      <c r="M431" s="22"/>
      <c r="N431" s="22" t="s">
        <v>721</v>
      </c>
      <c r="O431" s="36"/>
      <c r="P431" s="123"/>
      <c r="Q431" s="123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</row>
    <row r="432" spans="1:232" s="54" customFormat="1" ht="205.5" customHeight="1">
      <c r="A432" s="17">
        <v>432</v>
      </c>
      <c r="B432" s="18">
        <v>378</v>
      </c>
      <c r="C432" s="43" t="s">
        <v>722</v>
      </c>
      <c r="D432" s="25" t="s">
        <v>556</v>
      </c>
      <c r="E432" s="20" t="s">
        <v>723</v>
      </c>
      <c r="F432" s="25" t="s">
        <v>518</v>
      </c>
      <c r="G432" s="22">
        <v>1</v>
      </c>
      <c r="H432" s="21">
        <v>24292950</v>
      </c>
      <c r="I432" s="25" t="s">
        <v>708</v>
      </c>
      <c r="J432" s="20" t="s">
        <v>25</v>
      </c>
      <c r="K432" s="34">
        <f t="shared" si="12"/>
        <v>24292950</v>
      </c>
      <c r="L432" s="21">
        <f t="shared" si="11"/>
        <v>27208104.000000004</v>
      </c>
      <c r="M432" s="22"/>
      <c r="N432" s="22" t="s">
        <v>724</v>
      </c>
      <c r="O432" s="36"/>
      <c r="P432" s="123"/>
      <c r="Q432" s="123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  <c r="HR432" s="36"/>
      <c r="HS432" s="36"/>
      <c r="HT432" s="36"/>
      <c r="HU432" s="36"/>
      <c r="HV432" s="36"/>
      <c r="HW432" s="36"/>
      <c r="HX432" s="36"/>
    </row>
    <row r="433" spans="1:232" s="54" customFormat="1" ht="192" customHeight="1">
      <c r="A433" s="17">
        <v>433</v>
      </c>
      <c r="B433" s="18">
        <v>379</v>
      </c>
      <c r="C433" s="43" t="s">
        <v>725</v>
      </c>
      <c r="D433" s="25" t="s">
        <v>556</v>
      </c>
      <c r="E433" s="20" t="s">
        <v>725</v>
      </c>
      <c r="F433" s="25" t="s">
        <v>518</v>
      </c>
      <c r="G433" s="22">
        <v>1</v>
      </c>
      <c r="H433" s="21">
        <v>20533800</v>
      </c>
      <c r="I433" s="25" t="s">
        <v>716</v>
      </c>
      <c r="J433" s="20" t="s">
        <v>25</v>
      </c>
      <c r="K433" s="34">
        <f t="shared" si="12"/>
        <v>20533800</v>
      </c>
      <c r="L433" s="21">
        <f t="shared" si="11"/>
        <v>22997856.000000004</v>
      </c>
      <c r="M433" s="22"/>
      <c r="N433" s="22" t="s">
        <v>726</v>
      </c>
      <c r="O433" s="36"/>
      <c r="P433" s="123"/>
      <c r="Q433" s="123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  <c r="HR433" s="36"/>
      <c r="HS433" s="36"/>
      <c r="HT433" s="36"/>
      <c r="HU433" s="36"/>
      <c r="HV433" s="36"/>
      <c r="HW433" s="36"/>
      <c r="HX433" s="36"/>
    </row>
    <row r="434" spans="1:232" s="54" customFormat="1" ht="177" customHeight="1">
      <c r="A434" s="17">
        <v>434</v>
      </c>
      <c r="B434" s="18">
        <v>380</v>
      </c>
      <c r="C434" s="43" t="s">
        <v>727</v>
      </c>
      <c r="D434" s="25" t="s">
        <v>556</v>
      </c>
      <c r="E434" s="20" t="s">
        <v>727</v>
      </c>
      <c r="F434" s="25" t="s">
        <v>518</v>
      </c>
      <c r="G434" s="22">
        <v>1</v>
      </c>
      <c r="H434" s="21">
        <v>19365720</v>
      </c>
      <c r="I434" s="25" t="s">
        <v>728</v>
      </c>
      <c r="J434" s="20" t="s">
        <v>25</v>
      </c>
      <c r="K434" s="34">
        <f t="shared" si="12"/>
        <v>19365720</v>
      </c>
      <c r="L434" s="21">
        <f t="shared" si="11"/>
        <v>21689606.400000002</v>
      </c>
      <c r="M434" s="22"/>
      <c r="N434" s="22" t="s">
        <v>729</v>
      </c>
      <c r="O434" s="36"/>
      <c r="P434" s="123"/>
      <c r="Q434" s="123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  <c r="HR434" s="36"/>
      <c r="HS434" s="36"/>
      <c r="HT434" s="36"/>
      <c r="HU434" s="36"/>
      <c r="HV434" s="36"/>
      <c r="HW434" s="36"/>
      <c r="HX434" s="36"/>
    </row>
    <row r="435" spans="1:232" s="54" customFormat="1" ht="121.5" customHeight="1">
      <c r="A435" s="17">
        <v>436</v>
      </c>
      <c r="B435" s="18">
        <v>381</v>
      </c>
      <c r="C435" s="41" t="s">
        <v>730</v>
      </c>
      <c r="D435" s="25" t="s">
        <v>21</v>
      </c>
      <c r="E435" s="42" t="s">
        <v>731</v>
      </c>
      <c r="F435" s="25" t="s">
        <v>518</v>
      </c>
      <c r="G435" s="22">
        <v>1</v>
      </c>
      <c r="H435" s="21">
        <v>4400000</v>
      </c>
      <c r="I435" s="25" t="s">
        <v>379</v>
      </c>
      <c r="J435" s="20" t="s">
        <v>25</v>
      </c>
      <c r="K435" s="34">
        <f>G435*H435</f>
        <v>4400000</v>
      </c>
      <c r="L435" s="21">
        <f t="shared" si="11"/>
        <v>4928000.0000000009</v>
      </c>
      <c r="M435" s="22"/>
      <c r="N435" s="22" t="s">
        <v>732</v>
      </c>
      <c r="O435" s="36"/>
      <c r="P435" s="123"/>
      <c r="Q435" s="123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</row>
    <row r="436" spans="1:232" s="54" customFormat="1" ht="209.25" customHeight="1">
      <c r="A436" s="17">
        <v>438</v>
      </c>
      <c r="B436" s="18">
        <v>382</v>
      </c>
      <c r="C436" s="53" t="s">
        <v>733</v>
      </c>
      <c r="D436" s="25" t="s">
        <v>556</v>
      </c>
      <c r="E436" s="53" t="s">
        <v>733</v>
      </c>
      <c r="F436" s="25" t="s">
        <v>518</v>
      </c>
      <c r="G436" s="22">
        <v>1</v>
      </c>
      <c r="H436" s="21">
        <v>22113000</v>
      </c>
      <c r="I436" s="25" t="s">
        <v>379</v>
      </c>
      <c r="J436" s="20" t="s">
        <v>25</v>
      </c>
      <c r="K436" s="34">
        <f t="shared" si="12"/>
        <v>22113000</v>
      </c>
      <c r="L436" s="21">
        <f t="shared" si="11"/>
        <v>24766560.000000004</v>
      </c>
      <c r="M436" s="22"/>
      <c r="N436" s="22" t="s">
        <v>734</v>
      </c>
      <c r="O436" s="36"/>
      <c r="P436" s="123"/>
      <c r="Q436" s="123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  <c r="GK436" s="36"/>
      <c r="GL436" s="36"/>
      <c r="GM436" s="36"/>
      <c r="GN436" s="36"/>
      <c r="GO436" s="36"/>
      <c r="GP436" s="36"/>
      <c r="GQ436" s="36"/>
      <c r="GR436" s="36"/>
      <c r="GS436" s="36"/>
      <c r="GT436" s="36"/>
      <c r="GU436" s="36"/>
      <c r="GV436" s="36"/>
      <c r="GW436" s="36"/>
      <c r="GX436" s="36"/>
      <c r="GY436" s="36"/>
      <c r="GZ436" s="36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  <c r="HR436" s="36"/>
      <c r="HS436" s="36"/>
      <c r="HT436" s="36"/>
      <c r="HU436" s="36"/>
      <c r="HV436" s="36"/>
      <c r="HW436" s="36"/>
      <c r="HX436" s="36"/>
    </row>
    <row r="437" spans="1:232" s="54" customFormat="1" ht="133.5" customHeight="1">
      <c r="A437" s="17">
        <v>440</v>
      </c>
      <c r="B437" s="18">
        <v>383</v>
      </c>
      <c r="C437" s="41" t="s">
        <v>735</v>
      </c>
      <c r="D437" s="25" t="s">
        <v>39</v>
      </c>
      <c r="E437" s="42" t="s">
        <v>735</v>
      </c>
      <c r="F437" s="25" t="s">
        <v>518</v>
      </c>
      <c r="G437" s="22">
        <v>1</v>
      </c>
      <c r="H437" s="21">
        <v>7500000</v>
      </c>
      <c r="I437" s="25" t="s">
        <v>379</v>
      </c>
      <c r="J437" s="20" t="s">
        <v>25</v>
      </c>
      <c r="K437" s="34">
        <f t="shared" si="12"/>
        <v>7500000</v>
      </c>
      <c r="L437" s="21">
        <f t="shared" si="11"/>
        <v>8400000</v>
      </c>
      <c r="M437" s="22"/>
      <c r="N437" s="22"/>
      <c r="O437" s="36"/>
      <c r="P437" s="123"/>
      <c r="Q437" s="123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  <c r="GC437" s="36"/>
      <c r="GD437" s="36"/>
      <c r="GE437" s="36"/>
      <c r="GF437" s="36"/>
      <c r="GG437" s="36"/>
      <c r="GH437" s="36"/>
      <c r="GI437" s="36"/>
      <c r="GJ437" s="36"/>
      <c r="GK437" s="36"/>
      <c r="GL437" s="36"/>
      <c r="GM437" s="36"/>
      <c r="GN437" s="36"/>
      <c r="GO437" s="36"/>
      <c r="GP437" s="36"/>
      <c r="GQ437" s="36"/>
      <c r="GR437" s="36"/>
      <c r="GS437" s="36"/>
      <c r="GT437" s="36"/>
      <c r="GU437" s="36"/>
      <c r="GV437" s="36"/>
      <c r="GW437" s="36"/>
      <c r="GX437" s="36"/>
      <c r="GY437" s="36"/>
      <c r="GZ437" s="36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  <c r="HR437" s="36"/>
      <c r="HS437" s="36"/>
      <c r="HT437" s="36"/>
      <c r="HU437" s="36"/>
      <c r="HV437" s="36"/>
      <c r="HW437" s="36"/>
      <c r="HX437" s="36"/>
    </row>
    <row r="438" spans="1:232" s="54" customFormat="1" ht="84" customHeight="1">
      <c r="A438" s="17"/>
      <c r="B438" s="18">
        <v>384</v>
      </c>
      <c r="C438" s="32" t="s">
        <v>736</v>
      </c>
      <c r="D438" s="25" t="s">
        <v>39</v>
      </c>
      <c r="E438" s="33" t="s">
        <v>736</v>
      </c>
      <c r="F438" s="25" t="s">
        <v>518</v>
      </c>
      <c r="G438" s="22">
        <v>1</v>
      </c>
      <c r="H438" s="21">
        <v>26640000</v>
      </c>
      <c r="I438" s="25" t="s">
        <v>379</v>
      </c>
      <c r="J438" s="20" t="s">
        <v>25</v>
      </c>
      <c r="K438" s="34">
        <f t="shared" si="12"/>
        <v>26640000</v>
      </c>
      <c r="L438" s="21">
        <f t="shared" si="11"/>
        <v>29836800.000000004</v>
      </c>
      <c r="M438" s="22"/>
      <c r="N438" s="22"/>
      <c r="O438" s="36"/>
      <c r="P438" s="123"/>
      <c r="Q438" s="123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  <c r="HR438" s="36"/>
      <c r="HS438" s="36"/>
      <c r="HT438" s="36"/>
      <c r="HU438" s="36"/>
      <c r="HV438" s="36"/>
      <c r="HW438" s="36"/>
      <c r="HX438" s="36"/>
    </row>
    <row r="439" spans="1:232" s="54" customFormat="1" ht="90.75" customHeight="1">
      <c r="A439" s="17">
        <v>441</v>
      </c>
      <c r="B439" s="18">
        <v>385</v>
      </c>
      <c r="C439" s="41" t="s">
        <v>737</v>
      </c>
      <c r="D439" s="25" t="s">
        <v>39</v>
      </c>
      <c r="E439" s="42" t="s">
        <v>737</v>
      </c>
      <c r="F439" s="25" t="s">
        <v>518</v>
      </c>
      <c r="G439" s="22">
        <v>1</v>
      </c>
      <c r="H439" s="21">
        <v>15000000</v>
      </c>
      <c r="I439" s="25" t="s">
        <v>379</v>
      </c>
      <c r="J439" s="20" t="s">
        <v>25</v>
      </c>
      <c r="K439" s="34">
        <f t="shared" si="12"/>
        <v>15000000</v>
      </c>
      <c r="L439" s="21">
        <f t="shared" si="11"/>
        <v>16800000</v>
      </c>
      <c r="M439" s="22"/>
      <c r="N439" s="22"/>
      <c r="O439" s="36"/>
      <c r="P439" s="123"/>
      <c r="Q439" s="123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  <c r="HR439" s="36"/>
      <c r="HS439" s="36"/>
      <c r="HT439" s="36"/>
      <c r="HU439" s="36"/>
      <c r="HV439" s="36"/>
      <c r="HW439" s="36"/>
      <c r="HX439" s="36"/>
    </row>
    <row r="440" spans="1:232" s="54" customFormat="1" ht="90.75" customHeight="1">
      <c r="A440" s="17"/>
      <c r="B440" s="18">
        <v>386</v>
      </c>
      <c r="C440" s="32" t="s">
        <v>738</v>
      </c>
      <c r="D440" s="25" t="s">
        <v>39</v>
      </c>
      <c r="E440" s="33" t="s">
        <v>738</v>
      </c>
      <c r="F440" s="25" t="s">
        <v>518</v>
      </c>
      <c r="G440" s="108">
        <v>1</v>
      </c>
      <c r="H440" s="93">
        <v>9700000</v>
      </c>
      <c r="I440" s="25" t="s">
        <v>379</v>
      </c>
      <c r="J440" s="20" t="s">
        <v>25</v>
      </c>
      <c r="K440" s="34">
        <f t="shared" si="12"/>
        <v>9700000</v>
      </c>
      <c r="L440" s="21">
        <f t="shared" si="11"/>
        <v>10864000.000000002</v>
      </c>
      <c r="M440" s="22"/>
      <c r="N440" s="22"/>
      <c r="O440" s="36"/>
      <c r="P440" s="123"/>
      <c r="Q440" s="123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  <c r="GK440" s="36"/>
      <c r="GL440" s="36"/>
      <c r="GM440" s="36"/>
      <c r="GN440" s="36"/>
      <c r="GO440" s="36"/>
      <c r="GP440" s="36"/>
      <c r="GQ440" s="36"/>
      <c r="GR440" s="36"/>
      <c r="GS440" s="36"/>
      <c r="GT440" s="36"/>
      <c r="GU440" s="36"/>
      <c r="GV440" s="36"/>
      <c r="GW440" s="36"/>
      <c r="GX440" s="36"/>
      <c r="GY440" s="36"/>
      <c r="GZ440" s="36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  <c r="HR440" s="36"/>
      <c r="HS440" s="36"/>
      <c r="HT440" s="36"/>
      <c r="HU440" s="36"/>
      <c r="HV440" s="36"/>
      <c r="HW440" s="36"/>
      <c r="HX440" s="36"/>
    </row>
    <row r="441" spans="1:232" s="54" customFormat="1" ht="168" customHeight="1">
      <c r="A441" s="17"/>
      <c r="B441" s="18">
        <v>387</v>
      </c>
      <c r="C441" s="86" t="s">
        <v>843</v>
      </c>
      <c r="D441" s="25" t="s">
        <v>39</v>
      </c>
      <c r="E441" s="86" t="s">
        <v>843</v>
      </c>
      <c r="F441" s="25" t="s">
        <v>518</v>
      </c>
      <c r="G441" s="109">
        <v>1</v>
      </c>
      <c r="H441" s="93">
        <v>44400000</v>
      </c>
      <c r="I441" s="25" t="s">
        <v>676</v>
      </c>
      <c r="J441" s="20" t="s">
        <v>25</v>
      </c>
      <c r="K441" s="34">
        <f t="shared" si="12"/>
        <v>44400000</v>
      </c>
      <c r="L441" s="21">
        <f t="shared" si="11"/>
        <v>49728000.000000007</v>
      </c>
      <c r="M441" s="22"/>
      <c r="N441" s="22"/>
      <c r="O441" s="36"/>
      <c r="P441" s="123"/>
      <c r="Q441" s="123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  <c r="GK441" s="36"/>
      <c r="GL441" s="36"/>
      <c r="GM441" s="36"/>
      <c r="GN441" s="36"/>
      <c r="GO441" s="36"/>
      <c r="GP441" s="36"/>
      <c r="GQ441" s="36"/>
      <c r="GR441" s="36"/>
      <c r="GS441" s="36"/>
      <c r="GT441" s="36"/>
      <c r="GU441" s="36"/>
      <c r="GV441" s="36"/>
      <c r="GW441" s="36"/>
      <c r="GX441" s="36"/>
      <c r="GY441" s="36"/>
      <c r="GZ441" s="36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  <c r="HR441" s="36"/>
      <c r="HS441" s="36"/>
      <c r="HT441" s="36"/>
      <c r="HU441" s="36"/>
      <c r="HV441" s="36"/>
      <c r="HW441" s="36"/>
      <c r="HX441" s="36"/>
    </row>
    <row r="442" spans="1:232" s="54" customFormat="1" ht="183.75" customHeight="1">
      <c r="A442" s="17"/>
      <c r="B442" s="18">
        <v>388</v>
      </c>
      <c r="C442" s="32" t="s">
        <v>739</v>
      </c>
      <c r="D442" s="25" t="s">
        <v>556</v>
      </c>
      <c r="E442" s="33" t="s">
        <v>739</v>
      </c>
      <c r="F442" s="25" t="s">
        <v>518</v>
      </c>
      <c r="G442" s="109">
        <v>1</v>
      </c>
      <c r="H442" s="93">
        <v>43500160</v>
      </c>
      <c r="I442" s="25" t="s">
        <v>379</v>
      </c>
      <c r="J442" s="20" t="s">
        <v>25</v>
      </c>
      <c r="K442" s="34">
        <f t="shared" si="12"/>
        <v>43500160</v>
      </c>
      <c r="L442" s="21">
        <f t="shared" si="11"/>
        <v>48720179.200000003</v>
      </c>
      <c r="M442" s="22"/>
      <c r="N442" s="22"/>
      <c r="O442" s="36"/>
      <c r="P442" s="123"/>
      <c r="Q442" s="123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  <c r="HR442" s="36"/>
      <c r="HS442" s="36"/>
      <c r="HT442" s="36"/>
      <c r="HU442" s="36"/>
      <c r="HV442" s="36"/>
      <c r="HW442" s="36"/>
      <c r="HX442" s="36"/>
    </row>
    <row r="443" spans="1:232" s="54" customFormat="1" ht="177" customHeight="1">
      <c r="A443" s="17"/>
      <c r="B443" s="18">
        <v>389</v>
      </c>
      <c r="C443" s="32" t="s">
        <v>740</v>
      </c>
      <c r="D443" s="25" t="s">
        <v>556</v>
      </c>
      <c r="E443" s="33" t="s">
        <v>740</v>
      </c>
      <c r="F443" s="25" t="s">
        <v>518</v>
      </c>
      <c r="G443" s="109">
        <v>1</v>
      </c>
      <c r="H443" s="93">
        <v>43500160</v>
      </c>
      <c r="I443" s="25" t="s">
        <v>379</v>
      </c>
      <c r="J443" s="20" t="s">
        <v>25</v>
      </c>
      <c r="K443" s="34">
        <f t="shared" si="12"/>
        <v>43500160</v>
      </c>
      <c r="L443" s="21">
        <f t="shared" si="11"/>
        <v>48720179.200000003</v>
      </c>
      <c r="M443" s="22"/>
      <c r="N443" s="22"/>
      <c r="O443" s="36"/>
      <c r="P443" s="123"/>
      <c r="Q443" s="123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  <c r="GK443" s="36"/>
      <c r="GL443" s="36"/>
      <c r="GM443" s="36"/>
      <c r="GN443" s="36"/>
      <c r="GO443" s="36"/>
      <c r="GP443" s="36"/>
      <c r="GQ443" s="36"/>
      <c r="GR443" s="36"/>
      <c r="GS443" s="36"/>
      <c r="GT443" s="36"/>
      <c r="GU443" s="36"/>
      <c r="GV443" s="36"/>
      <c r="GW443" s="36"/>
      <c r="GX443" s="36"/>
      <c r="GY443" s="36"/>
      <c r="GZ443" s="36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  <c r="HR443" s="36"/>
      <c r="HS443" s="36"/>
      <c r="HT443" s="36"/>
      <c r="HU443" s="36"/>
      <c r="HV443" s="36"/>
      <c r="HW443" s="36"/>
      <c r="HX443" s="36"/>
    </row>
    <row r="444" spans="1:232" s="54" customFormat="1" ht="229.5" customHeight="1">
      <c r="A444" s="17"/>
      <c r="B444" s="18">
        <v>390</v>
      </c>
      <c r="C444" s="32" t="s">
        <v>741</v>
      </c>
      <c r="D444" s="25" t="s">
        <v>556</v>
      </c>
      <c r="E444" s="32" t="s">
        <v>741</v>
      </c>
      <c r="F444" s="25" t="s">
        <v>518</v>
      </c>
      <c r="G444" s="109">
        <v>1</v>
      </c>
      <c r="H444" s="93">
        <v>76125280</v>
      </c>
      <c r="I444" s="25" t="s">
        <v>742</v>
      </c>
      <c r="J444" s="20" t="s">
        <v>25</v>
      </c>
      <c r="K444" s="34">
        <f t="shared" si="12"/>
        <v>76125280</v>
      </c>
      <c r="L444" s="21">
        <f t="shared" si="11"/>
        <v>85260313.600000009</v>
      </c>
      <c r="M444" s="22"/>
      <c r="N444" s="22"/>
      <c r="O444" s="36"/>
      <c r="P444" s="123"/>
      <c r="Q444" s="123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  <c r="GK444" s="36"/>
      <c r="GL444" s="36"/>
      <c r="GM444" s="36"/>
      <c r="GN444" s="36"/>
      <c r="GO444" s="36"/>
      <c r="GP444" s="36"/>
      <c r="GQ444" s="36"/>
      <c r="GR444" s="36"/>
      <c r="GS444" s="36"/>
      <c r="GT444" s="36"/>
      <c r="GU444" s="36"/>
      <c r="GV444" s="36"/>
      <c r="GW444" s="36"/>
      <c r="GX444" s="36"/>
      <c r="GY444" s="36"/>
      <c r="GZ444" s="36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  <c r="HR444" s="36"/>
      <c r="HS444" s="36"/>
      <c r="HT444" s="36"/>
      <c r="HU444" s="36"/>
      <c r="HV444" s="36"/>
      <c r="HW444" s="36"/>
      <c r="HX444" s="36"/>
    </row>
    <row r="445" spans="1:232" s="54" customFormat="1" ht="186" customHeight="1">
      <c r="A445" s="17"/>
      <c r="B445" s="18">
        <v>391</v>
      </c>
      <c r="C445" s="33" t="s">
        <v>743</v>
      </c>
      <c r="D445" s="25" t="s">
        <v>556</v>
      </c>
      <c r="E445" s="33" t="s">
        <v>743</v>
      </c>
      <c r="F445" s="25" t="s">
        <v>518</v>
      </c>
      <c r="G445" s="109">
        <v>1</v>
      </c>
      <c r="H445" s="93">
        <v>144600000</v>
      </c>
      <c r="I445" s="25" t="s">
        <v>379</v>
      </c>
      <c r="J445" s="20" t="s">
        <v>25</v>
      </c>
      <c r="K445" s="34">
        <f t="shared" si="12"/>
        <v>144600000</v>
      </c>
      <c r="L445" s="21">
        <f t="shared" si="11"/>
        <v>161952000.00000003</v>
      </c>
      <c r="M445" s="22"/>
      <c r="N445" s="22"/>
      <c r="O445" s="36"/>
      <c r="P445" s="123"/>
      <c r="Q445" s="123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  <c r="HR445" s="36"/>
      <c r="HS445" s="36"/>
      <c r="HT445" s="36"/>
      <c r="HU445" s="36"/>
      <c r="HV445" s="36"/>
      <c r="HW445" s="36"/>
      <c r="HX445" s="36"/>
    </row>
    <row r="446" spans="1:232" s="54" customFormat="1" ht="89.25" customHeight="1">
      <c r="A446" s="17"/>
      <c r="B446" s="18">
        <v>392</v>
      </c>
      <c r="C446" s="41" t="s">
        <v>744</v>
      </c>
      <c r="D446" s="25" t="s">
        <v>39</v>
      </c>
      <c r="E446" s="41" t="s">
        <v>744</v>
      </c>
      <c r="F446" s="25" t="s">
        <v>518</v>
      </c>
      <c r="G446" s="22">
        <v>1</v>
      </c>
      <c r="H446" s="21">
        <v>8800000</v>
      </c>
      <c r="I446" s="25" t="s">
        <v>379</v>
      </c>
      <c r="J446" s="20" t="s">
        <v>25</v>
      </c>
      <c r="K446" s="34">
        <f>G446*H446</f>
        <v>8800000</v>
      </c>
      <c r="L446" s="21">
        <f t="shared" si="11"/>
        <v>9856000.0000000019</v>
      </c>
      <c r="M446" s="22"/>
      <c r="N446" s="22"/>
      <c r="O446" s="36"/>
      <c r="P446" s="123"/>
      <c r="Q446" s="123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  <c r="HR446" s="36"/>
      <c r="HS446" s="36"/>
      <c r="HT446" s="36"/>
      <c r="HU446" s="36"/>
      <c r="HV446" s="36"/>
      <c r="HW446" s="36"/>
      <c r="HX446" s="36"/>
    </row>
    <row r="447" spans="1:232" s="54" customFormat="1" ht="90" customHeight="1">
      <c r="A447" s="17"/>
      <c r="B447" s="18">
        <v>393</v>
      </c>
      <c r="C447" s="41" t="s">
        <v>745</v>
      </c>
      <c r="D447" s="25" t="s">
        <v>39</v>
      </c>
      <c r="E447" s="41" t="s">
        <v>745</v>
      </c>
      <c r="F447" s="25" t="s">
        <v>518</v>
      </c>
      <c r="G447" s="22">
        <v>1</v>
      </c>
      <c r="H447" s="21">
        <v>15388100</v>
      </c>
      <c r="I447" s="25" t="s">
        <v>379</v>
      </c>
      <c r="J447" s="20" t="s">
        <v>25</v>
      </c>
      <c r="K447" s="34">
        <f>G447*H447</f>
        <v>15388100</v>
      </c>
      <c r="L447" s="21">
        <f t="shared" si="11"/>
        <v>17234672</v>
      </c>
      <c r="M447" s="22"/>
      <c r="N447" s="22"/>
      <c r="O447" s="36"/>
      <c r="P447" s="123"/>
      <c r="Q447" s="123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  <c r="GK447" s="36"/>
      <c r="GL447" s="36"/>
      <c r="GM447" s="36"/>
      <c r="GN447" s="36"/>
      <c r="GO447" s="36"/>
      <c r="GP447" s="36"/>
      <c r="GQ447" s="36"/>
      <c r="GR447" s="36"/>
      <c r="GS447" s="36"/>
      <c r="GT447" s="36"/>
      <c r="GU447" s="36"/>
      <c r="GV447" s="36"/>
      <c r="GW447" s="36"/>
      <c r="GX447" s="36"/>
      <c r="GY447" s="36"/>
      <c r="GZ447" s="36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  <c r="HR447" s="36"/>
      <c r="HS447" s="36"/>
      <c r="HT447" s="36"/>
      <c r="HU447" s="36"/>
      <c r="HV447" s="36"/>
      <c r="HW447" s="36"/>
      <c r="HX447" s="36"/>
    </row>
    <row r="448" spans="1:232" s="54" customFormat="1" ht="227.25" customHeight="1">
      <c r="A448" s="17">
        <v>442</v>
      </c>
      <c r="B448" s="18">
        <v>394</v>
      </c>
      <c r="C448" s="43" t="s">
        <v>746</v>
      </c>
      <c r="D448" s="20" t="s">
        <v>53</v>
      </c>
      <c r="E448" s="20" t="s">
        <v>747</v>
      </c>
      <c r="F448" s="25" t="s">
        <v>518</v>
      </c>
      <c r="G448" s="35">
        <v>1</v>
      </c>
      <c r="H448" s="34">
        <v>88198053</v>
      </c>
      <c r="I448" s="25" t="s">
        <v>748</v>
      </c>
      <c r="J448" s="20" t="s">
        <v>749</v>
      </c>
      <c r="K448" s="34">
        <f t="shared" si="12"/>
        <v>88198053</v>
      </c>
      <c r="L448" s="21">
        <f t="shared" si="11"/>
        <v>98781819.360000014</v>
      </c>
      <c r="M448" s="22"/>
      <c r="N448" s="22"/>
      <c r="O448" s="36"/>
      <c r="P448" s="123"/>
      <c r="Q448" s="123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36"/>
      <c r="GV448" s="36"/>
      <c r="GW448" s="36"/>
      <c r="GX448" s="36"/>
      <c r="GY448" s="36"/>
      <c r="GZ448" s="36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  <c r="HR448" s="36"/>
      <c r="HS448" s="36"/>
      <c r="HT448" s="36"/>
      <c r="HU448" s="36"/>
      <c r="HV448" s="36"/>
      <c r="HW448" s="36"/>
      <c r="HX448" s="36"/>
    </row>
    <row r="449" spans="1:232" s="54" customFormat="1" ht="229.8" customHeight="1">
      <c r="A449" s="17">
        <v>443</v>
      </c>
      <c r="B449" s="18">
        <v>395</v>
      </c>
      <c r="C449" s="43" t="s">
        <v>750</v>
      </c>
      <c r="D449" s="20" t="s">
        <v>53</v>
      </c>
      <c r="E449" s="20" t="s">
        <v>751</v>
      </c>
      <c r="F449" s="25" t="s">
        <v>673</v>
      </c>
      <c r="G449" s="35">
        <v>1</v>
      </c>
      <c r="H449" s="34">
        <v>32465000</v>
      </c>
      <c r="I449" s="20" t="s">
        <v>752</v>
      </c>
      <c r="J449" s="20" t="s">
        <v>25</v>
      </c>
      <c r="K449" s="34">
        <f t="shared" si="12"/>
        <v>32465000</v>
      </c>
      <c r="L449" s="21">
        <f t="shared" si="11"/>
        <v>36360800</v>
      </c>
      <c r="M449" s="22"/>
      <c r="N449" s="22"/>
      <c r="O449" s="36"/>
      <c r="P449" s="123"/>
      <c r="Q449" s="123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  <c r="GC449" s="36"/>
      <c r="GD449" s="36"/>
      <c r="GE449" s="36"/>
      <c r="GF449" s="36"/>
      <c r="GG449" s="36"/>
      <c r="GH449" s="36"/>
      <c r="GI449" s="36"/>
      <c r="GJ449" s="36"/>
      <c r="GK449" s="36"/>
      <c r="GL449" s="36"/>
      <c r="GM449" s="36"/>
      <c r="GN449" s="36"/>
      <c r="GO449" s="36"/>
      <c r="GP449" s="36"/>
      <c r="GQ449" s="36"/>
      <c r="GR449" s="36"/>
      <c r="GS449" s="36"/>
      <c r="GT449" s="36"/>
      <c r="GU449" s="36"/>
      <c r="GV449" s="36"/>
      <c r="GW449" s="36"/>
      <c r="GX449" s="36"/>
      <c r="GY449" s="36"/>
      <c r="GZ449" s="36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  <c r="HR449" s="36"/>
      <c r="HS449" s="36"/>
      <c r="HT449" s="36"/>
      <c r="HU449" s="36"/>
      <c r="HV449" s="36"/>
      <c r="HW449" s="36"/>
      <c r="HX449" s="36"/>
    </row>
    <row r="450" spans="1:232" s="54" customFormat="1" ht="90" customHeight="1">
      <c r="A450" s="17"/>
      <c r="B450" s="18">
        <v>396</v>
      </c>
      <c r="C450" s="110" t="s">
        <v>753</v>
      </c>
      <c r="D450" s="25" t="s">
        <v>21</v>
      </c>
      <c r="E450" s="111" t="s">
        <v>754</v>
      </c>
      <c r="F450" s="130" t="s">
        <v>518</v>
      </c>
      <c r="G450" s="112">
        <v>1</v>
      </c>
      <c r="H450" s="113">
        <v>4007000</v>
      </c>
      <c r="I450" s="1" t="s">
        <v>863</v>
      </c>
      <c r="J450" s="20" t="s">
        <v>25</v>
      </c>
      <c r="K450" s="131">
        <f t="shared" si="12"/>
        <v>4007000</v>
      </c>
      <c r="L450" s="63">
        <f>K450*1.12</f>
        <v>4487840</v>
      </c>
      <c r="M450" s="22"/>
      <c r="N450" s="22"/>
      <c r="O450" s="36"/>
      <c r="P450" s="123"/>
      <c r="Q450" s="123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  <c r="GC450" s="36"/>
      <c r="GD450" s="36"/>
      <c r="GE450" s="36"/>
      <c r="GF450" s="36"/>
      <c r="GG450" s="36"/>
      <c r="GH450" s="36"/>
      <c r="GI450" s="36"/>
      <c r="GJ450" s="36"/>
      <c r="GK450" s="36"/>
      <c r="GL450" s="36"/>
      <c r="GM450" s="36"/>
      <c r="GN450" s="36"/>
      <c r="GO450" s="36"/>
      <c r="GP450" s="36"/>
      <c r="GQ450" s="36"/>
      <c r="GR450" s="36"/>
      <c r="GS450" s="36"/>
      <c r="GT450" s="36"/>
      <c r="GU450" s="36"/>
      <c r="GV450" s="36"/>
      <c r="GW450" s="36"/>
      <c r="GX450" s="36"/>
      <c r="GY450" s="36"/>
      <c r="GZ450" s="36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  <c r="HR450" s="36"/>
      <c r="HS450" s="36"/>
      <c r="HT450" s="36"/>
      <c r="HU450" s="36"/>
      <c r="HV450" s="36"/>
      <c r="HW450" s="36"/>
      <c r="HX450" s="36"/>
    </row>
    <row r="451" spans="1:232" s="54" customFormat="1" ht="62.4" customHeight="1">
      <c r="A451" s="71"/>
      <c r="B451" s="18">
        <v>397</v>
      </c>
      <c r="C451" s="41" t="s">
        <v>753</v>
      </c>
      <c r="D451" s="25" t="s">
        <v>21</v>
      </c>
      <c r="E451" s="42" t="s">
        <v>755</v>
      </c>
      <c r="F451" s="130" t="s">
        <v>518</v>
      </c>
      <c r="G451" s="35">
        <v>1</v>
      </c>
      <c r="H451" s="108">
        <v>3900000</v>
      </c>
      <c r="I451" s="20" t="s">
        <v>756</v>
      </c>
      <c r="J451" s="127" t="s">
        <v>25</v>
      </c>
      <c r="K451" s="34">
        <f t="shared" si="12"/>
        <v>3900000</v>
      </c>
      <c r="L451" s="21">
        <f>K451*1.12</f>
        <v>4368000</v>
      </c>
      <c r="M451" s="22"/>
      <c r="N451" s="22"/>
      <c r="O451" s="36"/>
      <c r="P451" s="123"/>
      <c r="Q451" s="123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  <c r="GC451" s="36"/>
      <c r="GD451" s="36"/>
      <c r="GE451" s="36"/>
      <c r="GF451" s="36"/>
      <c r="GG451" s="36"/>
      <c r="GH451" s="36"/>
      <c r="GI451" s="36"/>
      <c r="GJ451" s="36"/>
      <c r="GK451" s="36"/>
      <c r="GL451" s="36"/>
      <c r="GM451" s="36"/>
      <c r="GN451" s="36"/>
      <c r="GO451" s="36"/>
      <c r="GP451" s="36"/>
      <c r="GQ451" s="36"/>
      <c r="GR451" s="36"/>
      <c r="GS451" s="36"/>
      <c r="GT451" s="36"/>
      <c r="GU451" s="36"/>
      <c r="GV451" s="36"/>
      <c r="GW451" s="36"/>
      <c r="GX451" s="36"/>
      <c r="GY451" s="36"/>
      <c r="GZ451" s="36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  <c r="HR451" s="36"/>
      <c r="HS451" s="36"/>
      <c r="HT451" s="36"/>
      <c r="HU451" s="36"/>
      <c r="HV451" s="36"/>
      <c r="HW451" s="36"/>
      <c r="HX451" s="36"/>
    </row>
    <row r="452" spans="1:232" s="54" customFormat="1" ht="121.5" customHeight="1">
      <c r="A452" s="114"/>
      <c r="B452" s="18">
        <v>398</v>
      </c>
      <c r="C452" s="41" t="s">
        <v>757</v>
      </c>
      <c r="D452" s="25" t="s">
        <v>21</v>
      </c>
      <c r="E452" s="42" t="s">
        <v>758</v>
      </c>
      <c r="F452" s="130" t="s">
        <v>518</v>
      </c>
      <c r="G452" s="100">
        <v>4</v>
      </c>
      <c r="H452" s="115">
        <v>150000</v>
      </c>
      <c r="I452" s="127" t="s">
        <v>759</v>
      </c>
      <c r="J452" s="127" t="s">
        <v>25</v>
      </c>
      <c r="K452" s="34">
        <f t="shared" si="12"/>
        <v>600000</v>
      </c>
      <c r="L452" s="21">
        <f>K452*1.12</f>
        <v>672000.00000000012</v>
      </c>
      <c r="M452" s="22"/>
      <c r="N452" s="22"/>
      <c r="O452" s="36"/>
      <c r="P452" s="123"/>
      <c r="Q452" s="123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  <c r="GC452" s="36"/>
      <c r="GD452" s="36"/>
      <c r="GE452" s="36"/>
      <c r="GF452" s="36"/>
      <c r="GG452" s="36"/>
      <c r="GH452" s="36"/>
      <c r="GI452" s="36"/>
      <c r="GJ452" s="36"/>
      <c r="GK452" s="36"/>
      <c r="GL452" s="36"/>
      <c r="GM452" s="36"/>
      <c r="GN452" s="36"/>
      <c r="GO452" s="36"/>
      <c r="GP452" s="36"/>
      <c r="GQ452" s="36"/>
      <c r="GR452" s="36"/>
      <c r="GS452" s="36"/>
      <c r="GT452" s="36"/>
      <c r="GU452" s="36"/>
      <c r="GV452" s="36"/>
      <c r="GW452" s="36"/>
      <c r="GX452" s="36"/>
      <c r="GY452" s="36"/>
      <c r="GZ452" s="36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  <c r="HR452" s="36"/>
      <c r="HS452" s="36"/>
      <c r="HT452" s="36"/>
      <c r="HU452" s="36"/>
      <c r="HV452" s="36"/>
      <c r="HW452" s="36"/>
      <c r="HX452" s="36"/>
    </row>
    <row r="453" spans="1:232" s="54" customFormat="1" ht="123" customHeight="1">
      <c r="A453" s="17">
        <v>444</v>
      </c>
      <c r="B453" s="18">
        <v>399</v>
      </c>
      <c r="C453" s="124" t="s">
        <v>753</v>
      </c>
      <c r="D453" s="127" t="s">
        <v>39</v>
      </c>
      <c r="E453" s="127" t="s">
        <v>760</v>
      </c>
      <c r="F453" s="130" t="s">
        <v>518</v>
      </c>
      <c r="G453" s="100">
        <v>1</v>
      </c>
      <c r="H453" s="132">
        <v>13390500</v>
      </c>
      <c r="I453" s="130" t="s">
        <v>379</v>
      </c>
      <c r="J453" s="127" t="s">
        <v>25</v>
      </c>
      <c r="K453" s="132">
        <f t="shared" si="12"/>
        <v>13390500</v>
      </c>
      <c r="L453" s="80">
        <f t="shared" si="11"/>
        <v>14997360.000000002</v>
      </c>
      <c r="M453" s="22" t="s">
        <v>761</v>
      </c>
      <c r="N453" s="22" t="s">
        <v>762</v>
      </c>
      <c r="O453" s="36"/>
      <c r="P453" s="123"/>
      <c r="Q453" s="123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36"/>
      <c r="GF453" s="36"/>
      <c r="GG453" s="36"/>
      <c r="GH453" s="36"/>
      <c r="GI453" s="36"/>
      <c r="GJ453" s="36"/>
      <c r="GK453" s="36"/>
      <c r="GL453" s="36"/>
      <c r="GM453" s="36"/>
      <c r="GN453" s="36"/>
      <c r="GO453" s="36"/>
      <c r="GP453" s="36"/>
      <c r="GQ453" s="36"/>
      <c r="GR453" s="36"/>
      <c r="GS453" s="36"/>
      <c r="GT453" s="36"/>
      <c r="GU453" s="36"/>
      <c r="GV453" s="36"/>
      <c r="GW453" s="36"/>
      <c r="GX453" s="36"/>
      <c r="GY453" s="36"/>
      <c r="GZ453" s="36"/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  <c r="HR453" s="36"/>
      <c r="HS453" s="36"/>
      <c r="HT453" s="36"/>
      <c r="HU453" s="36"/>
      <c r="HV453" s="36"/>
      <c r="HW453" s="36"/>
      <c r="HX453" s="36"/>
    </row>
    <row r="454" spans="1:232" s="54" customFormat="1" ht="102.75" customHeight="1">
      <c r="A454" s="17"/>
      <c r="B454" s="18">
        <v>400</v>
      </c>
      <c r="C454" s="41" t="s">
        <v>746</v>
      </c>
      <c r="D454" s="25" t="s">
        <v>21</v>
      </c>
      <c r="E454" s="102" t="s">
        <v>763</v>
      </c>
      <c r="F454" s="130" t="s">
        <v>518</v>
      </c>
      <c r="G454" s="100">
        <v>1</v>
      </c>
      <c r="H454" s="132">
        <v>2800000</v>
      </c>
      <c r="I454" s="130" t="s">
        <v>764</v>
      </c>
      <c r="J454" s="127" t="s">
        <v>25</v>
      </c>
      <c r="K454" s="132">
        <f t="shared" si="12"/>
        <v>2800000</v>
      </c>
      <c r="L454" s="80">
        <f t="shared" si="11"/>
        <v>3136000.0000000005</v>
      </c>
      <c r="M454" s="22"/>
      <c r="N454" s="22"/>
      <c r="O454" s="36"/>
      <c r="P454" s="123"/>
      <c r="Q454" s="123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  <c r="GK454" s="36"/>
      <c r="GL454" s="36"/>
      <c r="GM454" s="36"/>
      <c r="GN454" s="36"/>
      <c r="GO454" s="36"/>
      <c r="GP454" s="36"/>
      <c r="GQ454" s="36"/>
      <c r="GR454" s="36"/>
      <c r="GS454" s="36"/>
      <c r="GT454" s="36"/>
      <c r="GU454" s="36"/>
      <c r="GV454" s="36"/>
      <c r="GW454" s="36"/>
      <c r="GX454" s="36"/>
      <c r="GY454" s="36"/>
      <c r="GZ454" s="36"/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  <c r="HR454" s="36"/>
      <c r="HS454" s="36"/>
      <c r="HT454" s="36"/>
      <c r="HU454" s="36"/>
      <c r="HV454" s="36"/>
      <c r="HW454" s="36"/>
      <c r="HX454" s="36"/>
    </row>
    <row r="455" spans="1:232" s="54" customFormat="1" ht="204.75" customHeight="1">
      <c r="A455" s="17">
        <v>445</v>
      </c>
      <c r="B455" s="18">
        <v>401</v>
      </c>
      <c r="C455" s="43" t="s">
        <v>765</v>
      </c>
      <c r="D455" s="20" t="s">
        <v>39</v>
      </c>
      <c r="E455" s="20" t="s">
        <v>766</v>
      </c>
      <c r="F455" s="25" t="s">
        <v>518</v>
      </c>
      <c r="G455" s="35">
        <v>1</v>
      </c>
      <c r="H455" s="34">
        <v>119977460</v>
      </c>
      <c r="I455" s="25" t="s">
        <v>89</v>
      </c>
      <c r="J455" s="20" t="s">
        <v>25</v>
      </c>
      <c r="K455" s="34">
        <f t="shared" si="12"/>
        <v>119977460</v>
      </c>
      <c r="L455" s="21">
        <f t="shared" si="11"/>
        <v>134374755.20000002</v>
      </c>
      <c r="M455" s="22" t="s">
        <v>767</v>
      </c>
      <c r="N455" s="22" t="s">
        <v>768</v>
      </c>
      <c r="O455" s="36"/>
      <c r="P455" s="123"/>
      <c r="Q455" s="123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  <c r="GK455" s="36"/>
      <c r="GL455" s="36"/>
      <c r="GM455" s="36"/>
      <c r="GN455" s="36"/>
      <c r="GO455" s="36"/>
      <c r="GP455" s="36"/>
      <c r="GQ455" s="36"/>
      <c r="GR455" s="36"/>
      <c r="GS455" s="36"/>
      <c r="GT455" s="36"/>
      <c r="GU455" s="36"/>
      <c r="GV455" s="36"/>
      <c r="GW455" s="36"/>
      <c r="GX455" s="36"/>
      <c r="GY455" s="36"/>
      <c r="GZ455" s="36"/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  <c r="HR455" s="36"/>
      <c r="HS455" s="36"/>
      <c r="HT455" s="36"/>
      <c r="HU455" s="36"/>
      <c r="HV455" s="36"/>
      <c r="HW455" s="36"/>
      <c r="HX455" s="36"/>
    </row>
    <row r="456" spans="1:232" s="54" customFormat="1" ht="129" customHeight="1">
      <c r="A456" s="17">
        <v>446</v>
      </c>
      <c r="B456" s="18">
        <v>402</v>
      </c>
      <c r="C456" s="43" t="s">
        <v>769</v>
      </c>
      <c r="D456" s="25" t="s">
        <v>53</v>
      </c>
      <c r="E456" s="20" t="s">
        <v>770</v>
      </c>
      <c r="F456" s="25" t="s">
        <v>518</v>
      </c>
      <c r="G456" s="35">
        <v>1</v>
      </c>
      <c r="H456" s="34">
        <v>344643</v>
      </c>
      <c r="I456" s="25" t="s">
        <v>629</v>
      </c>
      <c r="J456" s="20" t="s">
        <v>771</v>
      </c>
      <c r="K456" s="34">
        <f t="shared" si="12"/>
        <v>344643</v>
      </c>
      <c r="L456" s="21">
        <f t="shared" si="11"/>
        <v>386000.16000000003</v>
      </c>
      <c r="N456" s="25"/>
      <c r="O456" s="36"/>
      <c r="P456" s="123"/>
      <c r="Q456" s="123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  <c r="GK456" s="36"/>
      <c r="GL456" s="36"/>
      <c r="GM456" s="36"/>
      <c r="GN456" s="36"/>
      <c r="GO456" s="36"/>
      <c r="GP456" s="36"/>
      <c r="GQ456" s="36"/>
      <c r="GR456" s="36"/>
      <c r="GS456" s="36"/>
      <c r="GT456" s="36"/>
      <c r="GU456" s="36"/>
      <c r="GV456" s="36"/>
      <c r="GW456" s="36"/>
      <c r="GX456" s="36"/>
      <c r="GY456" s="36"/>
      <c r="GZ456" s="36"/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  <c r="HR456" s="36"/>
      <c r="HS456" s="36"/>
      <c r="HT456" s="36"/>
      <c r="HU456" s="36"/>
      <c r="HV456" s="36"/>
      <c r="HW456" s="36"/>
      <c r="HX456" s="36"/>
    </row>
    <row r="457" spans="1:232" s="54" customFormat="1" ht="21.75" customHeight="1">
      <c r="A457" s="17">
        <v>447</v>
      </c>
      <c r="B457" s="139">
        <v>403</v>
      </c>
      <c r="C457" s="142" t="s">
        <v>769</v>
      </c>
      <c r="D457" s="145" t="s">
        <v>556</v>
      </c>
      <c r="E457" s="145" t="s">
        <v>772</v>
      </c>
      <c r="F457" s="148" t="s">
        <v>518</v>
      </c>
      <c r="G457" s="112">
        <v>1</v>
      </c>
      <c r="H457" s="151">
        <v>108000</v>
      </c>
      <c r="I457" s="148" t="s">
        <v>773</v>
      </c>
      <c r="J457" s="145" t="s">
        <v>749</v>
      </c>
      <c r="K457" s="34">
        <v>36608</v>
      </c>
      <c r="L457" s="21">
        <f t="shared" si="11"/>
        <v>41000.960000000006</v>
      </c>
      <c r="M457" s="22"/>
      <c r="N457" s="22" t="s">
        <v>774</v>
      </c>
      <c r="O457" s="36"/>
      <c r="P457" s="123"/>
      <c r="Q457" s="123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  <c r="GK457" s="36"/>
      <c r="GL457" s="36"/>
      <c r="GM457" s="36"/>
      <c r="GN457" s="36"/>
      <c r="GO457" s="36"/>
      <c r="GP457" s="36"/>
      <c r="GQ457" s="36"/>
      <c r="GR457" s="36"/>
      <c r="GS457" s="36"/>
      <c r="GT457" s="36"/>
      <c r="GU457" s="36"/>
      <c r="GV457" s="36"/>
      <c r="GW457" s="36"/>
      <c r="GX457" s="36"/>
      <c r="GY457" s="36"/>
      <c r="GZ457" s="36"/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  <c r="HR457" s="36"/>
      <c r="HS457" s="36"/>
      <c r="HT457" s="36"/>
      <c r="HU457" s="36"/>
      <c r="HV457" s="36"/>
      <c r="HW457" s="36"/>
      <c r="HX457" s="36"/>
    </row>
    <row r="458" spans="1:232" s="1" customFormat="1" ht="20.25" customHeight="1">
      <c r="A458" s="17">
        <v>448</v>
      </c>
      <c r="B458" s="140"/>
      <c r="C458" s="143"/>
      <c r="D458" s="146"/>
      <c r="E458" s="146"/>
      <c r="F458" s="149"/>
      <c r="G458" s="112">
        <v>1</v>
      </c>
      <c r="H458" s="152"/>
      <c r="I458" s="149"/>
      <c r="J458" s="146"/>
      <c r="K458" s="34">
        <v>108000</v>
      </c>
      <c r="L458" s="21">
        <f t="shared" si="11"/>
        <v>120960.00000000001</v>
      </c>
      <c r="M458" s="22"/>
      <c r="N458" s="22" t="s">
        <v>633</v>
      </c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  <c r="CW458" s="123"/>
      <c r="CX458" s="123"/>
      <c r="CY458" s="123"/>
      <c r="CZ458" s="123"/>
      <c r="DA458" s="123"/>
      <c r="DB458" s="123"/>
      <c r="DC458" s="123"/>
      <c r="DD458" s="123"/>
      <c r="DE458" s="123"/>
      <c r="DF458" s="123"/>
      <c r="DG458" s="123"/>
      <c r="DH458" s="123"/>
      <c r="DI458" s="123"/>
      <c r="DJ458" s="123"/>
      <c r="DK458" s="123"/>
      <c r="DL458" s="123"/>
      <c r="DM458" s="123"/>
      <c r="DN458" s="123"/>
      <c r="DO458" s="123"/>
      <c r="DP458" s="123"/>
      <c r="DQ458" s="123"/>
      <c r="DR458" s="123"/>
      <c r="DS458" s="123"/>
      <c r="DT458" s="123"/>
      <c r="DU458" s="123"/>
      <c r="DV458" s="123"/>
      <c r="DW458" s="123"/>
      <c r="DX458" s="123"/>
      <c r="DY458" s="123"/>
      <c r="DZ458" s="123"/>
      <c r="EA458" s="123"/>
      <c r="EB458" s="123"/>
      <c r="EC458" s="123"/>
      <c r="ED458" s="123"/>
      <c r="EE458" s="123"/>
      <c r="EF458" s="123"/>
      <c r="EG458" s="123"/>
      <c r="EH458" s="123"/>
      <c r="EI458" s="123"/>
      <c r="EJ458" s="123"/>
      <c r="EK458" s="123"/>
      <c r="EL458" s="123"/>
      <c r="EM458" s="123"/>
      <c r="EN458" s="123"/>
      <c r="EO458" s="123"/>
      <c r="EP458" s="123"/>
      <c r="EQ458" s="123"/>
      <c r="ER458" s="123"/>
      <c r="ES458" s="123"/>
      <c r="ET458" s="123"/>
      <c r="EU458" s="123"/>
      <c r="EV458" s="123"/>
      <c r="EW458" s="123"/>
      <c r="EX458" s="123"/>
      <c r="EY458" s="123"/>
      <c r="EZ458" s="123"/>
      <c r="FA458" s="123"/>
      <c r="FB458" s="123"/>
      <c r="FC458" s="123"/>
      <c r="FD458" s="123"/>
      <c r="FE458" s="123"/>
      <c r="FF458" s="123"/>
      <c r="FG458" s="123"/>
      <c r="FH458" s="123"/>
      <c r="FI458" s="123"/>
      <c r="FJ458" s="123"/>
      <c r="FK458" s="123"/>
      <c r="FL458" s="123"/>
      <c r="FM458" s="123"/>
      <c r="FN458" s="123"/>
      <c r="FO458" s="123"/>
      <c r="FP458" s="123"/>
      <c r="FQ458" s="123"/>
      <c r="FR458" s="123"/>
      <c r="FS458" s="123"/>
      <c r="FT458" s="123"/>
      <c r="FU458" s="123"/>
      <c r="FV458" s="123"/>
      <c r="FW458" s="123"/>
      <c r="FX458" s="123"/>
      <c r="FY458" s="123"/>
      <c r="FZ458" s="123"/>
      <c r="GA458" s="123"/>
      <c r="GB458" s="123"/>
      <c r="GC458" s="123"/>
      <c r="GD458" s="123"/>
      <c r="GE458" s="123"/>
      <c r="GF458" s="123"/>
      <c r="GG458" s="123"/>
      <c r="GH458" s="123"/>
      <c r="GI458" s="123"/>
      <c r="GJ458" s="123"/>
      <c r="GK458" s="123"/>
      <c r="GL458" s="123"/>
      <c r="GM458" s="123"/>
      <c r="GN458" s="123"/>
      <c r="GO458" s="123"/>
      <c r="GP458" s="123"/>
      <c r="GQ458" s="123"/>
      <c r="GR458" s="123"/>
      <c r="GS458" s="123"/>
      <c r="GT458" s="123"/>
      <c r="GU458" s="123"/>
      <c r="GV458" s="123"/>
      <c r="GW458" s="123"/>
      <c r="GX458" s="123"/>
      <c r="GY458" s="123"/>
      <c r="GZ458" s="123"/>
      <c r="HA458" s="123"/>
      <c r="HB458" s="123"/>
      <c r="HC458" s="123"/>
      <c r="HD458" s="123"/>
      <c r="HE458" s="123"/>
      <c r="HF458" s="123"/>
      <c r="HG458" s="123"/>
      <c r="HH458" s="123"/>
      <c r="HI458" s="123"/>
      <c r="HJ458" s="123"/>
      <c r="HK458" s="123"/>
      <c r="HL458" s="123"/>
      <c r="HM458" s="123"/>
      <c r="HN458" s="123"/>
      <c r="HO458" s="123"/>
      <c r="HP458" s="123"/>
      <c r="HQ458" s="123"/>
      <c r="HR458" s="123"/>
      <c r="HS458" s="123"/>
      <c r="HT458" s="123"/>
      <c r="HU458" s="123"/>
      <c r="HV458" s="123"/>
      <c r="HW458" s="123"/>
      <c r="HX458" s="123"/>
    </row>
    <row r="459" spans="1:232" s="1" customFormat="1" ht="21.75" customHeight="1">
      <c r="A459" s="17">
        <v>449</v>
      </c>
      <c r="B459" s="140"/>
      <c r="C459" s="143"/>
      <c r="D459" s="146"/>
      <c r="E459" s="146"/>
      <c r="F459" s="149"/>
      <c r="G459" s="112">
        <v>1</v>
      </c>
      <c r="H459" s="152"/>
      <c r="I459" s="149"/>
      <c r="J459" s="146"/>
      <c r="K459" s="34">
        <v>108000</v>
      </c>
      <c r="L459" s="21">
        <f t="shared" si="11"/>
        <v>120960.00000000001</v>
      </c>
      <c r="M459" s="22"/>
      <c r="N459" s="22" t="s">
        <v>775</v>
      </c>
      <c r="O459" s="123"/>
      <c r="P459" s="13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  <c r="CW459" s="123"/>
      <c r="CX459" s="123"/>
      <c r="CY459" s="123"/>
      <c r="CZ459" s="123"/>
      <c r="DA459" s="123"/>
      <c r="DB459" s="123"/>
      <c r="DC459" s="123"/>
      <c r="DD459" s="123"/>
      <c r="DE459" s="123"/>
      <c r="DF459" s="123"/>
      <c r="DG459" s="123"/>
      <c r="DH459" s="123"/>
      <c r="DI459" s="123"/>
      <c r="DJ459" s="123"/>
      <c r="DK459" s="123"/>
      <c r="DL459" s="123"/>
      <c r="DM459" s="123"/>
      <c r="DN459" s="123"/>
      <c r="DO459" s="123"/>
      <c r="DP459" s="123"/>
      <c r="DQ459" s="123"/>
      <c r="DR459" s="123"/>
      <c r="DS459" s="123"/>
      <c r="DT459" s="123"/>
      <c r="DU459" s="123"/>
      <c r="DV459" s="123"/>
      <c r="DW459" s="123"/>
      <c r="DX459" s="123"/>
      <c r="DY459" s="123"/>
      <c r="DZ459" s="123"/>
      <c r="EA459" s="123"/>
      <c r="EB459" s="123"/>
      <c r="EC459" s="123"/>
      <c r="ED459" s="123"/>
      <c r="EE459" s="123"/>
      <c r="EF459" s="123"/>
      <c r="EG459" s="123"/>
      <c r="EH459" s="123"/>
      <c r="EI459" s="123"/>
      <c r="EJ459" s="123"/>
      <c r="EK459" s="123"/>
      <c r="EL459" s="123"/>
      <c r="EM459" s="123"/>
      <c r="EN459" s="123"/>
      <c r="EO459" s="123"/>
      <c r="EP459" s="123"/>
      <c r="EQ459" s="123"/>
      <c r="ER459" s="123"/>
      <c r="ES459" s="123"/>
      <c r="ET459" s="123"/>
      <c r="EU459" s="123"/>
      <c r="EV459" s="123"/>
      <c r="EW459" s="123"/>
      <c r="EX459" s="123"/>
      <c r="EY459" s="123"/>
      <c r="EZ459" s="123"/>
      <c r="FA459" s="123"/>
      <c r="FB459" s="123"/>
      <c r="FC459" s="123"/>
      <c r="FD459" s="123"/>
      <c r="FE459" s="123"/>
      <c r="FF459" s="123"/>
      <c r="FG459" s="123"/>
      <c r="FH459" s="123"/>
      <c r="FI459" s="123"/>
      <c r="FJ459" s="123"/>
      <c r="FK459" s="123"/>
      <c r="FL459" s="123"/>
      <c r="FM459" s="123"/>
      <c r="FN459" s="123"/>
      <c r="FO459" s="123"/>
      <c r="FP459" s="123"/>
      <c r="FQ459" s="123"/>
      <c r="FR459" s="123"/>
      <c r="FS459" s="123"/>
      <c r="FT459" s="123"/>
      <c r="FU459" s="123"/>
      <c r="FV459" s="123"/>
      <c r="FW459" s="123"/>
      <c r="FX459" s="123"/>
      <c r="FY459" s="123"/>
      <c r="FZ459" s="123"/>
      <c r="GA459" s="123"/>
      <c r="GB459" s="123"/>
      <c r="GC459" s="123"/>
      <c r="GD459" s="123"/>
      <c r="GE459" s="123"/>
      <c r="GF459" s="123"/>
      <c r="GG459" s="123"/>
      <c r="GH459" s="123"/>
      <c r="GI459" s="123"/>
      <c r="GJ459" s="123"/>
      <c r="GK459" s="123"/>
      <c r="GL459" s="123"/>
      <c r="GM459" s="123"/>
      <c r="GN459" s="123"/>
      <c r="GO459" s="123"/>
      <c r="GP459" s="123"/>
      <c r="GQ459" s="123"/>
      <c r="GR459" s="123"/>
      <c r="GS459" s="123"/>
      <c r="GT459" s="123"/>
      <c r="GU459" s="123"/>
      <c r="GV459" s="123"/>
      <c r="GW459" s="123"/>
      <c r="GX459" s="123"/>
      <c r="GY459" s="123"/>
      <c r="GZ459" s="123"/>
      <c r="HA459" s="123"/>
      <c r="HB459" s="123"/>
      <c r="HC459" s="123"/>
      <c r="HD459" s="123"/>
      <c r="HE459" s="123"/>
      <c r="HF459" s="123"/>
      <c r="HG459" s="123"/>
      <c r="HH459" s="123"/>
      <c r="HI459" s="123"/>
      <c r="HJ459" s="123"/>
      <c r="HK459" s="123"/>
      <c r="HL459" s="123"/>
      <c r="HM459" s="123"/>
      <c r="HN459" s="123"/>
      <c r="HO459" s="123"/>
      <c r="HP459" s="123"/>
      <c r="HQ459" s="123"/>
      <c r="HR459" s="123"/>
      <c r="HS459" s="123"/>
      <c r="HT459" s="123"/>
      <c r="HU459" s="123"/>
      <c r="HV459" s="123"/>
      <c r="HW459" s="123"/>
      <c r="HX459" s="123"/>
    </row>
    <row r="460" spans="1:232" s="1" customFormat="1" ht="18" customHeight="1">
      <c r="A460" s="17">
        <v>450</v>
      </c>
      <c r="B460" s="140"/>
      <c r="C460" s="143"/>
      <c r="D460" s="146"/>
      <c r="E460" s="146"/>
      <c r="F460" s="149"/>
      <c r="G460" s="112">
        <v>1</v>
      </c>
      <c r="H460" s="152"/>
      <c r="I460" s="149"/>
      <c r="J460" s="146"/>
      <c r="K460" s="34">
        <v>108000</v>
      </c>
      <c r="L460" s="21">
        <f t="shared" si="11"/>
        <v>120960.00000000001</v>
      </c>
      <c r="M460" s="22"/>
      <c r="N460" s="22"/>
      <c r="O460" s="123"/>
      <c r="P460" s="13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  <c r="CW460" s="123"/>
      <c r="CX460" s="123"/>
      <c r="CY460" s="123"/>
      <c r="CZ460" s="123"/>
      <c r="DA460" s="123"/>
      <c r="DB460" s="123"/>
      <c r="DC460" s="123"/>
      <c r="DD460" s="123"/>
      <c r="DE460" s="123"/>
      <c r="DF460" s="123"/>
      <c r="DG460" s="123"/>
      <c r="DH460" s="123"/>
      <c r="DI460" s="123"/>
      <c r="DJ460" s="123"/>
      <c r="DK460" s="123"/>
      <c r="DL460" s="123"/>
      <c r="DM460" s="123"/>
      <c r="DN460" s="123"/>
      <c r="DO460" s="123"/>
      <c r="DP460" s="123"/>
      <c r="DQ460" s="123"/>
      <c r="DR460" s="123"/>
      <c r="DS460" s="123"/>
      <c r="DT460" s="123"/>
      <c r="DU460" s="123"/>
      <c r="DV460" s="123"/>
      <c r="DW460" s="123"/>
      <c r="DX460" s="123"/>
      <c r="DY460" s="123"/>
      <c r="DZ460" s="123"/>
      <c r="EA460" s="123"/>
      <c r="EB460" s="123"/>
      <c r="EC460" s="123"/>
      <c r="ED460" s="123"/>
      <c r="EE460" s="123"/>
      <c r="EF460" s="123"/>
      <c r="EG460" s="123"/>
      <c r="EH460" s="123"/>
      <c r="EI460" s="123"/>
      <c r="EJ460" s="123"/>
      <c r="EK460" s="123"/>
      <c r="EL460" s="123"/>
      <c r="EM460" s="123"/>
      <c r="EN460" s="123"/>
      <c r="EO460" s="123"/>
      <c r="EP460" s="123"/>
      <c r="EQ460" s="123"/>
      <c r="ER460" s="123"/>
      <c r="ES460" s="123"/>
      <c r="ET460" s="123"/>
      <c r="EU460" s="123"/>
      <c r="EV460" s="123"/>
      <c r="EW460" s="123"/>
      <c r="EX460" s="123"/>
      <c r="EY460" s="123"/>
      <c r="EZ460" s="123"/>
      <c r="FA460" s="123"/>
      <c r="FB460" s="123"/>
      <c r="FC460" s="123"/>
      <c r="FD460" s="123"/>
      <c r="FE460" s="123"/>
      <c r="FF460" s="123"/>
      <c r="FG460" s="123"/>
      <c r="FH460" s="123"/>
      <c r="FI460" s="123"/>
      <c r="FJ460" s="123"/>
      <c r="FK460" s="123"/>
      <c r="FL460" s="123"/>
      <c r="FM460" s="123"/>
      <c r="FN460" s="123"/>
      <c r="FO460" s="123"/>
      <c r="FP460" s="123"/>
      <c r="FQ460" s="123"/>
      <c r="FR460" s="123"/>
      <c r="FS460" s="123"/>
      <c r="FT460" s="123"/>
      <c r="FU460" s="123"/>
      <c r="FV460" s="123"/>
      <c r="FW460" s="123"/>
      <c r="FX460" s="123"/>
      <c r="FY460" s="123"/>
      <c r="FZ460" s="123"/>
      <c r="GA460" s="123"/>
      <c r="GB460" s="123"/>
      <c r="GC460" s="123"/>
      <c r="GD460" s="123"/>
      <c r="GE460" s="123"/>
      <c r="GF460" s="123"/>
      <c r="GG460" s="123"/>
      <c r="GH460" s="123"/>
      <c r="GI460" s="123"/>
      <c r="GJ460" s="123"/>
      <c r="GK460" s="123"/>
      <c r="GL460" s="123"/>
      <c r="GM460" s="123"/>
      <c r="GN460" s="123"/>
      <c r="GO460" s="123"/>
      <c r="GP460" s="123"/>
      <c r="GQ460" s="123"/>
      <c r="GR460" s="123"/>
      <c r="GS460" s="123"/>
      <c r="GT460" s="123"/>
      <c r="GU460" s="123"/>
      <c r="GV460" s="123"/>
      <c r="GW460" s="123"/>
      <c r="GX460" s="123"/>
      <c r="GY460" s="123"/>
      <c r="GZ460" s="123"/>
      <c r="HA460" s="123"/>
      <c r="HB460" s="123"/>
      <c r="HC460" s="123"/>
      <c r="HD460" s="123"/>
      <c r="HE460" s="123"/>
      <c r="HF460" s="123"/>
      <c r="HG460" s="123"/>
      <c r="HH460" s="123"/>
      <c r="HI460" s="123"/>
      <c r="HJ460" s="123"/>
      <c r="HK460" s="123"/>
      <c r="HL460" s="123"/>
      <c r="HM460" s="123"/>
      <c r="HN460" s="123"/>
      <c r="HO460" s="123"/>
      <c r="HP460" s="123"/>
      <c r="HQ460" s="123"/>
      <c r="HR460" s="123"/>
      <c r="HS460" s="123"/>
      <c r="HT460" s="123"/>
      <c r="HU460" s="123"/>
      <c r="HV460" s="123"/>
      <c r="HW460" s="123"/>
      <c r="HX460" s="123"/>
    </row>
    <row r="461" spans="1:232" s="1" customFormat="1" ht="21" customHeight="1">
      <c r="A461" s="17">
        <v>451</v>
      </c>
      <c r="B461" s="140"/>
      <c r="C461" s="143"/>
      <c r="D461" s="146"/>
      <c r="E461" s="146"/>
      <c r="F461" s="149"/>
      <c r="G461" s="112">
        <v>1</v>
      </c>
      <c r="H461" s="152"/>
      <c r="I461" s="149"/>
      <c r="J461" s="146"/>
      <c r="K461" s="34">
        <v>108000</v>
      </c>
      <c r="L461" s="21">
        <f t="shared" si="11"/>
        <v>120960.00000000001</v>
      </c>
      <c r="M461" s="22"/>
      <c r="N461" s="22"/>
      <c r="O461" s="123"/>
      <c r="P461" s="13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  <c r="CW461" s="123"/>
      <c r="CX461" s="123"/>
      <c r="CY461" s="123"/>
      <c r="CZ461" s="123"/>
      <c r="DA461" s="123"/>
      <c r="DB461" s="123"/>
      <c r="DC461" s="123"/>
      <c r="DD461" s="123"/>
      <c r="DE461" s="123"/>
      <c r="DF461" s="123"/>
      <c r="DG461" s="123"/>
      <c r="DH461" s="123"/>
      <c r="DI461" s="123"/>
      <c r="DJ461" s="123"/>
      <c r="DK461" s="123"/>
      <c r="DL461" s="123"/>
      <c r="DM461" s="123"/>
      <c r="DN461" s="123"/>
      <c r="DO461" s="123"/>
      <c r="DP461" s="123"/>
      <c r="DQ461" s="123"/>
      <c r="DR461" s="123"/>
      <c r="DS461" s="123"/>
      <c r="DT461" s="123"/>
      <c r="DU461" s="123"/>
      <c r="DV461" s="123"/>
      <c r="DW461" s="123"/>
      <c r="DX461" s="123"/>
      <c r="DY461" s="123"/>
      <c r="DZ461" s="123"/>
      <c r="EA461" s="123"/>
      <c r="EB461" s="123"/>
      <c r="EC461" s="123"/>
      <c r="ED461" s="123"/>
      <c r="EE461" s="123"/>
      <c r="EF461" s="123"/>
      <c r="EG461" s="123"/>
      <c r="EH461" s="123"/>
      <c r="EI461" s="123"/>
      <c r="EJ461" s="123"/>
      <c r="EK461" s="123"/>
      <c r="EL461" s="123"/>
      <c r="EM461" s="123"/>
      <c r="EN461" s="123"/>
      <c r="EO461" s="123"/>
      <c r="EP461" s="123"/>
      <c r="EQ461" s="123"/>
      <c r="ER461" s="123"/>
      <c r="ES461" s="123"/>
      <c r="ET461" s="123"/>
      <c r="EU461" s="123"/>
      <c r="EV461" s="123"/>
      <c r="EW461" s="123"/>
      <c r="EX461" s="123"/>
      <c r="EY461" s="123"/>
      <c r="EZ461" s="123"/>
      <c r="FA461" s="123"/>
      <c r="FB461" s="123"/>
      <c r="FC461" s="123"/>
      <c r="FD461" s="123"/>
      <c r="FE461" s="123"/>
      <c r="FF461" s="123"/>
      <c r="FG461" s="123"/>
      <c r="FH461" s="123"/>
      <c r="FI461" s="123"/>
      <c r="FJ461" s="123"/>
      <c r="FK461" s="123"/>
      <c r="FL461" s="123"/>
      <c r="FM461" s="123"/>
      <c r="FN461" s="123"/>
      <c r="FO461" s="123"/>
      <c r="FP461" s="123"/>
      <c r="FQ461" s="123"/>
      <c r="FR461" s="123"/>
      <c r="FS461" s="123"/>
      <c r="FT461" s="123"/>
      <c r="FU461" s="123"/>
      <c r="FV461" s="123"/>
      <c r="FW461" s="123"/>
      <c r="FX461" s="123"/>
      <c r="FY461" s="123"/>
      <c r="FZ461" s="123"/>
      <c r="GA461" s="123"/>
      <c r="GB461" s="123"/>
      <c r="GC461" s="123"/>
      <c r="GD461" s="123"/>
      <c r="GE461" s="123"/>
      <c r="GF461" s="123"/>
      <c r="GG461" s="123"/>
      <c r="GH461" s="123"/>
      <c r="GI461" s="123"/>
      <c r="GJ461" s="123"/>
      <c r="GK461" s="123"/>
      <c r="GL461" s="123"/>
      <c r="GM461" s="123"/>
      <c r="GN461" s="123"/>
      <c r="GO461" s="123"/>
      <c r="GP461" s="123"/>
      <c r="GQ461" s="123"/>
      <c r="GR461" s="123"/>
      <c r="GS461" s="123"/>
      <c r="GT461" s="123"/>
      <c r="GU461" s="123"/>
      <c r="GV461" s="123"/>
      <c r="GW461" s="123"/>
      <c r="GX461" s="123"/>
      <c r="GY461" s="123"/>
      <c r="GZ461" s="123"/>
      <c r="HA461" s="123"/>
      <c r="HB461" s="123"/>
      <c r="HC461" s="123"/>
      <c r="HD461" s="123"/>
      <c r="HE461" s="123"/>
      <c r="HF461" s="123"/>
      <c r="HG461" s="123"/>
      <c r="HH461" s="123"/>
      <c r="HI461" s="123"/>
      <c r="HJ461" s="123"/>
      <c r="HK461" s="123"/>
      <c r="HL461" s="123"/>
      <c r="HM461" s="123"/>
      <c r="HN461" s="123"/>
      <c r="HO461" s="123"/>
      <c r="HP461" s="123"/>
      <c r="HQ461" s="123"/>
      <c r="HR461" s="123"/>
      <c r="HS461" s="123"/>
      <c r="HT461" s="123"/>
      <c r="HU461" s="123"/>
      <c r="HV461" s="123"/>
      <c r="HW461" s="123"/>
      <c r="HX461" s="123"/>
    </row>
    <row r="462" spans="1:232" s="1" customFormat="1" ht="18.75" customHeight="1">
      <c r="A462" s="17">
        <v>452</v>
      </c>
      <c r="B462" s="140"/>
      <c r="C462" s="143"/>
      <c r="D462" s="146"/>
      <c r="E462" s="146"/>
      <c r="F462" s="149"/>
      <c r="G462" s="112">
        <v>1</v>
      </c>
      <c r="H462" s="152"/>
      <c r="I462" s="149"/>
      <c r="J462" s="146"/>
      <c r="K462" s="34">
        <v>108000</v>
      </c>
      <c r="L462" s="21">
        <f t="shared" si="11"/>
        <v>120960.00000000001</v>
      </c>
      <c r="M462" s="22"/>
      <c r="N462" s="22"/>
      <c r="O462" s="123"/>
      <c r="P462" s="13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  <c r="CW462" s="123"/>
      <c r="CX462" s="123"/>
      <c r="CY462" s="123"/>
      <c r="CZ462" s="123"/>
      <c r="DA462" s="123"/>
      <c r="DB462" s="123"/>
      <c r="DC462" s="123"/>
      <c r="DD462" s="123"/>
      <c r="DE462" s="123"/>
      <c r="DF462" s="123"/>
      <c r="DG462" s="123"/>
      <c r="DH462" s="123"/>
      <c r="DI462" s="123"/>
      <c r="DJ462" s="123"/>
      <c r="DK462" s="123"/>
      <c r="DL462" s="123"/>
      <c r="DM462" s="123"/>
      <c r="DN462" s="123"/>
      <c r="DO462" s="123"/>
      <c r="DP462" s="123"/>
      <c r="DQ462" s="123"/>
      <c r="DR462" s="123"/>
      <c r="DS462" s="123"/>
      <c r="DT462" s="123"/>
      <c r="DU462" s="123"/>
      <c r="DV462" s="123"/>
      <c r="DW462" s="123"/>
      <c r="DX462" s="123"/>
      <c r="DY462" s="123"/>
      <c r="DZ462" s="123"/>
      <c r="EA462" s="123"/>
      <c r="EB462" s="123"/>
      <c r="EC462" s="123"/>
      <c r="ED462" s="123"/>
      <c r="EE462" s="123"/>
      <c r="EF462" s="123"/>
      <c r="EG462" s="123"/>
      <c r="EH462" s="123"/>
      <c r="EI462" s="123"/>
      <c r="EJ462" s="123"/>
      <c r="EK462" s="123"/>
      <c r="EL462" s="123"/>
      <c r="EM462" s="123"/>
      <c r="EN462" s="123"/>
      <c r="EO462" s="123"/>
      <c r="EP462" s="123"/>
      <c r="EQ462" s="123"/>
      <c r="ER462" s="123"/>
      <c r="ES462" s="123"/>
      <c r="ET462" s="123"/>
      <c r="EU462" s="123"/>
      <c r="EV462" s="123"/>
      <c r="EW462" s="123"/>
      <c r="EX462" s="123"/>
      <c r="EY462" s="123"/>
      <c r="EZ462" s="123"/>
      <c r="FA462" s="123"/>
      <c r="FB462" s="123"/>
      <c r="FC462" s="123"/>
      <c r="FD462" s="123"/>
      <c r="FE462" s="123"/>
      <c r="FF462" s="123"/>
      <c r="FG462" s="123"/>
      <c r="FH462" s="123"/>
      <c r="FI462" s="123"/>
      <c r="FJ462" s="123"/>
      <c r="FK462" s="123"/>
      <c r="FL462" s="123"/>
      <c r="FM462" s="123"/>
      <c r="FN462" s="123"/>
      <c r="FO462" s="123"/>
      <c r="FP462" s="123"/>
      <c r="FQ462" s="123"/>
      <c r="FR462" s="123"/>
      <c r="FS462" s="123"/>
      <c r="FT462" s="123"/>
      <c r="FU462" s="123"/>
      <c r="FV462" s="123"/>
      <c r="FW462" s="123"/>
      <c r="FX462" s="123"/>
      <c r="FY462" s="123"/>
      <c r="FZ462" s="123"/>
      <c r="GA462" s="123"/>
      <c r="GB462" s="123"/>
      <c r="GC462" s="123"/>
      <c r="GD462" s="123"/>
      <c r="GE462" s="123"/>
      <c r="GF462" s="123"/>
      <c r="GG462" s="123"/>
      <c r="GH462" s="123"/>
      <c r="GI462" s="123"/>
      <c r="GJ462" s="123"/>
      <c r="GK462" s="123"/>
      <c r="GL462" s="123"/>
      <c r="GM462" s="123"/>
      <c r="GN462" s="123"/>
      <c r="GO462" s="123"/>
      <c r="GP462" s="123"/>
      <c r="GQ462" s="123"/>
      <c r="GR462" s="123"/>
      <c r="GS462" s="123"/>
      <c r="GT462" s="123"/>
      <c r="GU462" s="123"/>
      <c r="GV462" s="123"/>
      <c r="GW462" s="123"/>
      <c r="GX462" s="123"/>
      <c r="GY462" s="123"/>
      <c r="GZ462" s="123"/>
      <c r="HA462" s="123"/>
      <c r="HB462" s="123"/>
      <c r="HC462" s="123"/>
      <c r="HD462" s="123"/>
      <c r="HE462" s="123"/>
      <c r="HF462" s="123"/>
      <c r="HG462" s="123"/>
      <c r="HH462" s="123"/>
      <c r="HI462" s="123"/>
      <c r="HJ462" s="123"/>
      <c r="HK462" s="123"/>
      <c r="HL462" s="123"/>
      <c r="HM462" s="123"/>
      <c r="HN462" s="123"/>
      <c r="HO462" s="123"/>
      <c r="HP462" s="123"/>
      <c r="HQ462" s="123"/>
      <c r="HR462" s="123"/>
      <c r="HS462" s="123"/>
      <c r="HT462" s="123"/>
      <c r="HU462" s="123"/>
      <c r="HV462" s="123"/>
      <c r="HW462" s="123"/>
      <c r="HX462" s="123"/>
    </row>
    <row r="463" spans="1:232" s="1" customFormat="1" ht="21" customHeight="1">
      <c r="A463" s="17">
        <v>453</v>
      </c>
      <c r="B463" s="140"/>
      <c r="C463" s="143"/>
      <c r="D463" s="146"/>
      <c r="E463" s="146"/>
      <c r="F463" s="149"/>
      <c r="G463" s="112">
        <v>1</v>
      </c>
      <c r="H463" s="152"/>
      <c r="I463" s="149"/>
      <c r="J463" s="146"/>
      <c r="K463" s="34">
        <v>108000</v>
      </c>
      <c r="L463" s="21">
        <f t="shared" si="11"/>
        <v>120960.00000000001</v>
      </c>
      <c r="M463" s="22"/>
      <c r="N463" s="22"/>
      <c r="O463" s="123"/>
      <c r="P463" s="13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  <c r="CW463" s="123"/>
      <c r="CX463" s="123"/>
      <c r="CY463" s="123"/>
      <c r="CZ463" s="123"/>
      <c r="DA463" s="123"/>
      <c r="DB463" s="123"/>
      <c r="DC463" s="123"/>
      <c r="DD463" s="123"/>
      <c r="DE463" s="123"/>
      <c r="DF463" s="123"/>
      <c r="DG463" s="123"/>
      <c r="DH463" s="123"/>
      <c r="DI463" s="123"/>
      <c r="DJ463" s="123"/>
      <c r="DK463" s="123"/>
      <c r="DL463" s="123"/>
      <c r="DM463" s="123"/>
      <c r="DN463" s="123"/>
      <c r="DO463" s="123"/>
      <c r="DP463" s="123"/>
      <c r="DQ463" s="123"/>
      <c r="DR463" s="123"/>
      <c r="DS463" s="123"/>
      <c r="DT463" s="123"/>
      <c r="DU463" s="123"/>
      <c r="DV463" s="123"/>
      <c r="DW463" s="123"/>
      <c r="DX463" s="123"/>
      <c r="DY463" s="123"/>
      <c r="DZ463" s="123"/>
      <c r="EA463" s="123"/>
      <c r="EB463" s="123"/>
      <c r="EC463" s="123"/>
      <c r="ED463" s="123"/>
      <c r="EE463" s="123"/>
      <c r="EF463" s="123"/>
      <c r="EG463" s="123"/>
      <c r="EH463" s="123"/>
      <c r="EI463" s="123"/>
      <c r="EJ463" s="123"/>
      <c r="EK463" s="123"/>
      <c r="EL463" s="123"/>
      <c r="EM463" s="123"/>
      <c r="EN463" s="123"/>
      <c r="EO463" s="123"/>
      <c r="EP463" s="123"/>
      <c r="EQ463" s="123"/>
      <c r="ER463" s="123"/>
      <c r="ES463" s="123"/>
      <c r="ET463" s="123"/>
      <c r="EU463" s="123"/>
      <c r="EV463" s="123"/>
      <c r="EW463" s="123"/>
      <c r="EX463" s="123"/>
      <c r="EY463" s="123"/>
      <c r="EZ463" s="123"/>
      <c r="FA463" s="123"/>
      <c r="FB463" s="123"/>
      <c r="FC463" s="123"/>
      <c r="FD463" s="123"/>
      <c r="FE463" s="123"/>
      <c r="FF463" s="123"/>
      <c r="FG463" s="123"/>
      <c r="FH463" s="123"/>
      <c r="FI463" s="123"/>
      <c r="FJ463" s="123"/>
      <c r="FK463" s="123"/>
      <c r="FL463" s="123"/>
      <c r="FM463" s="123"/>
      <c r="FN463" s="123"/>
      <c r="FO463" s="123"/>
      <c r="FP463" s="123"/>
      <c r="FQ463" s="123"/>
      <c r="FR463" s="123"/>
      <c r="FS463" s="123"/>
      <c r="FT463" s="123"/>
      <c r="FU463" s="123"/>
      <c r="FV463" s="123"/>
      <c r="FW463" s="123"/>
      <c r="FX463" s="123"/>
      <c r="FY463" s="123"/>
      <c r="FZ463" s="123"/>
      <c r="GA463" s="123"/>
      <c r="GB463" s="123"/>
      <c r="GC463" s="123"/>
      <c r="GD463" s="123"/>
      <c r="GE463" s="123"/>
      <c r="GF463" s="123"/>
      <c r="GG463" s="123"/>
      <c r="GH463" s="123"/>
      <c r="GI463" s="123"/>
      <c r="GJ463" s="123"/>
      <c r="GK463" s="123"/>
      <c r="GL463" s="123"/>
      <c r="GM463" s="123"/>
      <c r="GN463" s="123"/>
      <c r="GO463" s="123"/>
      <c r="GP463" s="123"/>
      <c r="GQ463" s="123"/>
      <c r="GR463" s="123"/>
      <c r="GS463" s="123"/>
      <c r="GT463" s="123"/>
      <c r="GU463" s="123"/>
      <c r="GV463" s="123"/>
      <c r="GW463" s="123"/>
      <c r="GX463" s="123"/>
      <c r="GY463" s="123"/>
      <c r="GZ463" s="123"/>
      <c r="HA463" s="123"/>
      <c r="HB463" s="123"/>
      <c r="HC463" s="123"/>
      <c r="HD463" s="123"/>
      <c r="HE463" s="123"/>
      <c r="HF463" s="123"/>
      <c r="HG463" s="123"/>
      <c r="HH463" s="123"/>
      <c r="HI463" s="123"/>
      <c r="HJ463" s="123"/>
      <c r="HK463" s="123"/>
      <c r="HL463" s="123"/>
      <c r="HM463" s="123"/>
      <c r="HN463" s="123"/>
      <c r="HO463" s="123"/>
      <c r="HP463" s="123"/>
      <c r="HQ463" s="123"/>
      <c r="HR463" s="123"/>
      <c r="HS463" s="123"/>
      <c r="HT463" s="123"/>
      <c r="HU463" s="123"/>
      <c r="HV463" s="123"/>
      <c r="HW463" s="123"/>
      <c r="HX463" s="123"/>
    </row>
    <row r="464" spans="1:232" s="1" customFormat="1" ht="17.25" customHeight="1">
      <c r="A464" s="17">
        <v>454</v>
      </c>
      <c r="B464" s="141"/>
      <c r="C464" s="144"/>
      <c r="D464" s="147"/>
      <c r="E464" s="147"/>
      <c r="F464" s="150"/>
      <c r="G464" s="112">
        <v>1</v>
      </c>
      <c r="H464" s="153"/>
      <c r="I464" s="150"/>
      <c r="J464" s="147"/>
      <c r="K464" s="34">
        <v>108000</v>
      </c>
      <c r="L464" s="21">
        <f t="shared" ref="L464:L504" si="13">K464*1.12</f>
        <v>120960.00000000001</v>
      </c>
      <c r="M464" s="22"/>
      <c r="N464" s="22"/>
      <c r="O464" s="123"/>
      <c r="P464" s="13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  <c r="CW464" s="123"/>
      <c r="CX464" s="123"/>
      <c r="CY464" s="123"/>
      <c r="CZ464" s="123"/>
      <c r="DA464" s="123"/>
      <c r="DB464" s="123"/>
      <c r="DC464" s="123"/>
      <c r="DD464" s="123"/>
      <c r="DE464" s="123"/>
      <c r="DF464" s="123"/>
      <c r="DG464" s="123"/>
      <c r="DH464" s="123"/>
      <c r="DI464" s="123"/>
      <c r="DJ464" s="123"/>
      <c r="DK464" s="123"/>
      <c r="DL464" s="123"/>
      <c r="DM464" s="123"/>
      <c r="DN464" s="123"/>
      <c r="DO464" s="123"/>
      <c r="DP464" s="123"/>
      <c r="DQ464" s="123"/>
      <c r="DR464" s="123"/>
      <c r="DS464" s="123"/>
      <c r="DT464" s="123"/>
      <c r="DU464" s="123"/>
      <c r="DV464" s="123"/>
      <c r="DW464" s="123"/>
      <c r="DX464" s="123"/>
      <c r="DY464" s="123"/>
      <c r="DZ464" s="123"/>
      <c r="EA464" s="123"/>
      <c r="EB464" s="123"/>
      <c r="EC464" s="123"/>
      <c r="ED464" s="123"/>
      <c r="EE464" s="123"/>
      <c r="EF464" s="123"/>
      <c r="EG464" s="123"/>
      <c r="EH464" s="123"/>
      <c r="EI464" s="123"/>
      <c r="EJ464" s="123"/>
      <c r="EK464" s="123"/>
      <c r="EL464" s="123"/>
      <c r="EM464" s="123"/>
      <c r="EN464" s="123"/>
      <c r="EO464" s="123"/>
      <c r="EP464" s="123"/>
      <c r="EQ464" s="123"/>
      <c r="ER464" s="123"/>
      <c r="ES464" s="123"/>
      <c r="ET464" s="123"/>
      <c r="EU464" s="123"/>
      <c r="EV464" s="123"/>
      <c r="EW464" s="123"/>
      <c r="EX464" s="123"/>
      <c r="EY464" s="123"/>
      <c r="EZ464" s="123"/>
      <c r="FA464" s="123"/>
      <c r="FB464" s="123"/>
      <c r="FC464" s="123"/>
      <c r="FD464" s="123"/>
      <c r="FE464" s="123"/>
      <c r="FF464" s="123"/>
      <c r="FG464" s="123"/>
      <c r="FH464" s="123"/>
      <c r="FI464" s="123"/>
      <c r="FJ464" s="123"/>
      <c r="FK464" s="123"/>
      <c r="FL464" s="123"/>
      <c r="FM464" s="123"/>
      <c r="FN464" s="123"/>
      <c r="FO464" s="123"/>
      <c r="FP464" s="123"/>
      <c r="FQ464" s="123"/>
      <c r="FR464" s="123"/>
      <c r="FS464" s="123"/>
      <c r="FT464" s="123"/>
      <c r="FU464" s="123"/>
      <c r="FV464" s="123"/>
      <c r="FW464" s="123"/>
      <c r="FX464" s="123"/>
      <c r="FY464" s="123"/>
      <c r="FZ464" s="123"/>
      <c r="GA464" s="123"/>
      <c r="GB464" s="123"/>
      <c r="GC464" s="123"/>
      <c r="GD464" s="123"/>
      <c r="GE464" s="123"/>
      <c r="GF464" s="123"/>
      <c r="GG464" s="123"/>
      <c r="GH464" s="123"/>
      <c r="GI464" s="123"/>
      <c r="GJ464" s="123"/>
      <c r="GK464" s="123"/>
      <c r="GL464" s="123"/>
      <c r="GM464" s="123"/>
      <c r="GN464" s="123"/>
      <c r="GO464" s="123"/>
      <c r="GP464" s="123"/>
      <c r="GQ464" s="123"/>
      <c r="GR464" s="123"/>
      <c r="GS464" s="123"/>
      <c r="GT464" s="123"/>
      <c r="GU464" s="123"/>
      <c r="GV464" s="123"/>
      <c r="GW464" s="123"/>
      <c r="GX464" s="123"/>
      <c r="GY464" s="123"/>
      <c r="GZ464" s="123"/>
      <c r="HA464" s="123"/>
      <c r="HB464" s="123"/>
      <c r="HC464" s="123"/>
      <c r="HD464" s="123"/>
      <c r="HE464" s="123"/>
      <c r="HF464" s="123"/>
      <c r="HG464" s="123"/>
      <c r="HH464" s="123"/>
      <c r="HI464" s="123"/>
      <c r="HJ464" s="123"/>
      <c r="HK464" s="123"/>
      <c r="HL464" s="123"/>
      <c r="HM464" s="123"/>
      <c r="HN464" s="123"/>
      <c r="HO464" s="123"/>
      <c r="HP464" s="123"/>
      <c r="HQ464" s="123"/>
      <c r="HR464" s="123"/>
      <c r="HS464" s="123"/>
      <c r="HT464" s="123"/>
      <c r="HU464" s="123"/>
      <c r="HV464" s="123"/>
      <c r="HW464" s="123"/>
      <c r="HX464" s="123"/>
    </row>
    <row r="465" spans="1:232" s="1" customFormat="1" ht="98.25" customHeight="1">
      <c r="A465" s="17"/>
      <c r="B465" s="18">
        <v>404</v>
      </c>
      <c r="C465" s="43" t="s">
        <v>769</v>
      </c>
      <c r="D465" s="43" t="s">
        <v>556</v>
      </c>
      <c r="E465" s="20" t="s">
        <v>776</v>
      </c>
      <c r="F465" s="25" t="s">
        <v>518</v>
      </c>
      <c r="G465" s="112">
        <v>1</v>
      </c>
      <c r="H465" s="131">
        <v>80357</v>
      </c>
      <c r="I465" s="128" t="s">
        <v>777</v>
      </c>
      <c r="J465" s="125" t="s">
        <v>35</v>
      </c>
      <c r="K465" s="131">
        <f>G465*H465</f>
        <v>80357</v>
      </c>
      <c r="L465" s="21">
        <f t="shared" si="13"/>
        <v>89999.840000000011</v>
      </c>
      <c r="M465" s="2"/>
      <c r="N465" s="22"/>
      <c r="O465" s="123"/>
      <c r="P465" s="13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  <c r="CW465" s="123"/>
      <c r="CX465" s="123"/>
      <c r="CY465" s="123"/>
      <c r="CZ465" s="123"/>
      <c r="DA465" s="123"/>
      <c r="DB465" s="123"/>
      <c r="DC465" s="123"/>
      <c r="DD465" s="123"/>
      <c r="DE465" s="123"/>
      <c r="DF465" s="123"/>
      <c r="DG465" s="123"/>
      <c r="DH465" s="123"/>
      <c r="DI465" s="123"/>
      <c r="DJ465" s="123"/>
      <c r="DK465" s="123"/>
      <c r="DL465" s="123"/>
      <c r="DM465" s="123"/>
      <c r="DN465" s="123"/>
      <c r="DO465" s="123"/>
      <c r="DP465" s="123"/>
      <c r="DQ465" s="123"/>
      <c r="DR465" s="123"/>
      <c r="DS465" s="123"/>
      <c r="DT465" s="123"/>
      <c r="DU465" s="123"/>
      <c r="DV465" s="123"/>
      <c r="DW465" s="123"/>
      <c r="DX465" s="123"/>
      <c r="DY465" s="123"/>
      <c r="DZ465" s="123"/>
      <c r="EA465" s="123"/>
      <c r="EB465" s="123"/>
      <c r="EC465" s="123"/>
      <c r="ED465" s="123"/>
      <c r="EE465" s="123"/>
      <c r="EF465" s="123"/>
      <c r="EG465" s="123"/>
      <c r="EH465" s="123"/>
      <c r="EI465" s="123"/>
      <c r="EJ465" s="123"/>
      <c r="EK465" s="123"/>
      <c r="EL465" s="123"/>
      <c r="EM465" s="123"/>
      <c r="EN465" s="123"/>
      <c r="EO465" s="123"/>
      <c r="EP465" s="123"/>
      <c r="EQ465" s="123"/>
      <c r="ER465" s="123"/>
      <c r="ES465" s="123"/>
      <c r="ET465" s="123"/>
      <c r="EU465" s="123"/>
      <c r="EV465" s="123"/>
      <c r="EW465" s="123"/>
      <c r="EX465" s="123"/>
      <c r="EY465" s="123"/>
      <c r="EZ465" s="123"/>
      <c r="FA465" s="123"/>
      <c r="FB465" s="123"/>
      <c r="FC465" s="123"/>
      <c r="FD465" s="123"/>
      <c r="FE465" s="123"/>
      <c r="FF465" s="123"/>
      <c r="FG465" s="123"/>
      <c r="FH465" s="123"/>
      <c r="FI465" s="123"/>
      <c r="FJ465" s="123"/>
      <c r="FK465" s="123"/>
      <c r="FL465" s="123"/>
      <c r="FM465" s="123"/>
      <c r="FN465" s="123"/>
      <c r="FO465" s="123"/>
      <c r="FP465" s="123"/>
      <c r="FQ465" s="123"/>
      <c r="FR465" s="123"/>
      <c r="FS465" s="123"/>
      <c r="FT465" s="123"/>
      <c r="FU465" s="123"/>
      <c r="FV465" s="123"/>
      <c r="FW465" s="123"/>
      <c r="FX465" s="123"/>
      <c r="FY465" s="123"/>
      <c r="FZ465" s="123"/>
      <c r="GA465" s="123"/>
      <c r="GB465" s="123"/>
      <c r="GC465" s="123"/>
      <c r="GD465" s="123"/>
      <c r="GE465" s="123"/>
      <c r="GF465" s="123"/>
      <c r="GG465" s="123"/>
      <c r="GH465" s="123"/>
      <c r="GI465" s="123"/>
      <c r="GJ465" s="123"/>
      <c r="GK465" s="123"/>
      <c r="GL465" s="123"/>
      <c r="GM465" s="123"/>
      <c r="GN465" s="123"/>
      <c r="GO465" s="123"/>
      <c r="GP465" s="123"/>
      <c r="GQ465" s="123"/>
      <c r="GR465" s="123"/>
      <c r="GS465" s="123"/>
      <c r="GT465" s="123"/>
      <c r="GU465" s="123"/>
      <c r="GV465" s="123"/>
      <c r="GW465" s="123"/>
      <c r="GX465" s="123"/>
      <c r="GY465" s="123"/>
      <c r="GZ465" s="123"/>
      <c r="HA465" s="123"/>
      <c r="HB465" s="123"/>
      <c r="HC465" s="123"/>
      <c r="HD465" s="123"/>
      <c r="HE465" s="123"/>
      <c r="HF465" s="123"/>
      <c r="HG465" s="123"/>
      <c r="HH465" s="123"/>
      <c r="HI465" s="123"/>
      <c r="HJ465" s="123"/>
      <c r="HK465" s="123"/>
      <c r="HL465" s="123"/>
      <c r="HM465" s="123"/>
      <c r="HN465" s="123"/>
      <c r="HO465" s="123"/>
      <c r="HP465" s="123"/>
      <c r="HQ465" s="123"/>
      <c r="HR465" s="123"/>
      <c r="HS465" s="123"/>
      <c r="HT465" s="123"/>
      <c r="HU465" s="123"/>
      <c r="HV465" s="123"/>
      <c r="HW465" s="123"/>
      <c r="HX465" s="123"/>
    </row>
    <row r="466" spans="1:232" s="1" customFormat="1" ht="66" customHeight="1">
      <c r="A466" s="17"/>
      <c r="B466" s="18">
        <v>405</v>
      </c>
      <c r="C466" s="43" t="s">
        <v>778</v>
      </c>
      <c r="D466" s="25" t="s">
        <v>21</v>
      </c>
      <c r="E466" s="20" t="s">
        <v>778</v>
      </c>
      <c r="F466" s="25" t="s">
        <v>518</v>
      </c>
      <c r="G466" s="112">
        <v>6</v>
      </c>
      <c r="H466" s="131">
        <v>191100</v>
      </c>
      <c r="I466" s="128" t="s">
        <v>631</v>
      </c>
      <c r="J466" s="20" t="s">
        <v>771</v>
      </c>
      <c r="K466" s="131">
        <f>G466*H466</f>
        <v>1146600</v>
      </c>
      <c r="L466" s="21">
        <f t="shared" si="13"/>
        <v>1284192.0000000002</v>
      </c>
      <c r="M466" s="22"/>
      <c r="N466" s="22"/>
      <c r="O466" s="123"/>
      <c r="P466" s="13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  <c r="CW466" s="123"/>
      <c r="CX466" s="123"/>
      <c r="CY466" s="123"/>
      <c r="CZ466" s="123"/>
      <c r="DA466" s="123"/>
      <c r="DB466" s="123"/>
      <c r="DC466" s="123"/>
      <c r="DD466" s="123"/>
      <c r="DE466" s="123"/>
      <c r="DF466" s="123"/>
      <c r="DG466" s="123"/>
      <c r="DH466" s="123"/>
      <c r="DI466" s="123"/>
      <c r="DJ466" s="123"/>
      <c r="DK466" s="123"/>
      <c r="DL466" s="123"/>
      <c r="DM466" s="123"/>
      <c r="DN466" s="123"/>
      <c r="DO466" s="123"/>
      <c r="DP466" s="123"/>
      <c r="DQ466" s="123"/>
      <c r="DR466" s="123"/>
      <c r="DS466" s="123"/>
      <c r="DT466" s="123"/>
      <c r="DU466" s="123"/>
      <c r="DV466" s="123"/>
      <c r="DW466" s="123"/>
      <c r="DX466" s="123"/>
      <c r="DY466" s="123"/>
      <c r="DZ466" s="123"/>
      <c r="EA466" s="123"/>
      <c r="EB466" s="123"/>
      <c r="EC466" s="123"/>
      <c r="ED466" s="123"/>
      <c r="EE466" s="123"/>
      <c r="EF466" s="123"/>
      <c r="EG466" s="123"/>
      <c r="EH466" s="123"/>
      <c r="EI466" s="123"/>
      <c r="EJ466" s="123"/>
      <c r="EK466" s="123"/>
      <c r="EL466" s="123"/>
      <c r="EM466" s="123"/>
      <c r="EN466" s="123"/>
      <c r="EO466" s="123"/>
      <c r="EP466" s="123"/>
      <c r="EQ466" s="123"/>
      <c r="ER466" s="123"/>
      <c r="ES466" s="123"/>
      <c r="ET466" s="123"/>
      <c r="EU466" s="123"/>
      <c r="EV466" s="123"/>
      <c r="EW466" s="123"/>
      <c r="EX466" s="123"/>
      <c r="EY466" s="123"/>
      <c r="EZ466" s="123"/>
      <c r="FA466" s="123"/>
      <c r="FB466" s="123"/>
      <c r="FC466" s="123"/>
      <c r="FD466" s="123"/>
      <c r="FE466" s="123"/>
      <c r="FF466" s="123"/>
      <c r="FG466" s="123"/>
      <c r="FH466" s="123"/>
      <c r="FI466" s="123"/>
      <c r="FJ466" s="123"/>
      <c r="FK466" s="123"/>
      <c r="FL466" s="123"/>
      <c r="FM466" s="123"/>
      <c r="FN466" s="123"/>
      <c r="FO466" s="123"/>
      <c r="FP466" s="123"/>
      <c r="FQ466" s="123"/>
      <c r="FR466" s="123"/>
      <c r="FS466" s="123"/>
      <c r="FT466" s="123"/>
      <c r="FU466" s="123"/>
      <c r="FV466" s="123"/>
      <c r="FW466" s="123"/>
      <c r="FX466" s="123"/>
      <c r="FY466" s="123"/>
      <c r="FZ466" s="123"/>
      <c r="GA466" s="123"/>
      <c r="GB466" s="123"/>
      <c r="GC466" s="123"/>
      <c r="GD466" s="123"/>
      <c r="GE466" s="123"/>
      <c r="GF466" s="123"/>
      <c r="GG466" s="123"/>
      <c r="GH466" s="123"/>
      <c r="GI466" s="123"/>
      <c r="GJ466" s="123"/>
      <c r="GK466" s="123"/>
      <c r="GL466" s="123"/>
      <c r="GM466" s="123"/>
      <c r="GN466" s="123"/>
      <c r="GO466" s="123"/>
      <c r="GP466" s="123"/>
      <c r="GQ466" s="123"/>
      <c r="GR466" s="123"/>
      <c r="GS466" s="123"/>
      <c r="GT466" s="123"/>
      <c r="GU466" s="123"/>
      <c r="GV466" s="123"/>
      <c r="GW466" s="123"/>
      <c r="GX466" s="123"/>
      <c r="GY466" s="123"/>
      <c r="GZ466" s="123"/>
      <c r="HA466" s="123"/>
      <c r="HB466" s="123"/>
      <c r="HC466" s="123"/>
      <c r="HD466" s="123"/>
      <c r="HE466" s="123"/>
      <c r="HF466" s="123"/>
      <c r="HG466" s="123"/>
      <c r="HH466" s="123"/>
      <c r="HI466" s="123"/>
      <c r="HJ466" s="123"/>
      <c r="HK466" s="123"/>
      <c r="HL466" s="123"/>
      <c r="HM466" s="123"/>
      <c r="HN466" s="123"/>
      <c r="HO466" s="123"/>
      <c r="HP466" s="123"/>
      <c r="HQ466" s="123"/>
      <c r="HR466" s="123"/>
      <c r="HS466" s="123"/>
      <c r="HT466" s="123"/>
      <c r="HU466" s="123"/>
      <c r="HV466" s="123"/>
      <c r="HW466" s="123"/>
      <c r="HX466" s="123"/>
    </row>
    <row r="467" spans="1:232" s="1" customFormat="1" ht="101.4" customHeight="1">
      <c r="A467" s="17"/>
      <c r="B467" s="18">
        <v>406</v>
      </c>
      <c r="C467" s="19" t="s">
        <v>779</v>
      </c>
      <c r="D467" s="25" t="s">
        <v>53</v>
      </c>
      <c r="E467" s="14" t="s">
        <v>779</v>
      </c>
      <c r="F467" s="25" t="s">
        <v>518</v>
      </c>
      <c r="G467" s="35">
        <v>1</v>
      </c>
      <c r="H467" s="34">
        <v>379584</v>
      </c>
      <c r="I467" s="25" t="s">
        <v>627</v>
      </c>
      <c r="J467" s="20" t="s">
        <v>25</v>
      </c>
      <c r="K467" s="34">
        <f>G467*H467</f>
        <v>379584</v>
      </c>
      <c r="L467" s="21">
        <f t="shared" si="13"/>
        <v>425134.08000000002</v>
      </c>
      <c r="M467" s="22"/>
      <c r="N467" s="22" t="s">
        <v>780</v>
      </c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  <c r="CW467" s="123"/>
      <c r="CX467" s="123"/>
      <c r="CY467" s="123"/>
      <c r="CZ467" s="123"/>
      <c r="DA467" s="123"/>
      <c r="DB467" s="123"/>
      <c r="DC467" s="123"/>
      <c r="DD467" s="123"/>
      <c r="DE467" s="123"/>
      <c r="DF467" s="123"/>
      <c r="DG467" s="123"/>
      <c r="DH467" s="123"/>
      <c r="DI467" s="123"/>
      <c r="DJ467" s="123"/>
      <c r="DK467" s="123"/>
      <c r="DL467" s="123"/>
      <c r="DM467" s="123"/>
      <c r="DN467" s="123"/>
      <c r="DO467" s="123"/>
      <c r="DP467" s="123"/>
      <c r="DQ467" s="123"/>
      <c r="DR467" s="123"/>
      <c r="DS467" s="123"/>
      <c r="DT467" s="123"/>
      <c r="DU467" s="123"/>
      <c r="DV467" s="123"/>
      <c r="DW467" s="123"/>
      <c r="DX467" s="123"/>
      <c r="DY467" s="123"/>
      <c r="DZ467" s="123"/>
      <c r="EA467" s="123"/>
      <c r="EB467" s="123"/>
      <c r="EC467" s="123"/>
      <c r="ED467" s="123"/>
      <c r="EE467" s="123"/>
      <c r="EF467" s="123"/>
      <c r="EG467" s="123"/>
      <c r="EH467" s="123"/>
      <c r="EI467" s="123"/>
      <c r="EJ467" s="123"/>
      <c r="EK467" s="123"/>
      <c r="EL467" s="123"/>
      <c r="EM467" s="123"/>
      <c r="EN467" s="123"/>
      <c r="EO467" s="123"/>
      <c r="EP467" s="123"/>
      <c r="EQ467" s="123"/>
      <c r="ER467" s="123"/>
      <c r="ES467" s="123"/>
      <c r="ET467" s="123"/>
      <c r="EU467" s="123"/>
      <c r="EV467" s="123"/>
      <c r="EW467" s="123"/>
      <c r="EX467" s="123"/>
      <c r="EY467" s="123"/>
      <c r="EZ467" s="123"/>
      <c r="FA467" s="123"/>
      <c r="FB467" s="123"/>
      <c r="FC467" s="123"/>
      <c r="FD467" s="123"/>
      <c r="FE467" s="123"/>
      <c r="FF467" s="123"/>
      <c r="FG467" s="123"/>
      <c r="FH467" s="123"/>
      <c r="FI467" s="123"/>
      <c r="FJ467" s="123"/>
      <c r="FK467" s="123"/>
      <c r="FL467" s="123"/>
      <c r="FM467" s="123"/>
      <c r="FN467" s="123"/>
      <c r="FO467" s="123"/>
      <c r="FP467" s="123"/>
      <c r="FQ467" s="123"/>
      <c r="FR467" s="123"/>
      <c r="FS467" s="123"/>
      <c r="FT467" s="123"/>
      <c r="FU467" s="123"/>
      <c r="FV467" s="123"/>
      <c r="FW467" s="123"/>
      <c r="FX467" s="123"/>
      <c r="FY467" s="123"/>
      <c r="FZ467" s="123"/>
      <c r="GA467" s="123"/>
      <c r="GB467" s="123"/>
      <c r="GC467" s="123"/>
      <c r="GD467" s="123"/>
      <c r="GE467" s="123"/>
      <c r="GF467" s="123"/>
      <c r="GG467" s="123"/>
      <c r="GH467" s="123"/>
      <c r="GI467" s="123"/>
      <c r="GJ467" s="123"/>
      <c r="GK467" s="123"/>
      <c r="GL467" s="123"/>
      <c r="GM467" s="123"/>
      <c r="GN467" s="123"/>
      <c r="GO467" s="123"/>
      <c r="GP467" s="123"/>
      <c r="GQ467" s="123"/>
      <c r="GR467" s="123"/>
      <c r="GS467" s="123"/>
      <c r="GT467" s="123"/>
      <c r="GU467" s="123"/>
      <c r="GV467" s="123"/>
      <c r="GW467" s="123"/>
      <c r="GX467" s="123"/>
      <c r="GY467" s="123"/>
      <c r="GZ467" s="123"/>
      <c r="HA467" s="123"/>
      <c r="HB467" s="123"/>
      <c r="HC467" s="123"/>
      <c r="HD467" s="123"/>
      <c r="HE467" s="123"/>
      <c r="HF467" s="123"/>
      <c r="HG467" s="123"/>
      <c r="HH467" s="123"/>
      <c r="HI467" s="123"/>
      <c r="HJ467" s="123"/>
      <c r="HK467" s="123"/>
      <c r="HL467" s="123"/>
      <c r="HM467" s="123"/>
      <c r="HN467" s="123"/>
      <c r="HO467" s="123"/>
      <c r="HP467" s="123"/>
      <c r="HQ467" s="123"/>
      <c r="HR467" s="123"/>
      <c r="HS467" s="123"/>
      <c r="HT467" s="123"/>
      <c r="HU467" s="123"/>
      <c r="HV467" s="123"/>
      <c r="HW467" s="123"/>
      <c r="HX467" s="123"/>
    </row>
    <row r="468" spans="1:232" s="1" customFormat="1" ht="120" customHeight="1">
      <c r="A468" s="17"/>
      <c r="B468" s="18">
        <v>407</v>
      </c>
      <c r="C468" s="19" t="s">
        <v>781</v>
      </c>
      <c r="D468" s="25" t="s">
        <v>556</v>
      </c>
      <c r="E468" s="14" t="s">
        <v>781</v>
      </c>
      <c r="F468" s="25" t="s">
        <v>518</v>
      </c>
      <c r="G468" s="35">
        <v>1</v>
      </c>
      <c r="H468" s="34">
        <v>118504</v>
      </c>
      <c r="I468" s="25" t="s">
        <v>379</v>
      </c>
      <c r="J468" s="20" t="s">
        <v>25</v>
      </c>
      <c r="K468" s="34">
        <f>G468*H468</f>
        <v>118504</v>
      </c>
      <c r="L468" s="21">
        <f t="shared" si="13"/>
        <v>132724.48000000001</v>
      </c>
      <c r="M468" s="22"/>
      <c r="N468" s="22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  <c r="CW468" s="123"/>
      <c r="CX468" s="123"/>
      <c r="CY468" s="123"/>
      <c r="CZ468" s="123"/>
      <c r="DA468" s="123"/>
      <c r="DB468" s="123"/>
      <c r="DC468" s="123"/>
      <c r="DD468" s="123"/>
      <c r="DE468" s="123"/>
      <c r="DF468" s="123"/>
      <c r="DG468" s="123"/>
      <c r="DH468" s="123"/>
      <c r="DI468" s="123"/>
      <c r="DJ468" s="123"/>
      <c r="DK468" s="123"/>
      <c r="DL468" s="123"/>
      <c r="DM468" s="123"/>
      <c r="DN468" s="123"/>
      <c r="DO468" s="123"/>
      <c r="DP468" s="123"/>
      <c r="DQ468" s="123"/>
      <c r="DR468" s="123"/>
      <c r="DS468" s="123"/>
      <c r="DT468" s="123"/>
      <c r="DU468" s="123"/>
      <c r="DV468" s="123"/>
      <c r="DW468" s="123"/>
      <c r="DX468" s="123"/>
      <c r="DY468" s="123"/>
      <c r="DZ468" s="123"/>
      <c r="EA468" s="123"/>
      <c r="EB468" s="123"/>
      <c r="EC468" s="123"/>
      <c r="ED468" s="123"/>
      <c r="EE468" s="123"/>
      <c r="EF468" s="123"/>
      <c r="EG468" s="123"/>
      <c r="EH468" s="123"/>
      <c r="EI468" s="123"/>
      <c r="EJ468" s="123"/>
      <c r="EK468" s="123"/>
      <c r="EL468" s="123"/>
      <c r="EM468" s="123"/>
      <c r="EN468" s="123"/>
      <c r="EO468" s="123"/>
      <c r="EP468" s="123"/>
      <c r="EQ468" s="123"/>
      <c r="ER468" s="123"/>
      <c r="ES468" s="123"/>
      <c r="ET468" s="123"/>
      <c r="EU468" s="123"/>
      <c r="EV468" s="123"/>
      <c r="EW468" s="123"/>
      <c r="EX468" s="123"/>
      <c r="EY468" s="123"/>
      <c r="EZ468" s="123"/>
      <c r="FA468" s="123"/>
      <c r="FB468" s="123"/>
      <c r="FC468" s="123"/>
      <c r="FD468" s="123"/>
      <c r="FE468" s="123"/>
      <c r="FF468" s="123"/>
      <c r="FG468" s="123"/>
      <c r="FH468" s="123"/>
      <c r="FI468" s="123"/>
      <c r="FJ468" s="123"/>
      <c r="FK468" s="123"/>
      <c r="FL468" s="123"/>
      <c r="FM468" s="123"/>
      <c r="FN468" s="123"/>
      <c r="FO468" s="123"/>
      <c r="FP468" s="123"/>
      <c r="FQ468" s="123"/>
      <c r="FR468" s="123"/>
      <c r="FS468" s="123"/>
      <c r="FT468" s="123"/>
      <c r="FU468" s="123"/>
      <c r="FV468" s="123"/>
      <c r="FW468" s="123"/>
      <c r="FX468" s="123"/>
      <c r="FY468" s="123"/>
      <c r="FZ468" s="123"/>
      <c r="GA468" s="123"/>
      <c r="GB468" s="123"/>
      <c r="GC468" s="123"/>
      <c r="GD468" s="123"/>
      <c r="GE468" s="123"/>
      <c r="GF468" s="123"/>
      <c r="GG468" s="123"/>
      <c r="GH468" s="123"/>
      <c r="GI468" s="123"/>
      <c r="GJ468" s="123"/>
      <c r="GK468" s="123"/>
      <c r="GL468" s="123"/>
      <c r="GM468" s="123"/>
      <c r="GN468" s="123"/>
      <c r="GO468" s="123"/>
      <c r="GP468" s="123"/>
      <c r="GQ468" s="123"/>
      <c r="GR468" s="123"/>
      <c r="GS468" s="123"/>
      <c r="GT468" s="123"/>
      <c r="GU468" s="123"/>
      <c r="GV468" s="123"/>
      <c r="GW468" s="123"/>
      <c r="GX468" s="123"/>
      <c r="GY468" s="123"/>
      <c r="GZ468" s="123"/>
      <c r="HA468" s="123"/>
      <c r="HB468" s="123"/>
      <c r="HC468" s="123"/>
      <c r="HD468" s="123"/>
      <c r="HE468" s="123"/>
      <c r="HF468" s="123"/>
      <c r="HG468" s="123"/>
      <c r="HH468" s="123"/>
      <c r="HI468" s="123"/>
      <c r="HJ468" s="123"/>
      <c r="HK468" s="123"/>
      <c r="HL468" s="123"/>
      <c r="HM468" s="123"/>
      <c r="HN468" s="123"/>
      <c r="HO468" s="123"/>
      <c r="HP468" s="123"/>
      <c r="HQ468" s="123"/>
      <c r="HR468" s="123"/>
      <c r="HS468" s="123"/>
      <c r="HT468" s="123"/>
      <c r="HU468" s="123"/>
      <c r="HV468" s="123"/>
      <c r="HW468" s="123"/>
      <c r="HX468" s="123"/>
    </row>
    <row r="469" spans="1:232" s="54" customFormat="1" ht="78.75" customHeight="1">
      <c r="A469" s="17"/>
      <c r="B469" s="18">
        <v>408</v>
      </c>
      <c r="C469" s="99" t="s">
        <v>782</v>
      </c>
      <c r="D469" s="25" t="s">
        <v>556</v>
      </c>
      <c r="E469" s="130" t="s">
        <v>782</v>
      </c>
      <c r="F469" s="130" t="s">
        <v>783</v>
      </c>
      <c r="G469" s="100">
        <v>55</v>
      </c>
      <c r="H469" s="132"/>
      <c r="I469" s="25" t="s">
        <v>379</v>
      </c>
      <c r="J469" s="130" t="s">
        <v>784</v>
      </c>
      <c r="K469" s="132">
        <v>161527094</v>
      </c>
      <c r="L469" s="21">
        <f>K469*1.12</f>
        <v>180910345.28000003</v>
      </c>
      <c r="M469" s="22"/>
      <c r="N469" s="22"/>
      <c r="O469" s="36"/>
      <c r="P469" s="123"/>
      <c r="Q469" s="123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  <c r="HR469" s="36"/>
      <c r="HS469" s="36"/>
      <c r="HT469" s="36"/>
      <c r="HU469" s="36"/>
      <c r="HV469" s="36"/>
      <c r="HW469" s="36"/>
      <c r="HX469" s="36"/>
    </row>
    <row r="470" spans="1:232" s="1" customFormat="1" ht="43.5" customHeight="1">
      <c r="A470" s="17"/>
      <c r="B470" s="18">
        <v>409</v>
      </c>
      <c r="C470" s="116" t="s">
        <v>785</v>
      </c>
      <c r="D470" s="25" t="s">
        <v>556</v>
      </c>
      <c r="E470" s="117" t="s">
        <v>786</v>
      </c>
      <c r="F470" s="25" t="s">
        <v>626</v>
      </c>
      <c r="G470" s="35">
        <v>1</v>
      </c>
      <c r="H470" s="34">
        <v>151000</v>
      </c>
      <c r="I470" s="25" t="s">
        <v>636</v>
      </c>
      <c r="J470" s="20" t="s">
        <v>35</v>
      </c>
      <c r="K470" s="34">
        <f t="shared" ref="K470:K504" si="14">G470*H470</f>
        <v>151000</v>
      </c>
      <c r="L470" s="21">
        <f t="shared" si="13"/>
        <v>169120.00000000003</v>
      </c>
      <c r="M470" s="22"/>
      <c r="N470" s="22"/>
      <c r="O470" s="97"/>
      <c r="P470" s="123"/>
      <c r="Q470" s="123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7"/>
      <c r="AV470" s="97"/>
      <c r="AW470" s="97"/>
      <c r="AX470" s="97"/>
      <c r="AY470" s="97"/>
      <c r="AZ470" s="97"/>
      <c r="BA470" s="97"/>
      <c r="BB470" s="97"/>
      <c r="BC470" s="97"/>
      <c r="BD470" s="97"/>
      <c r="BE470" s="97"/>
      <c r="BF470" s="97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7"/>
      <c r="BS470" s="97"/>
      <c r="BT470" s="97"/>
      <c r="BU470" s="97"/>
      <c r="BV470" s="97"/>
      <c r="BW470" s="97"/>
      <c r="BX470" s="97"/>
      <c r="BY470" s="97"/>
      <c r="BZ470" s="97"/>
      <c r="CA470" s="97"/>
      <c r="CB470" s="97"/>
      <c r="CC470" s="97"/>
      <c r="CD470" s="97"/>
      <c r="CE470" s="97"/>
      <c r="CF470" s="97"/>
      <c r="CG470" s="97"/>
      <c r="CH470" s="97"/>
      <c r="CI470" s="97"/>
      <c r="CJ470" s="97"/>
      <c r="CK470" s="97"/>
      <c r="CL470" s="97"/>
      <c r="CM470" s="97"/>
      <c r="CN470" s="97"/>
      <c r="CO470" s="97"/>
      <c r="CP470" s="97"/>
      <c r="CQ470" s="97"/>
      <c r="CR470" s="97"/>
      <c r="CS470" s="97"/>
      <c r="CT470" s="97"/>
      <c r="CU470" s="97"/>
      <c r="CV470" s="97"/>
      <c r="CW470" s="97"/>
      <c r="CX470" s="97"/>
      <c r="CY470" s="97"/>
      <c r="CZ470" s="97"/>
      <c r="DA470" s="97"/>
      <c r="DB470" s="97"/>
      <c r="DC470" s="97"/>
      <c r="DD470" s="97"/>
      <c r="DE470" s="97"/>
      <c r="DF470" s="97"/>
      <c r="DG470" s="97"/>
      <c r="DH470" s="97"/>
      <c r="DI470" s="97"/>
      <c r="DJ470" s="97"/>
      <c r="DK470" s="97"/>
      <c r="DL470" s="97"/>
      <c r="DM470" s="97"/>
      <c r="DN470" s="97"/>
      <c r="DO470" s="97"/>
      <c r="DP470" s="97"/>
      <c r="DQ470" s="97"/>
      <c r="DR470" s="97"/>
      <c r="DS470" s="97"/>
      <c r="DT470" s="97"/>
      <c r="DU470" s="97"/>
      <c r="DV470" s="97"/>
      <c r="DW470" s="97"/>
      <c r="DX470" s="97"/>
      <c r="DY470" s="97"/>
      <c r="DZ470" s="97"/>
      <c r="EA470" s="97"/>
      <c r="EB470" s="97"/>
      <c r="EC470" s="97"/>
      <c r="ED470" s="97"/>
      <c r="EE470" s="97"/>
      <c r="EF470" s="97"/>
      <c r="EG470" s="97"/>
      <c r="EH470" s="97"/>
      <c r="EI470" s="97"/>
      <c r="EJ470" s="97"/>
      <c r="EK470" s="97"/>
      <c r="EL470" s="97"/>
      <c r="EM470" s="97"/>
      <c r="EN470" s="97"/>
      <c r="EO470" s="97"/>
      <c r="EP470" s="97"/>
      <c r="EQ470" s="97"/>
      <c r="ER470" s="97"/>
      <c r="ES470" s="97"/>
      <c r="ET470" s="97"/>
      <c r="EU470" s="97"/>
      <c r="EV470" s="97"/>
      <c r="EW470" s="97"/>
      <c r="EX470" s="97"/>
      <c r="EY470" s="97"/>
      <c r="EZ470" s="97"/>
      <c r="FA470" s="97"/>
      <c r="FB470" s="97"/>
      <c r="FC470" s="97"/>
      <c r="FD470" s="97"/>
      <c r="FE470" s="97"/>
      <c r="FF470" s="97"/>
      <c r="FG470" s="97"/>
      <c r="FH470" s="97"/>
      <c r="FI470" s="97"/>
      <c r="FJ470" s="97"/>
      <c r="FK470" s="97"/>
      <c r="FL470" s="97"/>
      <c r="FM470" s="97"/>
      <c r="FN470" s="97"/>
      <c r="FO470" s="97"/>
      <c r="FP470" s="97"/>
      <c r="FQ470" s="97"/>
      <c r="FR470" s="97"/>
      <c r="FS470" s="97"/>
      <c r="FT470" s="97"/>
      <c r="FU470" s="97"/>
      <c r="FV470" s="97"/>
      <c r="FW470" s="97"/>
      <c r="FX470" s="97"/>
      <c r="FY470" s="97"/>
      <c r="FZ470" s="97"/>
      <c r="GA470" s="97"/>
      <c r="GB470" s="97"/>
      <c r="GC470" s="97"/>
      <c r="GD470" s="97"/>
      <c r="GE470" s="97"/>
      <c r="GF470" s="97"/>
      <c r="GG470" s="97"/>
      <c r="GH470" s="97"/>
      <c r="GI470" s="97"/>
      <c r="GJ470" s="97"/>
      <c r="GK470" s="97"/>
      <c r="GL470" s="97"/>
      <c r="GM470" s="97"/>
      <c r="GN470" s="97"/>
      <c r="GO470" s="97"/>
      <c r="GP470" s="97"/>
      <c r="GQ470" s="97"/>
      <c r="GR470" s="97"/>
      <c r="GS470" s="97"/>
      <c r="GT470" s="97"/>
      <c r="GU470" s="97"/>
      <c r="GV470" s="97"/>
      <c r="GW470" s="97"/>
      <c r="GX470" s="97"/>
      <c r="GY470" s="97"/>
      <c r="GZ470" s="97"/>
      <c r="HA470" s="97"/>
      <c r="HB470" s="97"/>
      <c r="HC470" s="97"/>
      <c r="HD470" s="97"/>
      <c r="HE470" s="97"/>
      <c r="HF470" s="97"/>
      <c r="HG470" s="97"/>
      <c r="HH470" s="97"/>
      <c r="HI470" s="97"/>
      <c r="HJ470" s="97"/>
      <c r="HK470" s="97"/>
      <c r="HL470" s="97"/>
      <c r="HM470" s="97"/>
      <c r="HN470" s="97"/>
      <c r="HO470" s="97"/>
      <c r="HP470" s="97"/>
      <c r="HQ470" s="97"/>
      <c r="HR470" s="97"/>
      <c r="HS470" s="97"/>
      <c r="HT470" s="123"/>
      <c r="HU470" s="123"/>
      <c r="HV470" s="123"/>
      <c r="HW470" s="123"/>
      <c r="HX470" s="123"/>
    </row>
    <row r="471" spans="1:232" s="1" customFormat="1" ht="48" customHeight="1">
      <c r="A471" s="17"/>
      <c r="B471" s="18">
        <v>410</v>
      </c>
      <c r="C471" s="116" t="s">
        <v>785</v>
      </c>
      <c r="D471" s="25" t="s">
        <v>556</v>
      </c>
      <c r="E471" s="117" t="s">
        <v>787</v>
      </c>
      <c r="F471" s="25" t="s">
        <v>626</v>
      </c>
      <c r="G471" s="35">
        <v>1</v>
      </c>
      <c r="H471" s="34">
        <v>60000</v>
      </c>
      <c r="I471" s="25" t="s">
        <v>788</v>
      </c>
      <c r="J471" s="20" t="s">
        <v>35</v>
      </c>
      <c r="K471" s="34">
        <f>G471*H471</f>
        <v>60000</v>
      </c>
      <c r="L471" s="21">
        <f>K471*1.12</f>
        <v>67200</v>
      </c>
      <c r="M471" s="22"/>
      <c r="N471" s="22" t="s">
        <v>789</v>
      </c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  <c r="CW471" s="123"/>
      <c r="CX471" s="123"/>
      <c r="CY471" s="123"/>
      <c r="CZ471" s="123"/>
      <c r="DA471" s="123"/>
      <c r="DB471" s="123"/>
      <c r="DC471" s="123"/>
      <c r="DD471" s="123"/>
      <c r="DE471" s="123"/>
      <c r="DF471" s="123"/>
      <c r="DG471" s="123"/>
      <c r="DH471" s="123"/>
      <c r="DI471" s="123"/>
      <c r="DJ471" s="123"/>
      <c r="DK471" s="123"/>
      <c r="DL471" s="123"/>
      <c r="DM471" s="123"/>
      <c r="DN471" s="123"/>
      <c r="DO471" s="123"/>
      <c r="DP471" s="123"/>
      <c r="DQ471" s="123"/>
      <c r="DR471" s="123"/>
      <c r="DS471" s="123"/>
      <c r="DT471" s="123"/>
      <c r="DU471" s="123"/>
      <c r="DV471" s="123"/>
      <c r="DW471" s="123"/>
      <c r="DX471" s="123"/>
      <c r="DY471" s="123"/>
      <c r="DZ471" s="123"/>
      <c r="EA471" s="123"/>
      <c r="EB471" s="123"/>
      <c r="EC471" s="123"/>
      <c r="ED471" s="123"/>
      <c r="EE471" s="123"/>
      <c r="EF471" s="123"/>
      <c r="EG471" s="123"/>
      <c r="EH471" s="123"/>
      <c r="EI471" s="123"/>
      <c r="EJ471" s="123"/>
      <c r="EK471" s="123"/>
      <c r="EL471" s="123"/>
      <c r="EM471" s="123"/>
      <c r="EN471" s="123"/>
      <c r="EO471" s="123"/>
      <c r="EP471" s="123"/>
      <c r="EQ471" s="123"/>
      <c r="ER471" s="123"/>
      <c r="ES471" s="123"/>
      <c r="ET471" s="123"/>
      <c r="EU471" s="123"/>
      <c r="EV471" s="123"/>
      <c r="EW471" s="123"/>
      <c r="EX471" s="123"/>
      <c r="EY471" s="123"/>
      <c r="EZ471" s="123"/>
      <c r="FA471" s="123"/>
      <c r="FB471" s="123"/>
      <c r="FC471" s="123"/>
      <c r="FD471" s="123"/>
      <c r="FE471" s="123"/>
      <c r="FF471" s="123"/>
      <c r="FG471" s="123"/>
      <c r="FH471" s="123"/>
      <c r="FI471" s="123"/>
      <c r="FJ471" s="123"/>
      <c r="FK471" s="123"/>
      <c r="FL471" s="123"/>
      <c r="FM471" s="123"/>
      <c r="FN471" s="123"/>
      <c r="FO471" s="123"/>
      <c r="FP471" s="123"/>
      <c r="FQ471" s="123"/>
      <c r="FR471" s="123"/>
      <c r="FS471" s="123"/>
      <c r="FT471" s="123"/>
      <c r="FU471" s="123"/>
      <c r="FV471" s="123"/>
      <c r="FW471" s="123"/>
      <c r="FX471" s="123"/>
      <c r="FY471" s="123"/>
      <c r="FZ471" s="123"/>
      <c r="GA471" s="123"/>
      <c r="GB471" s="123"/>
      <c r="GC471" s="123"/>
      <c r="GD471" s="123"/>
      <c r="GE471" s="123"/>
      <c r="GF471" s="123"/>
      <c r="GG471" s="123"/>
      <c r="GH471" s="123"/>
      <c r="GI471" s="123"/>
      <c r="GJ471" s="123"/>
      <c r="GK471" s="123"/>
      <c r="GL471" s="123"/>
      <c r="GM471" s="123"/>
      <c r="GN471" s="123"/>
      <c r="GO471" s="123"/>
      <c r="GP471" s="123"/>
      <c r="GQ471" s="123"/>
      <c r="GR471" s="123"/>
      <c r="GS471" s="123"/>
      <c r="GT471" s="123"/>
      <c r="GU471" s="123"/>
      <c r="GV471" s="123"/>
      <c r="GW471" s="123"/>
      <c r="GX471" s="123"/>
      <c r="GY471" s="123"/>
      <c r="GZ471" s="123"/>
      <c r="HA471" s="123"/>
      <c r="HB471" s="123"/>
      <c r="HC471" s="123"/>
      <c r="HD471" s="123"/>
      <c r="HE471" s="123"/>
      <c r="HF471" s="123"/>
      <c r="HG471" s="123"/>
      <c r="HH471" s="123"/>
      <c r="HI471" s="123"/>
      <c r="HJ471" s="123"/>
      <c r="HK471" s="123"/>
      <c r="HL471" s="123"/>
      <c r="HM471" s="123"/>
      <c r="HN471" s="123"/>
      <c r="HO471" s="123"/>
      <c r="HP471" s="123"/>
      <c r="HQ471" s="123"/>
      <c r="HR471" s="123"/>
      <c r="HS471" s="123"/>
      <c r="HT471" s="123"/>
      <c r="HU471" s="123"/>
      <c r="HV471" s="123"/>
      <c r="HW471" s="123"/>
      <c r="HX471" s="123"/>
    </row>
    <row r="472" spans="1:232" ht="40.5" customHeight="1">
      <c r="A472" s="17"/>
      <c r="B472" s="18">
        <v>411</v>
      </c>
      <c r="C472" s="53" t="s">
        <v>785</v>
      </c>
      <c r="D472" s="25" t="s">
        <v>556</v>
      </c>
      <c r="E472" s="25" t="s">
        <v>790</v>
      </c>
      <c r="F472" s="25" t="s">
        <v>626</v>
      </c>
      <c r="G472" s="35">
        <v>5</v>
      </c>
      <c r="H472" s="34">
        <v>139900</v>
      </c>
      <c r="I472" s="25" t="s">
        <v>629</v>
      </c>
      <c r="J472" s="25" t="s">
        <v>35</v>
      </c>
      <c r="K472" s="34">
        <f t="shared" si="14"/>
        <v>699500</v>
      </c>
      <c r="L472" s="34">
        <f t="shared" si="13"/>
        <v>783440.00000000012</v>
      </c>
      <c r="M472" s="22"/>
      <c r="N472" s="22"/>
    </row>
    <row r="473" spans="1:232" ht="91.5" customHeight="1">
      <c r="A473" s="17"/>
      <c r="B473" s="18">
        <v>412</v>
      </c>
      <c r="C473" s="53" t="s">
        <v>785</v>
      </c>
      <c r="D473" s="25" t="s">
        <v>53</v>
      </c>
      <c r="E473" s="25" t="s">
        <v>791</v>
      </c>
      <c r="F473" s="25" t="s">
        <v>626</v>
      </c>
      <c r="G473" s="35">
        <v>9</v>
      </c>
      <c r="H473" s="34">
        <v>822280</v>
      </c>
      <c r="I473" s="25" t="s">
        <v>792</v>
      </c>
      <c r="J473" s="25" t="s">
        <v>793</v>
      </c>
      <c r="K473" s="34">
        <f t="shared" si="14"/>
        <v>7400520</v>
      </c>
      <c r="L473" s="34">
        <f t="shared" si="13"/>
        <v>8288582.4000000004</v>
      </c>
      <c r="M473" s="22"/>
      <c r="N473" s="22"/>
    </row>
    <row r="474" spans="1:232" s="36" customFormat="1" ht="66" customHeight="1">
      <c r="A474" s="17"/>
      <c r="B474" s="18">
        <v>413</v>
      </c>
      <c r="C474" s="53" t="s">
        <v>785</v>
      </c>
      <c r="D474" s="25" t="s">
        <v>556</v>
      </c>
      <c r="E474" s="25" t="s">
        <v>794</v>
      </c>
      <c r="F474" s="25" t="s">
        <v>626</v>
      </c>
      <c r="G474" s="35">
        <v>2</v>
      </c>
      <c r="H474" s="34">
        <v>226500</v>
      </c>
      <c r="I474" s="25" t="s">
        <v>795</v>
      </c>
      <c r="J474" s="25" t="s">
        <v>35</v>
      </c>
      <c r="K474" s="34">
        <f t="shared" si="14"/>
        <v>453000</v>
      </c>
      <c r="L474" s="34">
        <f t="shared" si="13"/>
        <v>507360.00000000006</v>
      </c>
      <c r="M474" s="35"/>
      <c r="N474" s="35"/>
      <c r="P474" s="123"/>
      <c r="Q474" s="123"/>
    </row>
    <row r="475" spans="1:232" s="36" customFormat="1" ht="94.8" customHeight="1">
      <c r="A475" s="17"/>
      <c r="B475" s="18">
        <v>414</v>
      </c>
      <c r="C475" s="53" t="s">
        <v>785</v>
      </c>
      <c r="D475" s="25" t="s">
        <v>556</v>
      </c>
      <c r="E475" s="25" t="s">
        <v>796</v>
      </c>
      <c r="F475" s="25" t="s">
        <v>626</v>
      </c>
      <c r="G475" s="35">
        <v>2</v>
      </c>
      <c r="H475" s="34">
        <v>1480000</v>
      </c>
      <c r="I475" s="25" t="s">
        <v>797</v>
      </c>
      <c r="J475" s="25" t="s">
        <v>798</v>
      </c>
      <c r="K475" s="34">
        <f t="shared" si="14"/>
        <v>2960000</v>
      </c>
      <c r="L475" s="34">
        <f t="shared" si="13"/>
        <v>3315200.0000000005</v>
      </c>
      <c r="M475" s="35"/>
      <c r="N475" s="35" t="s">
        <v>633</v>
      </c>
      <c r="P475" s="123"/>
      <c r="Q475" s="123"/>
    </row>
    <row r="476" spans="1:232" s="36" customFormat="1" ht="60" customHeight="1">
      <c r="A476" s="17"/>
      <c r="B476" s="18">
        <v>415</v>
      </c>
      <c r="C476" s="53" t="s">
        <v>799</v>
      </c>
      <c r="D476" s="25" t="s">
        <v>556</v>
      </c>
      <c r="E476" s="25" t="s">
        <v>800</v>
      </c>
      <c r="F476" s="25" t="s">
        <v>626</v>
      </c>
      <c r="G476" s="35">
        <v>1</v>
      </c>
      <c r="H476" s="34">
        <v>200000</v>
      </c>
      <c r="I476" s="25" t="s">
        <v>79</v>
      </c>
      <c r="J476" s="25" t="s">
        <v>801</v>
      </c>
      <c r="K476" s="34">
        <f t="shared" si="14"/>
        <v>200000</v>
      </c>
      <c r="L476" s="34">
        <f t="shared" si="13"/>
        <v>224000.00000000003</v>
      </c>
      <c r="M476" s="35"/>
      <c r="N476" s="35"/>
      <c r="P476" s="123"/>
      <c r="Q476" s="123"/>
    </row>
    <row r="477" spans="1:232" s="118" customFormat="1" ht="58.5" customHeight="1">
      <c r="A477" s="17"/>
      <c r="B477" s="18">
        <v>416</v>
      </c>
      <c r="C477" s="53" t="s">
        <v>785</v>
      </c>
      <c r="D477" s="25" t="s">
        <v>556</v>
      </c>
      <c r="E477" s="25" t="s">
        <v>802</v>
      </c>
      <c r="F477" s="25" t="s">
        <v>626</v>
      </c>
      <c r="G477" s="35">
        <v>1</v>
      </c>
      <c r="H477" s="34">
        <v>367500</v>
      </c>
      <c r="I477" s="25" t="s">
        <v>641</v>
      </c>
      <c r="J477" s="25" t="s">
        <v>803</v>
      </c>
      <c r="K477" s="34">
        <f t="shared" si="14"/>
        <v>367500</v>
      </c>
      <c r="L477" s="34">
        <f t="shared" si="13"/>
        <v>411600.00000000006</v>
      </c>
      <c r="M477" s="35"/>
      <c r="N477" s="35"/>
      <c r="P477" s="123"/>
      <c r="Q477" s="123"/>
    </row>
    <row r="478" spans="1:232" ht="84.75" customHeight="1">
      <c r="A478" s="17"/>
      <c r="B478" s="18">
        <v>417</v>
      </c>
      <c r="C478" s="53" t="s">
        <v>799</v>
      </c>
      <c r="D478" s="25" t="s">
        <v>556</v>
      </c>
      <c r="E478" s="25" t="s">
        <v>804</v>
      </c>
      <c r="F478" s="25" t="s">
        <v>626</v>
      </c>
      <c r="G478" s="35">
        <v>1</v>
      </c>
      <c r="H478" s="34">
        <v>223036</v>
      </c>
      <c r="I478" s="25" t="s">
        <v>805</v>
      </c>
      <c r="J478" s="25" t="s">
        <v>25</v>
      </c>
      <c r="K478" s="34">
        <f t="shared" si="14"/>
        <v>223036</v>
      </c>
      <c r="L478" s="34">
        <f t="shared" si="13"/>
        <v>249800.32000000004</v>
      </c>
      <c r="M478" s="22"/>
      <c r="N478" s="22"/>
    </row>
    <row r="479" spans="1:232" s="36" customFormat="1" ht="75" customHeight="1">
      <c r="A479" s="31"/>
      <c r="B479" s="18">
        <v>418</v>
      </c>
      <c r="C479" s="53" t="s">
        <v>799</v>
      </c>
      <c r="D479" s="25" t="s">
        <v>556</v>
      </c>
      <c r="E479" s="42" t="s">
        <v>806</v>
      </c>
      <c r="F479" s="25" t="s">
        <v>626</v>
      </c>
      <c r="G479" s="35">
        <v>2</v>
      </c>
      <c r="H479" s="34">
        <v>35000</v>
      </c>
      <c r="I479" s="25" t="s">
        <v>636</v>
      </c>
      <c r="J479" s="25" t="s">
        <v>25</v>
      </c>
      <c r="K479" s="34">
        <f t="shared" si="14"/>
        <v>70000</v>
      </c>
      <c r="L479" s="34">
        <f t="shared" si="13"/>
        <v>78400.000000000015</v>
      </c>
      <c r="M479" s="35"/>
      <c r="N479" s="35"/>
    </row>
    <row r="480" spans="1:232" s="36" customFormat="1" ht="85.5" customHeight="1">
      <c r="A480" s="31"/>
      <c r="B480" s="18">
        <v>419</v>
      </c>
      <c r="C480" s="53" t="s">
        <v>799</v>
      </c>
      <c r="D480" s="25" t="s">
        <v>556</v>
      </c>
      <c r="E480" s="42" t="s">
        <v>807</v>
      </c>
      <c r="F480" s="25" t="s">
        <v>626</v>
      </c>
      <c r="G480" s="35">
        <v>5</v>
      </c>
      <c r="H480" s="34">
        <v>35000</v>
      </c>
      <c r="I480" s="25" t="s">
        <v>636</v>
      </c>
      <c r="J480" s="25" t="s">
        <v>25</v>
      </c>
      <c r="K480" s="34">
        <f t="shared" si="14"/>
        <v>175000</v>
      </c>
      <c r="L480" s="34">
        <f t="shared" si="13"/>
        <v>196000.00000000003</v>
      </c>
      <c r="M480" s="35"/>
      <c r="N480" s="35" t="s">
        <v>808</v>
      </c>
    </row>
    <row r="481" spans="1:17" ht="39" customHeight="1">
      <c r="A481" s="17"/>
      <c r="B481" s="18">
        <v>420</v>
      </c>
      <c r="C481" s="53" t="s">
        <v>799</v>
      </c>
      <c r="D481" s="25" t="s">
        <v>556</v>
      </c>
      <c r="E481" s="34" t="s">
        <v>809</v>
      </c>
      <c r="F481" s="25" t="s">
        <v>626</v>
      </c>
      <c r="G481" s="35">
        <v>5</v>
      </c>
      <c r="H481" s="34">
        <v>60000</v>
      </c>
      <c r="I481" s="25" t="s">
        <v>810</v>
      </c>
      <c r="J481" s="25" t="s">
        <v>25</v>
      </c>
      <c r="K481" s="34">
        <f t="shared" si="14"/>
        <v>300000</v>
      </c>
      <c r="L481" s="34">
        <f t="shared" si="13"/>
        <v>336000.00000000006</v>
      </c>
      <c r="M481" s="119"/>
      <c r="N481" s="119"/>
    </row>
    <row r="482" spans="1:17" ht="68.25" customHeight="1">
      <c r="A482" s="17"/>
      <c r="B482" s="18">
        <v>421</v>
      </c>
      <c r="C482" s="53" t="s">
        <v>799</v>
      </c>
      <c r="D482" s="25" t="s">
        <v>556</v>
      </c>
      <c r="E482" s="34" t="s">
        <v>811</v>
      </c>
      <c r="F482" s="25" t="s">
        <v>626</v>
      </c>
      <c r="G482" s="35">
        <v>2</v>
      </c>
      <c r="H482" s="34">
        <v>139900</v>
      </c>
      <c r="I482" s="25" t="s">
        <v>629</v>
      </c>
      <c r="J482" s="25" t="s">
        <v>35</v>
      </c>
      <c r="K482" s="34">
        <f t="shared" si="14"/>
        <v>279800</v>
      </c>
      <c r="L482" s="34">
        <f t="shared" si="13"/>
        <v>313376.00000000006</v>
      </c>
      <c r="M482" s="119"/>
      <c r="N482" s="119"/>
    </row>
    <row r="483" spans="1:17" ht="62.25" customHeight="1">
      <c r="A483" s="17"/>
      <c r="B483" s="18">
        <v>422</v>
      </c>
      <c r="C483" s="53" t="s">
        <v>799</v>
      </c>
      <c r="D483" s="25" t="s">
        <v>556</v>
      </c>
      <c r="E483" s="34" t="s">
        <v>812</v>
      </c>
      <c r="F483" s="25" t="s">
        <v>626</v>
      </c>
      <c r="G483" s="35">
        <v>1</v>
      </c>
      <c r="H483" s="34">
        <v>58661</v>
      </c>
      <c r="I483" s="25" t="s">
        <v>636</v>
      </c>
      <c r="J483" s="25" t="s">
        <v>35</v>
      </c>
      <c r="K483" s="34">
        <f t="shared" si="14"/>
        <v>58661</v>
      </c>
      <c r="L483" s="34">
        <f t="shared" si="13"/>
        <v>65700.320000000007</v>
      </c>
      <c r="M483" s="22"/>
      <c r="N483" s="22"/>
    </row>
    <row r="484" spans="1:17" ht="99.75" customHeight="1">
      <c r="A484" s="17"/>
      <c r="B484" s="18">
        <v>423</v>
      </c>
      <c r="C484" s="41" t="s">
        <v>785</v>
      </c>
      <c r="D484" s="25" t="s">
        <v>53</v>
      </c>
      <c r="E484" s="42" t="s">
        <v>813</v>
      </c>
      <c r="F484" s="25" t="s">
        <v>626</v>
      </c>
      <c r="G484" s="35">
        <v>2</v>
      </c>
      <c r="H484" s="34">
        <v>156429</v>
      </c>
      <c r="I484" s="25" t="s">
        <v>641</v>
      </c>
      <c r="J484" s="25" t="s">
        <v>35</v>
      </c>
      <c r="K484" s="34">
        <f t="shared" si="14"/>
        <v>312858</v>
      </c>
      <c r="L484" s="34">
        <f t="shared" si="13"/>
        <v>350400.96</v>
      </c>
      <c r="M484" s="22"/>
      <c r="N484" s="22"/>
    </row>
    <row r="485" spans="1:17" ht="45" customHeight="1">
      <c r="A485" s="17"/>
      <c r="B485" s="18">
        <v>424</v>
      </c>
      <c r="C485" s="41" t="s">
        <v>785</v>
      </c>
      <c r="D485" s="25" t="s">
        <v>556</v>
      </c>
      <c r="E485" s="42" t="s">
        <v>813</v>
      </c>
      <c r="F485" s="25" t="s">
        <v>626</v>
      </c>
      <c r="G485" s="35">
        <v>3</v>
      </c>
      <c r="H485" s="34">
        <v>115714</v>
      </c>
      <c r="I485" s="25" t="s">
        <v>810</v>
      </c>
      <c r="J485" s="25" t="s">
        <v>35</v>
      </c>
      <c r="K485" s="34">
        <f>G485*H485</f>
        <v>347142</v>
      </c>
      <c r="L485" s="34">
        <f t="shared" si="13"/>
        <v>388799.04000000004</v>
      </c>
      <c r="M485" s="22"/>
      <c r="N485" s="22"/>
    </row>
    <row r="486" spans="1:17" s="36" customFormat="1" ht="62.25" customHeight="1">
      <c r="A486" s="17"/>
      <c r="B486" s="18">
        <v>426</v>
      </c>
      <c r="C486" s="41" t="s">
        <v>785</v>
      </c>
      <c r="D486" s="25" t="s">
        <v>556</v>
      </c>
      <c r="E486" s="42" t="s">
        <v>814</v>
      </c>
      <c r="F486" s="25" t="s">
        <v>626</v>
      </c>
      <c r="G486" s="35">
        <v>5</v>
      </c>
      <c r="H486" s="34">
        <v>225000</v>
      </c>
      <c r="I486" s="25" t="s">
        <v>815</v>
      </c>
      <c r="J486" s="25" t="s">
        <v>35</v>
      </c>
      <c r="K486" s="34">
        <f t="shared" si="14"/>
        <v>1125000</v>
      </c>
      <c r="L486" s="34">
        <f t="shared" si="13"/>
        <v>1260000.0000000002</v>
      </c>
      <c r="M486" s="35"/>
      <c r="N486" s="35"/>
      <c r="P486" s="123"/>
      <c r="Q486" s="123"/>
    </row>
    <row r="487" spans="1:17" s="36" customFormat="1" ht="85.5" customHeight="1">
      <c r="A487" s="17"/>
      <c r="B487" s="18">
        <v>427</v>
      </c>
      <c r="C487" s="120" t="s">
        <v>799</v>
      </c>
      <c r="D487" s="25" t="s">
        <v>556</v>
      </c>
      <c r="E487" s="34" t="s">
        <v>816</v>
      </c>
      <c r="F487" s="25" t="s">
        <v>626</v>
      </c>
      <c r="G487" s="35">
        <v>3</v>
      </c>
      <c r="H487" s="34">
        <v>20000</v>
      </c>
      <c r="I487" s="25" t="s">
        <v>629</v>
      </c>
      <c r="J487" s="25" t="s">
        <v>25</v>
      </c>
      <c r="K487" s="34">
        <f t="shared" si="14"/>
        <v>60000</v>
      </c>
      <c r="L487" s="34">
        <f t="shared" si="13"/>
        <v>67200</v>
      </c>
      <c r="M487" s="35"/>
      <c r="N487" s="35"/>
      <c r="P487" s="123"/>
      <c r="Q487" s="123"/>
    </row>
    <row r="488" spans="1:17" s="36" customFormat="1" ht="41.25" customHeight="1">
      <c r="A488" s="17"/>
      <c r="B488" s="18">
        <v>428</v>
      </c>
      <c r="C488" s="120" t="s">
        <v>799</v>
      </c>
      <c r="D488" s="25" t="s">
        <v>556</v>
      </c>
      <c r="E488" s="34" t="s">
        <v>817</v>
      </c>
      <c r="F488" s="25" t="s">
        <v>626</v>
      </c>
      <c r="G488" s="35">
        <v>2</v>
      </c>
      <c r="H488" s="34">
        <v>20000</v>
      </c>
      <c r="I488" s="25" t="s">
        <v>629</v>
      </c>
      <c r="J488" s="25" t="s">
        <v>25</v>
      </c>
      <c r="K488" s="34">
        <f>G488*H488</f>
        <v>40000</v>
      </c>
      <c r="L488" s="34">
        <f>K488*1.12</f>
        <v>44800.000000000007</v>
      </c>
      <c r="M488" s="35"/>
      <c r="N488" s="35"/>
      <c r="P488" s="123"/>
      <c r="Q488" s="123"/>
    </row>
    <row r="489" spans="1:17" s="36" customFormat="1" ht="81" customHeight="1">
      <c r="A489" s="17"/>
      <c r="B489" s="18">
        <v>429</v>
      </c>
      <c r="C489" s="120" t="s">
        <v>785</v>
      </c>
      <c r="D489" s="25" t="s">
        <v>556</v>
      </c>
      <c r="E489" s="34" t="s">
        <v>818</v>
      </c>
      <c r="F489" s="25" t="s">
        <v>626</v>
      </c>
      <c r="G489" s="35">
        <v>1</v>
      </c>
      <c r="H489" s="34">
        <v>100000</v>
      </c>
      <c r="I489" s="25" t="s">
        <v>641</v>
      </c>
      <c r="J489" s="25" t="s">
        <v>35</v>
      </c>
      <c r="K489" s="34">
        <f t="shared" si="14"/>
        <v>100000</v>
      </c>
      <c r="L489" s="34">
        <f t="shared" si="13"/>
        <v>112000.00000000001</v>
      </c>
      <c r="M489" s="35"/>
      <c r="N489" s="35"/>
      <c r="P489" s="123"/>
      <c r="Q489" s="123"/>
    </row>
    <row r="490" spans="1:17" s="36" customFormat="1" ht="45.75" customHeight="1">
      <c r="A490" s="17"/>
      <c r="B490" s="18">
        <v>430</v>
      </c>
      <c r="C490" s="120" t="s">
        <v>799</v>
      </c>
      <c r="D490" s="25" t="s">
        <v>556</v>
      </c>
      <c r="E490" s="34" t="s">
        <v>819</v>
      </c>
      <c r="F490" s="25" t="s">
        <v>626</v>
      </c>
      <c r="G490" s="35">
        <v>2</v>
      </c>
      <c r="H490" s="34">
        <v>68000</v>
      </c>
      <c r="I490" s="25" t="s">
        <v>820</v>
      </c>
      <c r="J490" s="25" t="s">
        <v>35</v>
      </c>
      <c r="K490" s="34">
        <f t="shared" si="14"/>
        <v>136000</v>
      </c>
      <c r="L490" s="34">
        <f t="shared" si="13"/>
        <v>152320</v>
      </c>
      <c r="M490" s="35"/>
      <c r="N490" s="35"/>
      <c r="P490" s="123"/>
      <c r="Q490" s="123"/>
    </row>
    <row r="491" spans="1:17" s="36" customFormat="1" ht="75.75" customHeight="1">
      <c r="A491" s="17"/>
      <c r="B491" s="18">
        <v>431</v>
      </c>
      <c r="C491" s="120" t="s">
        <v>821</v>
      </c>
      <c r="D491" s="25" t="s">
        <v>21</v>
      </c>
      <c r="E491" s="25" t="s">
        <v>822</v>
      </c>
      <c r="F491" s="25" t="s">
        <v>626</v>
      </c>
      <c r="G491" s="35">
        <v>1</v>
      </c>
      <c r="H491" s="34">
        <v>50000</v>
      </c>
      <c r="I491" s="25" t="s">
        <v>810</v>
      </c>
      <c r="J491" s="25" t="s">
        <v>25</v>
      </c>
      <c r="K491" s="34">
        <f>G491*H491</f>
        <v>50000</v>
      </c>
      <c r="L491" s="34">
        <f t="shared" si="13"/>
        <v>56000.000000000007</v>
      </c>
      <c r="M491" s="35"/>
      <c r="N491" s="35"/>
      <c r="P491" s="123"/>
      <c r="Q491" s="123"/>
    </row>
    <row r="492" spans="1:17" s="36" customFormat="1" ht="40.5" customHeight="1">
      <c r="A492" s="17"/>
      <c r="B492" s="18">
        <v>432</v>
      </c>
      <c r="C492" s="120" t="s">
        <v>799</v>
      </c>
      <c r="D492" s="25" t="s">
        <v>556</v>
      </c>
      <c r="E492" s="34" t="s">
        <v>823</v>
      </c>
      <c r="F492" s="25" t="s">
        <v>626</v>
      </c>
      <c r="G492" s="35">
        <v>3</v>
      </c>
      <c r="H492" s="34">
        <v>50000</v>
      </c>
      <c r="I492" s="25" t="s">
        <v>629</v>
      </c>
      <c r="J492" s="25" t="s">
        <v>25</v>
      </c>
      <c r="K492" s="34">
        <f t="shared" si="14"/>
        <v>150000</v>
      </c>
      <c r="L492" s="34">
        <f t="shared" si="13"/>
        <v>168000.00000000003</v>
      </c>
      <c r="M492" s="35"/>
      <c r="N492" s="35"/>
      <c r="P492" s="123"/>
      <c r="Q492" s="123"/>
    </row>
    <row r="493" spans="1:17" s="36" customFormat="1" ht="50.25" customHeight="1">
      <c r="A493" s="17"/>
      <c r="B493" s="18">
        <v>433</v>
      </c>
      <c r="C493" s="120" t="s">
        <v>785</v>
      </c>
      <c r="D493" s="25" t="s">
        <v>556</v>
      </c>
      <c r="E493" s="34" t="s">
        <v>824</v>
      </c>
      <c r="F493" s="25" t="s">
        <v>626</v>
      </c>
      <c r="G493" s="35">
        <v>1</v>
      </c>
      <c r="H493" s="34">
        <v>70000</v>
      </c>
      <c r="I493" s="25" t="s">
        <v>629</v>
      </c>
      <c r="J493" s="25" t="s">
        <v>35</v>
      </c>
      <c r="K493" s="34">
        <f t="shared" si="14"/>
        <v>70000</v>
      </c>
      <c r="L493" s="34">
        <f t="shared" si="13"/>
        <v>78400.000000000015</v>
      </c>
      <c r="M493" s="35"/>
      <c r="N493" s="35"/>
      <c r="P493" s="123"/>
      <c r="Q493" s="123"/>
    </row>
    <row r="494" spans="1:17" s="36" customFormat="1" ht="48.75" customHeight="1">
      <c r="A494" s="17"/>
      <c r="B494" s="18">
        <v>434</v>
      </c>
      <c r="C494" s="120" t="s">
        <v>785</v>
      </c>
      <c r="D494" s="25" t="s">
        <v>556</v>
      </c>
      <c r="E494" s="34" t="s">
        <v>825</v>
      </c>
      <c r="F494" s="25" t="s">
        <v>626</v>
      </c>
      <c r="G494" s="35">
        <v>2</v>
      </c>
      <c r="H494" s="34">
        <v>200000</v>
      </c>
      <c r="I494" s="25" t="s">
        <v>826</v>
      </c>
      <c r="J494" s="25" t="s">
        <v>801</v>
      </c>
      <c r="K494" s="34">
        <f t="shared" si="14"/>
        <v>400000</v>
      </c>
      <c r="L494" s="34">
        <f t="shared" si="13"/>
        <v>448000.00000000006</v>
      </c>
      <c r="M494" s="35"/>
      <c r="N494" s="35"/>
      <c r="P494" s="123"/>
      <c r="Q494" s="123"/>
    </row>
    <row r="495" spans="1:17" s="36" customFormat="1" ht="48.75" customHeight="1">
      <c r="A495" s="17"/>
      <c r="B495" s="18">
        <v>435</v>
      </c>
      <c r="C495" s="120" t="s">
        <v>785</v>
      </c>
      <c r="D495" s="25" t="s">
        <v>556</v>
      </c>
      <c r="E495" s="34" t="s">
        <v>827</v>
      </c>
      <c r="F495" s="25" t="s">
        <v>626</v>
      </c>
      <c r="G495" s="35">
        <v>167</v>
      </c>
      <c r="H495" s="34">
        <v>50000</v>
      </c>
      <c r="I495" s="25" t="s">
        <v>854</v>
      </c>
      <c r="J495" s="25" t="s">
        <v>25</v>
      </c>
      <c r="K495" s="34">
        <f t="shared" si="14"/>
        <v>8350000</v>
      </c>
      <c r="L495" s="34">
        <f t="shared" si="13"/>
        <v>9352000</v>
      </c>
      <c r="M495" s="35"/>
      <c r="N495" s="35"/>
      <c r="P495" s="123"/>
      <c r="Q495" s="123"/>
    </row>
    <row r="496" spans="1:17" s="36" customFormat="1" ht="51" customHeight="1">
      <c r="A496" s="17"/>
      <c r="B496" s="18">
        <v>436</v>
      </c>
      <c r="C496" s="120" t="s">
        <v>785</v>
      </c>
      <c r="D496" s="25" t="s">
        <v>556</v>
      </c>
      <c r="E496" s="34" t="s">
        <v>828</v>
      </c>
      <c r="F496" s="25" t="s">
        <v>626</v>
      </c>
      <c r="G496" s="35">
        <v>30</v>
      </c>
      <c r="H496" s="34">
        <v>50000</v>
      </c>
      <c r="I496" s="25" t="s">
        <v>636</v>
      </c>
      <c r="J496" s="25" t="s">
        <v>25</v>
      </c>
      <c r="K496" s="34">
        <f t="shared" si="14"/>
        <v>1500000</v>
      </c>
      <c r="L496" s="34">
        <f t="shared" si="13"/>
        <v>1680000.0000000002</v>
      </c>
      <c r="M496" s="35"/>
      <c r="N496" s="35"/>
      <c r="P496" s="123"/>
      <c r="Q496" s="123"/>
    </row>
    <row r="497" spans="1:232" s="36" customFormat="1" ht="51.75" customHeight="1">
      <c r="A497" s="17"/>
      <c r="B497" s="18">
        <v>437</v>
      </c>
      <c r="C497" s="120" t="s">
        <v>821</v>
      </c>
      <c r="D497" s="25" t="s">
        <v>21</v>
      </c>
      <c r="E497" s="34" t="s">
        <v>829</v>
      </c>
      <c r="F497" s="25" t="s">
        <v>626</v>
      </c>
      <c r="G497" s="35">
        <v>30</v>
      </c>
      <c r="H497" s="34">
        <v>60000</v>
      </c>
      <c r="I497" s="25" t="s">
        <v>636</v>
      </c>
      <c r="J497" s="25" t="s">
        <v>25</v>
      </c>
      <c r="K497" s="34">
        <f t="shared" si="14"/>
        <v>1800000</v>
      </c>
      <c r="L497" s="34">
        <f t="shared" si="13"/>
        <v>2016000.0000000002</v>
      </c>
      <c r="M497" s="35"/>
      <c r="N497" s="35"/>
      <c r="P497" s="123"/>
      <c r="Q497" s="123"/>
    </row>
    <row r="498" spans="1:232" s="36" customFormat="1" ht="42.75" customHeight="1">
      <c r="A498" s="17"/>
      <c r="B498" s="18">
        <v>438</v>
      </c>
      <c r="C498" s="121" t="s">
        <v>785</v>
      </c>
      <c r="D498" s="25" t="s">
        <v>556</v>
      </c>
      <c r="E498" s="21" t="s">
        <v>830</v>
      </c>
      <c r="F498" s="25" t="s">
        <v>626</v>
      </c>
      <c r="G498" s="35">
        <v>1</v>
      </c>
      <c r="H498" s="34">
        <v>150000</v>
      </c>
      <c r="I498" s="25" t="s">
        <v>641</v>
      </c>
      <c r="J498" s="20" t="s">
        <v>801</v>
      </c>
      <c r="K498" s="34">
        <f t="shared" si="14"/>
        <v>150000</v>
      </c>
      <c r="L498" s="21">
        <f t="shared" si="13"/>
        <v>168000.00000000003</v>
      </c>
      <c r="M498" s="35"/>
      <c r="N498" s="35"/>
      <c r="P498" s="123"/>
      <c r="Q498" s="123"/>
    </row>
    <row r="499" spans="1:232" s="54" customFormat="1" ht="48" customHeight="1">
      <c r="A499" s="17"/>
      <c r="B499" s="18">
        <v>439</v>
      </c>
      <c r="C499" s="121" t="s">
        <v>785</v>
      </c>
      <c r="D499" s="25" t="s">
        <v>556</v>
      </c>
      <c r="E499" s="21" t="s">
        <v>831</v>
      </c>
      <c r="F499" s="25" t="s">
        <v>626</v>
      </c>
      <c r="G499" s="35">
        <v>1</v>
      </c>
      <c r="H499" s="34">
        <v>20000</v>
      </c>
      <c r="I499" s="25" t="s">
        <v>792</v>
      </c>
      <c r="J499" s="20" t="s">
        <v>801</v>
      </c>
      <c r="K499" s="34">
        <f t="shared" si="14"/>
        <v>20000</v>
      </c>
      <c r="L499" s="21">
        <f t="shared" si="13"/>
        <v>22400.000000000004</v>
      </c>
      <c r="M499" s="35"/>
      <c r="N499" s="35"/>
      <c r="O499" s="36"/>
      <c r="P499" s="123"/>
      <c r="Q499" s="123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  <c r="GK499" s="36"/>
      <c r="GL499" s="36"/>
      <c r="GM499" s="36"/>
      <c r="GN499" s="36"/>
      <c r="GO499" s="36"/>
      <c r="GP499" s="36"/>
      <c r="GQ499" s="36"/>
      <c r="GR499" s="36"/>
      <c r="GS499" s="36"/>
      <c r="GT499" s="36"/>
      <c r="GU499" s="36"/>
      <c r="GV499" s="36"/>
      <c r="GW499" s="36"/>
      <c r="GX499" s="36"/>
      <c r="GY499" s="36"/>
      <c r="GZ499" s="36"/>
      <c r="HA499" s="36"/>
      <c r="HB499" s="36"/>
      <c r="HC499" s="36"/>
      <c r="HD499" s="36"/>
      <c r="HE499" s="36"/>
      <c r="HF499" s="36"/>
      <c r="HG499" s="36"/>
      <c r="HH499" s="36"/>
      <c r="HI499" s="36"/>
      <c r="HJ499" s="36"/>
      <c r="HK499" s="36"/>
      <c r="HL499" s="36"/>
      <c r="HM499" s="36"/>
      <c r="HN499" s="36"/>
      <c r="HO499" s="36"/>
      <c r="HP499" s="36"/>
      <c r="HQ499" s="36"/>
      <c r="HR499" s="36"/>
      <c r="HS499" s="36"/>
      <c r="HT499" s="36"/>
      <c r="HU499" s="36"/>
      <c r="HV499" s="36"/>
      <c r="HW499" s="36"/>
      <c r="HX499" s="36"/>
    </row>
    <row r="500" spans="1:232" s="54" customFormat="1" ht="79.5" customHeight="1">
      <c r="A500" s="17"/>
      <c r="B500" s="18">
        <v>440</v>
      </c>
      <c r="C500" s="121" t="s">
        <v>785</v>
      </c>
      <c r="D500" s="25" t="s">
        <v>556</v>
      </c>
      <c r="E500" s="21" t="s">
        <v>832</v>
      </c>
      <c r="F500" s="25" t="s">
        <v>626</v>
      </c>
      <c r="G500" s="35">
        <v>3</v>
      </c>
      <c r="H500" s="34">
        <v>89000</v>
      </c>
      <c r="I500" s="25" t="s">
        <v>833</v>
      </c>
      <c r="J500" s="20" t="s">
        <v>25</v>
      </c>
      <c r="K500" s="34">
        <f t="shared" si="14"/>
        <v>267000</v>
      </c>
      <c r="L500" s="21">
        <f t="shared" si="13"/>
        <v>299040</v>
      </c>
      <c r="M500" s="22"/>
      <c r="N500" s="22"/>
      <c r="O500" s="36"/>
      <c r="P500" s="123"/>
      <c r="Q500" s="123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  <c r="DO500" s="36"/>
      <c r="DP500" s="36"/>
      <c r="DQ500" s="36"/>
      <c r="DR500" s="36"/>
      <c r="DS500" s="36"/>
      <c r="DT500" s="36"/>
      <c r="DU500" s="36"/>
      <c r="DV500" s="36"/>
      <c r="DW500" s="36"/>
      <c r="DX500" s="36"/>
      <c r="DY500" s="36"/>
      <c r="DZ500" s="36"/>
      <c r="EA500" s="36"/>
      <c r="EB500" s="36"/>
      <c r="EC500" s="36"/>
      <c r="ED500" s="36"/>
      <c r="EE500" s="36"/>
      <c r="EF500" s="36"/>
      <c r="EG500" s="36"/>
      <c r="EH500" s="36"/>
      <c r="EI500" s="36"/>
      <c r="EJ500" s="36"/>
      <c r="EK500" s="36"/>
      <c r="EL500" s="36"/>
      <c r="EM500" s="36"/>
      <c r="EN500" s="36"/>
      <c r="EO500" s="36"/>
      <c r="EP500" s="36"/>
      <c r="EQ500" s="36"/>
      <c r="ER500" s="36"/>
      <c r="ES500" s="36"/>
      <c r="ET500" s="36"/>
      <c r="EU500" s="36"/>
      <c r="EV500" s="36"/>
      <c r="EW500" s="36"/>
      <c r="EX500" s="36"/>
      <c r="EY500" s="36"/>
      <c r="EZ500" s="36"/>
      <c r="FA500" s="36"/>
      <c r="FB500" s="36"/>
      <c r="FC500" s="36"/>
      <c r="FD500" s="36"/>
      <c r="FE500" s="36"/>
      <c r="FF500" s="36"/>
      <c r="FG500" s="36"/>
      <c r="FH500" s="36"/>
      <c r="FI500" s="36"/>
      <c r="FJ500" s="36"/>
      <c r="FK500" s="36"/>
      <c r="FL500" s="36"/>
      <c r="FM500" s="36"/>
      <c r="FN500" s="36"/>
      <c r="FO500" s="36"/>
      <c r="FP500" s="36"/>
      <c r="FQ500" s="36"/>
      <c r="FR500" s="36"/>
      <c r="FS500" s="36"/>
      <c r="FT500" s="36"/>
      <c r="FU500" s="36"/>
      <c r="FV500" s="36"/>
      <c r="FW500" s="36"/>
      <c r="FX500" s="36"/>
      <c r="FY500" s="36"/>
      <c r="FZ500" s="36"/>
      <c r="GA500" s="36"/>
      <c r="GB500" s="36"/>
      <c r="GC500" s="36"/>
      <c r="GD500" s="36"/>
      <c r="GE500" s="36"/>
      <c r="GF500" s="36"/>
      <c r="GG500" s="36"/>
      <c r="GH500" s="36"/>
      <c r="GI500" s="36"/>
      <c r="GJ500" s="36"/>
      <c r="GK500" s="36"/>
      <c r="GL500" s="36"/>
      <c r="GM500" s="36"/>
      <c r="GN500" s="36"/>
      <c r="GO500" s="36"/>
      <c r="GP500" s="36"/>
      <c r="GQ500" s="36"/>
      <c r="GR500" s="36"/>
      <c r="GS500" s="36"/>
      <c r="GT500" s="36"/>
      <c r="GU500" s="36"/>
      <c r="GV500" s="36"/>
      <c r="GW500" s="36"/>
      <c r="GX500" s="36"/>
      <c r="GY500" s="36"/>
      <c r="GZ500" s="36"/>
      <c r="HA500" s="36"/>
      <c r="HB500" s="36"/>
      <c r="HC500" s="36"/>
      <c r="HD500" s="36"/>
      <c r="HE500" s="36"/>
      <c r="HF500" s="36"/>
      <c r="HG500" s="36"/>
      <c r="HH500" s="36"/>
      <c r="HI500" s="36"/>
      <c r="HJ500" s="36"/>
      <c r="HK500" s="36"/>
      <c r="HL500" s="36"/>
      <c r="HM500" s="36"/>
      <c r="HN500" s="36"/>
      <c r="HO500" s="36"/>
      <c r="HP500" s="36"/>
      <c r="HQ500" s="36"/>
      <c r="HR500" s="36"/>
      <c r="HS500" s="36"/>
      <c r="HT500" s="36"/>
      <c r="HU500" s="36"/>
      <c r="HV500" s="36"/>
      <c r="HW500" s="36"/>
      <c r="HX500" s="36"/>
    </row>
    <row r="501" spans="1:232" s="54" customFormat="1" ht="60.75" customHeight="1">
      <c r="A501" s="17"/>
      <c r="B501" s="18">
        <v>441</v>
      </c>
      <c r="C501" s="53" t="s">
        <v>834</v>
      </c>
      <c r="D501" s="25" t="s">
        <v>21</v>
      </c>
      <c r="E501" s="25" t="s">
        <v>835</v>
      </c>
      <c r="F501" s="25" t="s">
        <v>626</v>
      </c>
      <c r="G501" s="35">
        <v>2</v>
      </c>
      <c r="H501" s="34">
        <v>182500</v>
      </c>
      <c r="I501" s="25" t="s">
        <v>836</v>
      </c>
      <c r="J501" s="25" t="s">
        <v>35</v>
      </c>
      <c r="K501" s="34">
        <f t="shared" si="14"/>
        <v>365000</v>
      </c>
      <c r="L501" s="21">
        <f t="shared" si="13"/>
        <v>408800.00000000006</v>
      </c>
      <c r="M501" s="22"/>
      <c r="N501" s="22"/>
      <c r="O501" s="36"/>
      <c r="P501" s="123"/>
      <c r="Q501" s="123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36"/>
      <c r="DQ501" s="36"/>
      <c r="DR501" s="36"/>
      <c r="DS501" s="36"/>
      <c r="DT501" s="36"/>
      <c r="DU501" s="36"/>
      <c r="DV501" s="36"/>
      <c r="DW501" s="36"/>
      <c r="DX501" s="36"/>
      <c r="DY501" s="36"/>
      <c r="DZ501" s="36"/>
      <c r="EA501" s="36"/>
      <c r="EB501" s="36"/>
      <c r="EC501" s="36"/>
      <c r="ED501" s="36"/>
      <c r="EE501" s="36"/>
      <c r="EF501" s="36"/>
      <c r="EG501" s="36"/>
      <c r="EH501" s="36"/>
      <c r="EI501" s="36"/>
      <c r="EJ501" s="36"/>
      <c r="EK501" s="36"/>
      <c r="EL501" s="36"/>
      <c r="EM501" s="36"/>
      <c r="EN501" s="36"/>
      <c r="EO501" s="36"/>
      <c r="EP501" s="36"/>
      <c r="EQ501" s="36"/>
      <c r="ER501" s="36"/>
      <c r="ES501" s="36"/>
      <c r="ET501" s="36"/>
      <c r="EU501" s="36"/>
      <c r="EV501" s="36"/>
      <c r="EW501" s="36"/>
      <c r="EX501" s="36"/>
      <c r="EY501" s="36"/>
      <c r="EZ501" s="36"/>
      <c r="FA501" s="36"/>
      <c r="FB501" s="36"/>
      <c r="FC501" s="36"/>
      <c r="FD501" s="36"/>
      <c r="FE501" s="36"/>
      <c r="FF501" s="36"/>
      <c r="FG501" s="36"/>
      <c r="FH501" s="36"/>
      <c r="FI501" s="36"/>
      <c r="FJ501" s="36"/>
      <c r="FK501" s="36"/>
      <c r="FL501" s="36"/>
      <c r="FM501" s="36"/>
      <c r="FN501" s="36"/>
      <c r="FO501" s="36"/>
      <c r="FP501" s="36"/>
      <c r="FQ501" s="36"/>
      <c r="FR501" s="36"/>
      <c r="FS501" s="36"/>
      <c r="FT501" s="36"/>
      <c r="FU501" s="36"/>
      <c r="FV501" s="36"/>
      <c r="FW501" s="36"/>
      <c r="FX501" s="36"/>
      <c r="FY501" s="36"/>
      <c r="FZ501" s="36"/>
      <c r="GA501" s="36"/>
      <c r="GB501" s="36"/>
      <c r="GC501" s="36"/>
      <c r="GD501" s="36"/>
      <c r="GE501" s="36"/>
      <c r="GF501" s="36"/>
      <c r="GG501" s="36"/>
      <c r="GH501" s="36"/>
      <c r="GI501" s="36"/>
      <c r="GJ501" s="36"/>
      <c r="GK501" s="36"/>
      <c r="GL501" s="36"/>
      <c r="GM501" s="36"/>
      <c r="GN501" s="36"/>
      <c r="GO501" s="36"/>
      <c r="GP501" s="36"/>
      <c r="GQ501" s="36"/>
      <c r="GR501" s="36"/>
      <c r="GS501" s="36"/>
      <c r="GT501" s="36"/>
      <c r="GU501" s="36"/>
      <c r="GV501" s="36"/>
      <c r="GW501" s="36"/>
      <c r="GX501" s="36"/>
      <c r="GY501" s="36"/>
      <c r="GZ501" s="36"/>
      <c r="HA501" s="36"/>
      <c r="HB501" s="36"/>
      <c r="HC501" s="36"/>
      <c r="HD501" s="36"/>
      <c r="HE501" s="36"/>
      <c r="HF501" s="36"/>
      <c r="HG501" s="36"/>
      <c r="HH501" s="36"/>
      <c r="HI501" s="36"/>
      <c r="HJ501" s="36"/>
      <c r="HK501" s="36"/>
      <c r="HL501" s="36"/>
      <c r="HM501" s="36"/>
      <c r="HN501" s="36"/>
      <c r="HO501" s="36"/>
      <c r="HP501" s="36"/>
      <c r="HQ501" s="36"/>
      <c r="HR501" s="36"/>
      <c r="HS501" s="36"/>
      <c r="HT501" s="36"/>
      <c r="HU501" s="36"/>
      <c r="HV501" s="36"/>
      <c r="HW501" s="36"/>
      <c r="HX501" s="36"/>
    </row>
    <row r="502" spans="1:232" s="54" customFormat="1" ht="43.5" customHeight="1">
      <c r="A502" s="17"/>
      <c r="B502" s="18">
        <v>442</v>
      </c>
      <c r="C502" s="53" t="s">
        <v>799</v>
      </c>
      <c r="D502" s="25" t="s">
        <v>556</v>
      </c>
      <c r="E502" s="42" t="s">
        <v>837</v>
      </c>
      <c r="F502" s="25" t="s">
        <v>626</v>
      </c>
      <c r="G502" s="35">
        <v>2</v>
      </c>
      <c r="H502" s="34">
        <v>360950</v>
      </c>
      <c r="I502" s="25" t="s">
        <v>795</v>
      </c>
      <c r="J502" s="25" t="s">
        <v>838</v>
      </c>
      <c r="K502" s="34">
        <f t="shared" si="14"/>
        <v>721900</v>
      </c>
      <c r="L502" s="21">
        <f t="shared" si="13"/>
        <v>808528.00000000012</v>
      </c>
      <c r="M502" s="22"/>
      <c r="N502" s="22"/>
      <c r="O502" s="36"/>
      <c r="P502" s="123"/>
      <c r="Q502" s="123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/>
      <c r="EB502" s="36"/>
      <c r="EC502" s="36"/>
      <c r="ED502" s="36"/>
      <c r="EE502" s="36"/>
      <c r="EF502" s="36"/>
      <c r="EG502" s="36"/>
      <c r="EH502" s="36"/>
      <c r="EI502" s="36"/>
      <c r="EJ502" s="36"/>
      <c r="EK502" s="36"/>
      <c r="EL502" s="36"/>
      <c r="EM502" s="36"/>
      <c r="EN502" s="36"/>
      <c r="EO502" s="36"/>
      <c r="EP502" s="36"/>
      <c r="EQ502" s="36"/>
      <c r="ER502" s="36"/>
      <c r="ES502" s="36"/>
      <c r="ET502" s="36"/>
      <c r="EU502" s="36"/>
      <c r="EV502" s="36"/>
      <c r="EW502" s="36"/>
      <c r="EX502" s="36"/>
      <c r="EY502" s="36"/>
      <c r="EZ502" s="36"/>
      <c r="FA502" s="36"/>
      <c r="FB502" s="36"/>
      <c r="FC502" s="36"/>
      <c r="FD502" s="36"/>
      <c r="FE502" s="36"/>
      <c r="FF502" s="36"/>
      <c r="FG502" s="36"/>
      <c r="FH502" s="36"/>
      <c r="FI502" s="36"/>
      <c r="FJ502" s="36"/>
      <c r="FK502" s="36"/>
      <c r="FL502" s="36"/>
      <c r="FM502" s="36"/>
      <c r="FN502" s="36"/>
      <c r="FO502" s="36"/>
      <c r="FP502" s="36"/>
      <c r="FQ502" s="36"/>
      <c r="FR502" s="36"/>
      <c r="FS502" s="36"/>
      <c r="FT502" s="36"/>
      <c r="FU502" s="36"/>
      <c r="FV502" s="36"/>
      <c r="FW502" s="36"/>
      <c r="FX502" s="36"/>
      <c r="FY502" s="36"/>
      <c r="FZ502" s="36"/>
      <c r="GA502" s="36"/>
      <c r="GB502" s="36"/>
      <c r="GC502" s="36"/>
      <c r="GD502" s="36"/>
      <c r="GE502" s="36"/>
      <c r="GF502" s="36"/>
      <c r="GG502" s="36"/>
      <c r="GH502" s="36"/>
      <c r="GI502" s="36"/>
      <c r="GJ502" s="36"/>
      <c r="GK502" s="36"/>
      <c r="GL502" s="36"/>
      <c r="GM502" s="36"/>
      <c r="GN502" s="36"/>
      <c r="GO502" s="36"/>
      <c r="GP502" s="36"/>
      <c r="GQ502" s="36"/>
      <c r="GR502" s="36"/>
      <c r="GS502" s="36"/>
      <c r="GT502" s="36"/>
      <c r="GU502" s="36"/>
      <c r="GV502" s="36"/>
      <c r="GW502" s="36"/>
      <c r="GX502" s="36"/>
      <c r="GY502" s="36"/>
      <c r="GZ502" s="36"/>
      <c r="HA502" s="36"/>
      <c r="HB502" s="36"/>
      <c r="HC502" s="36"/>
      <c r="HD502" s="36"/>
      <c r="HE502" s="36"/>
      <c r="HF502" s="36"/>
      <c r="HG502" s="36"/>
      <c r="HH502" s="36"/>
      <c r="HI502" s="36"/>
      <c r="HJ502" s="36"/>
      <c r="HK502" s="36"/>
      <c r="HL502" s="36"/>
      <c r="HM502" s="36"/>
      <c r="HN502" s="36"/>
      <c r="HO502" s="36"/>
      <c r="HP502" s="36"/>
      <c r="HQ502" s="36"/>
      <c r="HR502" s="36"/>
      <c r="HS502" s="36"/>
      <c r="HT502" s="36"/>
      <c r="HU502" s="36"/>
      <c r="HV502" s="36"/>
      <c r="HW502" s="36"/>
      <c r="HX502" s="36"/>
    </row>
    <row r="503" spans="1:232" s="54" customFormat="1" ht="48" customHeight="1">
      <c r="A503" s="17"/>
      <c r="B503" s="18">
        <v>443</v>
      </c>
      <c r="C503" s="53" t="s">
        <v>799</v>
      </c>
      <c r="D503" s="25" t="s">
        <v>556</v>
      </c>
      <c r="E503" s="42" t="s">
        <v>839</v>
      </c>
      <c r="F503" s="25" t="s">
        <v>626</v>
      </c>
      <c r="G503" s="35">
        <v>2</v>
      </c>
      <c r="H503" s="34">
        <v>288750</v>
      </c>
      <c r="I503" s="25" t="s">
        <v>795</v>
      </c>
      <c r="J503" s="25" t="s">
        <v>838</v>
      </c>
      <c r="K503" s="34">
        <f t="shared" si="14"/>
        <v>577500</v>
      </c>
      <c r="L503" s="21">
        <f t="shared" si="13"/>
        <v>646800.00000000012</v>
      </c>
      <c r="M503" s="22"/>
      <c r="N503" s="22"/>
      <c r="O503" s="36"/>
      <c r="P503" s="123"/>
      <c r="Q503" s="123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/>
      <c r="DX503" s="36"/>
      <c r="DY503" s="36"/>
      <c r="DZ503" s="36"/>
      <c r="EA503" s="36"/>
      <c r="EB503" s="36"/>
      <c r="EC503" s="36"/>
      <c r="ED503" s="36"/>
      <c r="EE503" s="36"/>
      <c r="EF503" s="36"/>
      <c r="EG503" s="36"/>
      <c r="EH503" s="36"/>
      <c r="EI503" s="36"/>
      <c r="EJ503" s="36"/>
      <c r="EK503" s="36"/>
      <c r="EL503" s="36"/>
      <c r="EM503" s="36"/>
      <c r="EN503" s="36"/>
      <c r="EO503" s="36"/>
      <c r="EP503" s="36"/>
      <c r="EQ503" s="36"/>
      <c r="ER503" s="36"/>
      <c r="ES503" s="36"/>
      <c r="ET503" s="36"/>
      <c r="EU503" s="36"/>
      <c r="EV503" s="36"/>
      <c r="EW503" s="36"/>
      <c r="EX503" s="36"/>
      <c r="EY503" s="36"/>
      <c r="EZ503" s="36"/>
      <c r="FA503" s="36"/>
      <c r="FB503" s="36"/>
      <c r="FC503" s="36"/>
      <c r="FD503" s="36"/>
      <c r="FE503" s="36"/>
      <c r="FF503" s="36"/>
      <c r="FG503" s="36"/>
      <c r="FH503" s="36"/>
      <c r="FI503" s="36"/>
      <c r="FJ503" s="36"/>
      <c r="FK503" s="36"/>
      <c r="FL503" s="36"/>
      <c r="FM503" s="36"/>
      <c r="FN503" s="36"/>
      <c r="FO503" s="36"/>
      <c r="FP503" s="36"/>
      <c r="FQ503" s="36"/>
      <c r="FR503" s="36"/>
      <c r="FS503" s="36"/>
      <c r="FT503" s="36"/>
      <c r="FU503" s="36"/>
      <c r="FV503" s="36"/>
      <c r="FW503" s="36"/>
      <c r="FX503" s="36"/>
      <c r="FY503" s="36"/>
      <c r="FZ503" s="36"/>
      <c r="GA503" s="36"/>
      <c r="GB503" s="36"/>
      <c r="GC503" s="36"/>
      <c r="GD503" s="36"/>
      <c r="GE503" s="36"/>
      <c r="GF503" s="36"/>
      <c r="GG503" s="36"/>
      <c r="GH503" s="36"/>
      <c r="GI503" s="36"/>
      <c r="GJ503" s="36"/>
      <c r="GK503" s="36"/>
      <c r="GL503" s="36"/>
      <c r="GM503" s="36"/>
      <c r="GN503" s="36"/>
      <c r="GO503" s="36"/>
      <c r="GP503" s="36"/>
      <c r="GQ503" s="36"/>
      <c r="GR503" s="36"/>
      <c r="GS503" s="36"/>
      <c r="GT503" s="36"/>
      <c r="GU503" s="36"/>
      <c r="GV503" s="36"/>
      <c r="GW503" s="36"/>
      <c r="GX503" s="36"/>
      <c r="GY503" s="36"/>
      <c r="GZ503" s="36"/>
      <c r="HA503" s="36"/>
      <c r="HB503" s="36"/>
      <c r="HC503" s="36"/>
      <c r="HD503" s="36"/>
      <c r="HE503" s="36"/>
      <c r="HF503" s="36"/>
      <c r="HG503" s="36"/>
      <c r="HH503" s="36"/>
      <c r="HI503" s="36"/>
      <c r="HJ503" s="36"/>
      <c r="HK503" s="36"/>
      <c r="HL503" s="36"/>
      <c r="HM503" s="36"/>
      <c r="HN503" s="36"/>
      <c r="HO503" s="36"/>
      <c r="HP503" s="36"/>
      <c r="HQ503" s="36"/>
      <c r="HR503" s="36"/>
      <c r="HS503" s="36"/>
      <c r="HT503" s="36"/>
      <c r="HU503" s="36"/>
      <c r="HV503" s="36"/>
      <c r="HW503" s="36"/>
      <c r="HX503" s="36"/>
    </row>
    <row r="504" spans="1:232" s="54" customFormat="1" ht="48.75" customHeight="1">
      <c r="A504" s="17"/>
      <c r="B504" s="18">
        <v>444</v>
      </c>
      <c r="C504" s="53" t="s">
        <v>799</v>
      </c>
      <c r="D504" s="25" t="s">
        <v>556</v>
      </c>
      <c r="E504" s="42" t="s">
        <v>840</v>
      </c>
      <c r="F504" s="25" t="s">
        <v>626</v>
      </c>
      <c r="G504" s="35">
        <v>2</v>
      </c>
      <c r="H504" s="34">
        <v>221250</v>
      </c>
      <c r="I504" s="25" t="s">
        <v>795</v>
      </c>
      <c r="J504" s="25" t="s">
        <v>838</v>
      </c>
      <c r="K504" s="34">
        <f t="shared" si="14"/>
        <v>442500</v>
      </c>
      <c r="L504" s="21">
        <f t="shared" si="13"/>
        <v>495600.00000000006</v>
      </c>
      <c r="M504" s="22"/>
      <c r="N504" s="22"/>
      <c r="O504" s="36"/>
      <c r="P504" s="123"/>
      <c r="Q504" s="123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  <c r="GC504" s="36"/>
      <c r="GD504" s="36"/>
      <c r="GE504" s="36"/>
      <c r="GF504" s="36"/>
      <c r="GG504" s="36"/>
      <c r="GH504" s="36"/>
      <c r="GI504" s="36"/>
      <c r="GJ504" s="36"/>
      <c r="GK504" s="36"/>
      <c r="GL504" s="36"/>
      <c r="GM504" s="36"/>
      <c r="GN504" s="36"/>
      <c r="GO504" s="36"/>
      <c r="GP504" s="36"/>
      <c r="GQ504" s="36"/>
      <c r="GR504" s="36"/>
      <c r="GS504" s="36"/>
      <c r="GT504" s="36"/>
      <c r="GU504" s="36"/>
      <c r="GV504" s="36"/>
      <c r="GW504" s="36"/>
      <c r="GX504" s="36"/>
      <c r="GY504" s="36"/>
      <c r="GZ504" s="36"/>
      <c r="HA504" s="36"/>
      <c r="HB504" s="36"/>
      <c r="HC504" s="36"/>
      <c r="HD504" s="36"/>
      <c r="HE504" s="36"/>
      <c r="HF504" s="36"/>
      <c r="HG504" s="36"/>
      <c r="HH504" s="36"/>
      <c r="HI504" s="36"/>
      <c r="HJ504" s="36"/>
      <c r="HK504" s="36"/>
      <c r="HL504" s="36"/>
      <c r="HM504" s="36"/>
      <c r="HN504" s="36"/>
      <c r="HO504" s="36"/>
      <c r="HP504" s="36"/>
      <c r="HQ504" s="36"/>
      <c r="HR504" s="36"/>
      <c r="HS504" s="36"/>
      <c r="HT504" s="36"/>
      <c r="HU504" s="36"/>
      <c r="HV504" s="36"/>
      <c r="HW504" s="36"/>
      <c r="HX504" s="36"/>
    </row>
    <row r="505" spans="1:232" s="54" customFormat="1" ht="33.6" customHeight="1">
      <c r="A505" s="134" t="s">
        <v>841</v>
      </c>
      <c r="B505" s="134"/>
      <c r="C505" s="134"/>
      <c r="D505" s="134"/>
      <c r="E505" s="134"/>
      <c r="F505" s="134"/>
      <c r="G505" s="134"/>
      <c r="H505" s="134"/>
      <c r="I505" s="134"/>
      <c r="J505" s="135"/>
      <c r="K505" s="21">
        <f>SUM(K29:K504)</f>
        <v>6949833794.1145496</v>
      </c>
      <c r="L505" s="21">
        <f>SUM(L29:L504)</f>
        <v>7783813849.4082937</v>
      </c>
      <c r="M505" s="22"/>
      <c r="N505" s="22"/>
      <c r="O505" s="36"/>
      <c r="P505" s="123"/>
      <c r="Q505" s="123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  <c r="GC505" s="36"/>
      <c r="GD505" s="36"/>
      <c r="GE505" s="36"/>
      <c r="GF505" s="36"/>
      <c r="GG505" s="36"/>
      <c r="GH505" s="36"/>
      <c r="GI505" s="36"/>
      <c r="GJ505" s="36"/>
      <c r="GK505" s="36"/>
      <c r="GL505" s="36"/>
      <c r="GM505" s="36"/>
      <c r="GN505" s="36"/>
      <c r="GO505" s="36"/>
      <c r="GP505" s="36"/>
      <c r="GQ505" s="36"/>
      <c r="GR505" s="36"/>
      <c r="GS505" s="36"/>
      <c r="GT505" s="36"/>
      <c r="GU505" s="36"/>
      <c r="GV505" s="36"/>
      <c r="GW505" s="36"/>
      <c r="GX505" s="36"/>
      <c r="GY505" s="36"/>
      <c r="GZ505" s="36"/>
      <c r="HA505" s="36"/>
      <c r="HB505" s="36"/>
      <c r="HC505" s="36"/>
      <c r="HD505" s="36"/>
      <c r="HE505" s="36"/>
      <c r="HF505" s="36"/>
      <c r="HG505" s="36"/>
      <c r="HH505" s="36"/>
      <c r="HI505" s="36"/>
      <c r="HJ505" s="36"/>
      <c r="HK505" s="36"/>
      <c r="HL505" s="36"/>
      <c r="HM505" s="36"/>
      <c r="HN505" s="36"/>
      <c r="HO505" s="36"/>
      <c r="HP505" s="36"/>
      <c r="HQ505" s="36"/>
      <c r="HR505" s="36"/>
      <c r="HS505" s="36"/>
      <c r="HT505" s="36"/>
      <c r="HU505" s="36"/>
      <c r="HV505" s="36"/>
      <c r="HW505" s="36"/>
      <c r="HX505" s="36"/>
    </row>
    <row r="506" spans="1:232" s="54" customFormat="1" ht="63" customHeight="1">
      <c r="A506" s="1"/>
      <c r="B506" s="136" t="s">
        <v>842</v>
      </c>
      <c r="C506" s="136"/>
      <c r="D506" s="136"/>
      <c r="E506" s="136"/>
      <c r="F506" s="136"/>
      <c r="G506" s="136"/>
      <c r="H506" s="136"/>
      <c r="I506" s="136"/>
      <c r="J506" s="136"/>
      <c r="K506" s="122"/>
      <c r="L506" s="122"/>
      <c r="M506" s="22"/>
      <c r="N506" s="22"/>
      <c r="O506" s="36"/>
      <c r="P506" s="123"/>
      <c r="Q506" s="123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  <c r="GC506" s="36"/>
      <c r="GD506" s="36"/>
      <c r="GE506" s="36"/>
      <c r="GF506" s="36"/>
      <c r="GG506" s="36"/>
      <c r="GH506" s="36"/>
      <c r="GI506" s="36"/>
      <c r="GJ506" s="36"/>
      <c r="GK506" s="36"/>
      <c r="GL506" s="36"/>
      <c r="GM506" s="36"/>
      <c r="GN506" s="36"/>
      <c r="GO506" s="36"/>
      <c r="GP506" s="36"/>
      <c r="GQ506" s="36"/>
      <c r="GR506" s="36"/>
      <c r="GS506" s="36"/>
      <c r="GT506" s="36"/>
      <c r="GU506" s="36"/>
      <c r="GV506" s="36"/>
      <c r="GW506" s="36"/>
      <c r="GX506" s="36"/>
      <c r="GY506" s="36"/>
      <c r="GZ506" s="36"/>
      <c r="HA506" s="36"/>
      <c r="HB506" s="36"/>
      <c r="HC506" s="36"/>
      <c r="HD506" s="36"/>
      <c r="HE506" s="36"/>
      <c r="HF506" s="36"/>
      <c r="HG506" s="36"/>
      <c r="HH506" s="36"/>
      <c r="HI506" s="36"/>
      <c r="HJ506" s="36"/>
      <c r="HK506" s="36"/>
      <c r="HL506" s="36"/>
      <c r="HM506" s="36"/>
      <c r="HN506" s="36"/>
      <c r="HO506" s="36"/>
      <c r="HP506" s="36"/>
      <c r="HQ506" s="36"/>
      <c r="HR506" s="36"/>
      <c r="HS506" s="36"/>
      <c r="HT506" s="36"/>
      <c r="HU506" s="36"/>
      <c r="HV506" s="36"/>
      <c r="HW506" s="36"/>
      <c r="HX506" s="36"/>
    </row>
    <row r="508" spans="1:232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</row>
    <row r="509" spans="1:232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</row>
    <row r="510" spans="1:232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</row>
    <row r="511" spans="1:232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</row>
    <row r="512" spans="1:232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</row>
    <row r="513" spans="1:14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</row>
    <row r="514" spans="1:14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</row>
    <row r="515" spans="1:14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</row>
    <row r="516" spans="1:14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</row>
    <row r="517" spans="1:14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</row>
    <row r="518" spans="1:14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</row>
    <row r="519" spans="1:14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</row>
    <row r="520" spans="1:14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</row>
    <row r="521" spans="1:14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</row>
    <row r="522" spans="1:14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</row>
    <row r="523" spans="1:14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</row>
    <row r="524" spans="1:14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</row>
    <row r="525" spans="1:14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</row>
    <row r="526" spans="1:14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</row>
    <row r="527" spans="1:14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</row>
    <row r="528" spans="1:14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</row>
    <row r="529" spans="1:14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</row>
    <row r="530" spans="1:14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</row>
    <row r="531" spans="1:14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</row>
    <row r="532" spans="1:14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</row>
    <row r="533" spans="1:14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</row>
    <row r="534" spans="1:14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</row>
    <row r="535" spans="1:14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</row>
    <row r="536" spans="1:14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</row>
    <row r="537" spans="1:14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</row>
    <row r="538" spans="1:14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</row>
    <row r="539" spans="1:14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</row>
    <row r="540" spans="1:14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</row>
    <row r="541" spans="1:14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</row>
    <row r="542" spans="1:14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</row>
    <row r="543" spans="1:14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</row>
    <row r="544" spans="1:14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</row>
    <row r="545" spans="1:14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</row>
    <row r="546" spans="1:14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</row>
    <row r="547" spans="1:14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</row>
    <row r="548" spans="1:14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</row>
    <row r="549" spans="1:14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</row>
    <row r="550" spans="1:14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</row>
    <row r="551" spans="1:14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</row>
    <row r="552" spans="1:14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</row>
    <row r="553" spans="1:14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</row>
    <row r="554" spans="1:14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</row>
    <row r="555" spans="1:14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</row>
    <row r="556" spans="1:14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</row>
    <row r="557" spans="1:14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</row>
    <row r="558" spans="1:14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</row>
    <row r="559" spans="1:14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</row>
    <row r="560" spans="1:14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</row>
    <row r="561" spans="1:14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</row>
    <row r="562" spans="1:14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</row>
    <row r="563" spans="1:14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</row>
    <row r="564" spans="1:14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</row>
    <row r="565" spans="1:14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</row>
    <row r="566" spans="1:14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</row>
    <row r="567" spans="1:14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</row>
    <row r="568" spans="1:14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</row>
    <row r="569" spans="1:14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</row>
    <row r="570" spans="1:14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</row>
    <row r="571" spans="1:14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</row>
    <row r="572" spans="1:14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</row>
    <row r="573" spans="1:14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</row>
    <row r="574" spans="1:14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</row>
    <row r="575" spans="1:14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</row>
    <row r="576" spans="1:14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</row>
    <row r="577" spans="1:14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</row>
    <row r="578" spans="1:14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</row>
    <row r="579" spans="1:14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</row>
    <row r="580" spans="1:14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</row>
    <row r="581" spans="1:14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</row>
    <row r="582" spans="1:14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</row>
    <row r="583" spans="1:14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</row>
    <row r="584" spans="1:14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</row>
    <row r="585" spans="1:14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</row>
    <row r="586" spans="1:14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</row>
    <row r="587" spans="1:14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</row>
    <row r="588" spans="1:14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</row>
    <row r="589" spans="1:14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</row>
    <row r="590" spans="1:14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</row>
    <row r="591" spans="1:14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</row>
    <row r="592" spans="1:14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</row>
    <row r="593" spans="1:14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</row>
    <row r="594" spans="1:14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</row>
    <row r="595" spans="1:14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</row>
    <row r="596" spans="1:14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</row>
    <row r="597" spans="1:14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</row>
    <row r="598" spans="1:14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</row>
    <row r="599" spans="1:14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</row>
    <row r="600" spans="1:14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</row>
    <row r="601" spans="1:14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</row>
    <row r="602" spans="1:14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</row>
    <row r="603" spans="1:14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</row>
    <row r="604" spans="1:14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</row>
    <row r="605" spans="1:14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</row>
    <row r="606" spans="1:14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</row>
    <row r="607" spans="1:14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</row>
    <row r="608" spans="1:14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</row>
    <row r="609" spans="1:14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</row>
    <row r="610" spans="1:14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</row>
    <row r="611" spans="1:14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</row>
    <row r="612" spans="1:14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</row>
    <row r="613" spans="1:14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</row>
    <row r="614" spans="1:14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</row>
    <row r="615" spans="1:14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</row>
    <row r="616" spans="1:14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</row>
    <row r="617" spans="1:14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</row>
    <row r="618" spans="1:14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</row>
    <row r="619" spans="1:14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</row>
    <row r="620" spans="1:14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</row>
    <row r="621" spans="1:14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</row>
    <row r="622" spans="1:14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</row>
    <row r="623" spans="1:14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</row>
    <row r="624" spans="1:14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</row>
    <row r="625" spans="1:14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</row>
    <row r="626" spans="1:14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</row>
    <row r="627" spans="1:14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</row>
    <row r="628" spans="1:14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</row>
    <row r="629" spans="1:14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</row>
    <row r="630" spans="1:14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</row>
    <row r="631" spans="1:14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</row>
    <row r="632" spans="1:14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</row>
    <row r="633" spans="1:14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</row>
    <row r="634" spans="1:14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</row>
    <row r="635" spans="1:14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</row>
    <row r="636" spans="1:14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</row>
    <row r="637" spans="1:14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</row>
    <row r="638" spans="1:14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</row>
    <row r="639" spans="1:14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</row>
    <row r="640" spans="1:14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</row>
  </sheetData>
  <mergeCells count="16">
    <mergeCell ref="P459:P466"/>
    <mergeCell ref="A505:J505"/>
    <mergeCell ref="B506:J506"/>
    <mergeCell ref="J1:M2"/>
    <mergeCell ref="J4:L4"/>
    <mergeCell ref="J5:L5"/>
    <mergeCell ref="K10:M10"/>
    <mergeCell ref="K11:M11"/>
    <mergeCell ref="B457:B464"/>
    <mergeCell ref="C457:C464"/>
    <mergeCell ref="D457:D464"/>
    <mergeCell ref="E457:E464"/>
    <mergeCell ref="F457:F464"/>
    <mergeCell ref="H457:H464"/>
    <mergeCell ref="I457:I464"/>
    <mergeCell ref="J457:J464"/>
  </mergeCells>
  <dataValidations count="2">
    <dataValidation allowBlank="1" showInputMessage="1" showErrorMessage="1" prompt="Введите наименование на рус.языке" sqref="C418"/>
    <dataValidation allowBlank="1" showInputMessage="1" showErrorMessage="1" prompt="Введите краткую хар-ку на рус.языке" sqref="E418"/>
  </dataValidations>
  <pageMargins left="0.55118110236220474" right="0.55118110236220474" top="0.59055118110236227" bottom="0.27559055118110237" header="0.39370078740157483" footer="0.19685039370078741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Лист1</vt:lpstr>
      <vt:lpstr>ПЗ!Область_печати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2010-11-22T12:00:33Z</dcterms:created>
  <dcterms:modified xsi:type="dcterms:W3CDTF">2010-12-18T09:43:35Z</dcterms:modified>
</cp:coreProperties>
</file>