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810" windowWidth="23880" windowHeight="8790"/>
  </bookViews>
  <sheets>
    <sheet name="Sheet1" sheetId="1" r:id="rId1"/>
  </sheets>
  <definedNames>
    <definedName name="_xlnm._FilterDatabase" localSheetId="0" hidden="1">Sheet1!$A$9:$L$603</definedName>
  </definedNames>
  <calcPr calcId="145621" refMode="R1C1"/>
</workbook>
</file>

<file path=xl/calcChain.xml><?xml version="1.0" encoding="utf-8"?>
<calcChain xmlns="http://schemas.openxmlformats.org/spreadsheetml/2006/main">
  <c r="I14" i="1" l="1"/>
  <c r="I12" i="1"/>
  <c r="H14" i="1" l="1"/>
  <c r="H13" i="1"/>
  <c r="I13" i="1" s="1"/>
  <c r="H570" i="1" l="1"/>
  <c r="I570" i="1" s="1"/>
  <c r="H569" i="1"/>
  <c r="I569" i="1"/>
  <c r="H600" i="1" l="1"/>
  <c r="I600" i="1" s="1"/>
  <c r="I597" i="1" l="1"/>
  <c r="I598" i="1"/>
  <c r="H599" i="1"/>
  <c r="I599" i="1" s="1"/>
  <c r="H535" i="1" l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26" i="1" l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25" i="1"/>
  <c r="I525" i="1" s="1"/>
  <c r="H524" i="1" l="1"/>
  <c r="I524" i="1" s="1"/>
  <c r="H471" i="1" l="1"/>
  <c r="I471" i="1" s="1"/>
  <c r="H520" i="1" l="1"/>
  <c r="I520" i="1" s="1"/>
  <c r="H521" i="1"/>
  <c r="I521" i="1" s="1"/>
  <c r="H522" i="1"/>
  <c r="I522" i="1" s="1"/>
  <c r="H523" i="1"/>
  <c r="I52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477" i="1" l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69" i="1"/>
  <c r="I469" i="1" s="1"/>
  <c r="H470" i="1"/>
  <c r="I470" i="1" s="1"/>
  <c r="H472" i="1" l="1"/>
  <c r="I472" i="1" s="1"/>
  <c r="H473" i="1"/>
  <c r="I473" i="1" s="1"/>
  <c r="H474" i="1"/>
  <c r="I474" i="1" s="1"/>
  <c r="H475" i="1"/>
  <c r="I475" i="1" s="1"/>
  <c r="H476" i="1"/>
  <c r="I476" i="1" s="1"/>
  <c r="H468" i="1"/>
  <c r="I468" i="1" l="1"/>
  <c r="H466" i="1"/>
  <c r="I466" i="1" s="1"/>
  <c r="H467" i="1"/>
  <c r="I467" i="1" s="1"/>
  <c r="H464" i="1" l="1"/>
  <c r="I464" i="1" s="1"/>
  <c r="H465" i="1"/>
  <c r="I465" i="1" s="1"/>
  <c r="H463" i="1"/>
  <c r="I463" i="1" s="1"/>
  <c r="H444" i="1" l="1"/>
  <c r="H443" i="1" l="1"/>
  <c r="I443" i="1" s="1"/>
  <c r="I444" i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42" i="1"/>
  <c r="I442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08" i="1"/>
  <c r="I408" i="1" s="1"/>
  <c r="H391" i="1" l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390" i="1"/>
  <c r="I390" i="1" l="1"/>
  <c r="H363" i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I363" i="1" l="1"/>
  <c r="H596" i="1" l="1"/>
  <c r="I596" i="1" s="1"/>
  <c r="H362" i="1" l="1"/>
  <c r="I362" i="1" s="1"/>
  <c r="H361" i="1" l="1"/>
  <c r="I361" i="1" s="1"/>
  <c r="H360" i="1"/>
  <c r="I360" i="1" s="1"/>
  <c r="H359" i="1"/>
  <c r="I359" i="1" s="1"/>
  <c r="H345" i="1" l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44" i="1" l="1"/>
  <c r="I344" i="1" s="1"/>
  <c r="H17" i="1" l="1"/>
  <c r="I17" i="1" s="1"/>
  <c r="H595" i="1"/>
  <c r="I595" i="1" s="1"/>
  <c r="H594" i="1"/>
  <c r="I594" i="1" s="1"/>
  <c r="A574" i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H593" i="1"/>
  <c r="I593" i="1" s="1"/>
  <c r="H341" i="1" l="1"/>
  <c r="I341" i="1" s="1"/>
  <c r="H342" i="1"/>
  <c r="I342" i="1" s="1"/>
  <c r="H329" i="1" l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3" i="1"/>
  <c r="I343" i="1" s="1"/>
  <c r="H340" i="1"/>
  <c r="I340" i="1" s="1"/>
  <c r="H328" i="1" l="1"/>
  <c r="I328" i="1" s="1"/>
  <c r="H322" i="1" l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04" i="1" l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03" i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283" i="1"/>
  <c r="I283" i="1" s="1"/>
  <c r="I303" i="1" l="1"/>
  <c r="H282" i="1"/>
  <c r="I282" i="1" s="1"/>
  <c r="H281" i="1"/>
  <c r="I281" i="1" s="1"/>
  <c r="H205" i="1" l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186" i="1" l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A23" i="1" l="1"/>
  <c r="A24" i="1" s="1"/>
  <c r="A25" i="1" s="1"/>
  <c r="A26" i="1" s="1"/>
  <c r="H183" i="1"/>
  <c r="I183" i="1" s="1"/>
  <c r="H184" i="1"/>
  <c r="I184" i="1" s="1"/>
  <c r="H185" i="1"/>
  <c r="I185" i="1" s="1"/>
  <c r="H178" i="1"/>
  <c r="I178" i="1" s="1"/>
  <c r="H179" i="1"/>
  <c r="I179" i="1" s="1"/>
  <c r="H180" i="1"/>
  <c r="I180" i="1" s="1"/>
  <c r="H181" i="1"/>
  <c r="I181" i="1" s="1"/>
  <c r="H182" i="1"/>
  <c r="I182" i="1" s="1"/>
  <c r="H173" i="1"/>
  <c r="I173" i="1" s="1"/>
  <c r="H174" i="1"/>
  <c r="I174" i="1" s="1"/>
  <c r="H175" i="1"/>
  <c r="I175" i="1" s="1"/>
  <c r="H176" i="1"/>
  <c r="I176" i="1" s="1"/>
  <c r="H177" i="1"/>
  <c r="I177" i="1" s="1"/>
  <c r="H170" i="1"/>
  <c r="I170" i="1" s="1"/>
  <c r="H171" i="1"/>
  <c r="I171" i="1" s="1"/>
  <c r="H172" i="1"/>
  <c r="I172" i="1" s="1"/>
  <c r="H169" i="1"/>
  <c r="I169" i="1" s="1"/>
  <c r="H168" i="1"/>
  <c r="I168" i="1" s="1"/>
  <c r="H167" i="1"/>
  <c r="I167" i="1" s="1"/>
  <c r="H166" i="1"/>
  <c r="I166" i="1" s="1"/>
  <c r="H165" i="1"/>
  <c r="I165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H592" i="1"/>
  <c r="I592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H591" i="1"/>
  <c r="I591" i="1" s="1"/>
  <c r="A408" i="1" l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H590" i="1"/>
  <c r="I590" i="1" s="1"/>
  <c r="A442" i="1" l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H589" i="1"/>
  <c r="I589" i="1" s="1"/>
  <c r="H588" i="1"/>
  <c r="I588" i="1" s="1"/>
  <c r="A463" i="1" l="1"/>
  <c r="A464" i="1" s="1"/>
  <c r="A465" i="1" s="1"/>
  <c r="A466" i="1" s="1"/>
  <c r="A467" i="1" s="1"/>
  <c r="A468" i="1" s="1"/>
  <c r="A469" i="1" s="1"/>
  <c r="H115" i="1"/>
  <c r="I115" i="1" s="1"/>
  <c r="A470" i="1" l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H118" i="1"/>
  <c r="H587" i="1" l="1"/>
  <c r="I587" i="1" s="1"/>
  <c r="H586" i="1" l="1"/>
  <c r="I586" i="1" s="1"/>
  <c r="H585" i="1" l="1"/>
  <c r="I585" i="1" l="1"/>
  <c r="H584" i="1"/>
  <c r="H158" i="1"/>
  <c r="I158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I584" i="1" l="1"/>
  <c r="I118" i="1"/>
  <c r="H117" i="1"/>
  <c r="I117" i="1" s="1"/>
  <c r="H116" i="1"/>
  <c r="I116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 l="1"/>
  <c r="I28" i="1" l="1"/>
  <c r="H583" i="1"/>
  <c r="I583" i="1" l="1"/>
  <c r="H575" i="1"/>
  <c r="I575" i="1" l="1"/>
  <c r="H582" i="1"/>
  <c r="H581" i="1"/>
  <c r="H580" i="1"/>
  <c r="H27" i="1"/>
  <c r="I27" i="1" s="1"/>
  <c r="H26" i="1"/>
  <c r="I26" i="1" s="1"/>
  <c r="H579" i="1"/>
  <c r="H578" i="1"/>
  <c r="I581" i="1" l="1"/>
  <c r="I579" i="1"/>
  <c r="I580" i="1"/>
  <c r="I582" i="1"/>
  <c r="I578" i="1"/>
  <c r="H25" i="1"/>
  <c r="H24" i="1"/>
  <c r="I24" i="1" s="1"/>
  <c r="H23" i="1"/>
  <c r="I25" i="1" l="1"/>
  <c r="I23" i="1"/>
  <c r="H577" i="1"/>
  <c r="I577" i="1" l="1"/>
  <c r="H574" i="1"/>
  <c r="H573" i="1"/>
  <c r="I574" i="1" l="1"/>
  <c r="I573" i="1"/>
  <c r="H22" i="1"/>
  <c r="H571" i="1" s="1"/>
  <c r="I22" i="1" l="1"/>
  <c r="I571" i="1" s="1"/>
  <c r="H576" i="1"/>
  <c r="H601" i="1" s="1"/>
  <c r="H602" i="1" l="1"/>
  <c r="I576" i="1"/>
  <c r="I601" i="1" s="1"/>
  <c r="I602" i="1" l="1"/>
  <c r="H16" i="1"/>
  <c r="H18" i="1" s="1"/>
  <c r="I16" i="1" l="1"/>
  <c r="I18" i="1" s="1"/>
  <c r="H19" i="1" l="1"/>
  <c r="H603" i="1" s="1"/>
  <c r="I19" i="1" l="1"/>
  <c r="I603" i="1" s="1"/>
</calcChain>
</file>

<file path=xl/sharedStrings.xml><?xml version="1.0" encoding="utf-8"?>
<sst xmlns="http://schemas.openxmlformats.org/spreadsheetml/2006/main" count="4067" uniqueCount="1163">
  <si>
    <t>№ п/п</t>
  </si>
  <si>
    <t>Наименование товаров, работ, услуг</t>
  </si>
  <si>
    <t xml:space="preserve">Способ осуществления закупок </t>
  </si>
  <si>
    <t>Краткая характеристика (описание) товаров, работ, услуг</t>
  </si>
  <si>
    <t>Единица измерения (в соответствии с МКЕИ)</t>
  </si>
  <si>
    <t>Количество/ объем</t>
  </si>
  <si>
    <t>Цена за единицу, тенге (маркетинговая цена)</t>
  </si>
  <si>
    <t>Сумма планируемая для закупки без учета НДС, тенге</t>
  </si>
  <si>
    <t>Сумма планируемая для закупки с  учетом НДС, тенге</t>
  </si>
  <si>
    <t>Условия поставки по ИНКОТЕРМС 2010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</si>
  <si>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</si>
  <si>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</si>
  <si>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1. Товары, работы, услуги, приобретения которых осуществляются в соответствии с пунктом 16 Правил</t>
  </si>
  <si>
    <t>Товары</t>
  </si>
  <si>
    <t>Итого по товарам:</t>
  </si>
  <si>
    <t>Итого по разделу 1:</t>
  </si>
  <si>
    <t>2. Товары, работы, услуги, приобретения которых осуществляются без Применения норм Правил в соответствии с пунктом 15 Правил</t>
  </si>
  <si>
    <t>Услуги</t>
  </si>
  <si>
    <t>Итого по услугам:</t>
  </si>
  <si>
    <t>Итого по разделу 2:</t>
  </si>
  <si>
    <t>ВСЕГО (раздел 1 и раздел 2)</t>
  </si>
  <si>
    <t>услуга</t>
  </si>
  <si>
    <t>комплект</t>
  </si>
  <si>
    <t>Почтовые услуги</t>
  </si>
  <si>
    <t>Услуги связи</t>
  </si>
  <si>
    <t>штука</t>
  </si>
  <si>
    <t>запрос ценовых предложений</t>
  </si>
  <si>
    <t xml:space="preserve">услуга </t>
  </si>
  <si>
    <t>DDP</t>
  </si>
  <si>
    <t>упаковка</t>
  </si>
  <si>
    <t>В течение 90 календарных дней со дня подписания договора</t>
  </si>
  <si>
    <t>подпункт 20)</t>
  </si>
  <si>
    <t>тендер</t>
  </si>
  <si>
    <t>Консультационные услуги в рамках проекта "Разработка методологии клинической трансляции современных технологий для стимулирования компенсаторных и регенеративных процессов при патологиях печени и костной ткани"</t>
  </si>
  <si>
    <t>г. Астана, пр.Кабанбай батыра, 53</t>
  </si>
  <si>
    <t xml:space="preserve">Отправка и доставка почтовой  корреспонденции по странам СНГ, дальнего зарубежья, городам  Республики Казахстан, оформление необходимых для перевозки документов, проверка количества и качества, хранение корреспонденции, предоставление упаковочного материала. Время прибытия курьера для приема почты – к указанному времени либо в течение не менее 30 минут после получения заявки от Заказчика.
Сроки доставки корреспонденции: по странам СНГ– от 2 до 4 рабочих дней,
по странам дальнего зарубежья – от 2 до 4 рабочих дней, по городам  Республики Казахстан от 1-3 рабочих дней, по городу Астана в течение следующего рабочего дня следующего за днем  отправки. 
Предоставление оперативных сведений о прохождении корреспонденции по всему маршруту следования; уведомлений о доставке корреспонденции; возможности самостоятельного отслеживания Заказчиком маршрута следования по Интернету.
</t>
  </si>
  <si>
    <t>Лабораторное оборудование</t>
  </si>
  <si>
    <t>Лабораторное оборудование для оснащения лабораторий ЧУ "Центр наук о жизни"</t>
  </si>
  <si>
    <t>Услуги в рамках НТП  «Разработка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ткани»</t>
  </si>
  <si>
    <t>подпункт 31)</t>
  </si>
  <si>
    <t>Астана, пр.Кабанбай батыра, 53</t>
  </si>
  <si>
    <t>Комплект расходных материалов, реактивов, лабораторной посуды и лабораторного пластика необходимого для выполнения экспериментальных работ</t>
  </si>
  <si>
    <t>со дня подписания  договора до 31.12.2014</t>
  </si>
  <si>
    <t>Услуги страхования</t>
  </si>
  <si>
    <t>Добровольное медицинское  страхование работников согласно штатному расписанию</t>
  </si>
  <si>
    <t>03.08.2014 - 02.08.2015</t>
  </si>
  <si>
    <t>02.05.2014 - 01.05.2015</t>
  </si>
  <si>
    <t>Услуги по выделению ДНК из стула, секвенированию и анализу результатов в рамках НТП "Разработка инновационных подходов регенеративной медицины и внедрение научных основ медицины долголетия"</t>
  </si>
  <si>
    <t>Услуги по доставке образцов биоматериала (стул), в Европейскую Молекулярную Биологическую Лаборраторию (EMBL). Комплекс работ по выделению ДНК из стула, секвенированию и анализу результатов Европейская Молекулярная Биологическая Лаборратория (EMBL), Гейдельберг, Германия</t>
  </si>
  <si>
    <t>Расходные лабораторные материалы в рамках НТП "Разработка методологии клинической трансляции современных технологий для стимулирования компенсаторных и регенеративных процессов при патологиях печени и костной ткани"</t>
  </si>
  <si>
    <t xml:space="preserve">Расходные лабораторные материалы в рамках НТП "Разработка методов целенаправленной доставки антивирусных препаратов и иммуномодуляторов для лечения вирусных гепатитов" </t>
  </si>
  <si>
    <t xml:space="preserve">Расходные лабораторные материалы в рамках НТП "Исследования молекулярно-клеточных механизмов старения мезенхимальных стволовых клеток и оценка фармакологических подходов восстановления мезенхимальных стволовых клеток" </t>
  </si>
  <si>
    <t>Реагенты, реактивы, лабораторная посуда, изделия мед.назначения и др. расходные материалы, необходимые для обеспечения деятельности лабораторий ЧУ "Центр наук о жизни"</t>
  </si>
  <si>
    <t>Услуги по проведению клинических исследований в рамках НТП "Создание системы клинических исследований лекарственных средств на примере проведения испытаний оригинального отечественного цитопротектора и системы целенаправленной доставки антибиотиков при тяжёлых инфекциях"</t>
  </si>
  <si>
    <t>Услуги включают в себя: проведение клинических исследований препарата Цитафат (рандомизированное исследование с двойным слепым контролем в соответствии с требованиями GCP по регламенту второй фазы клинических), не менее чем на 350 пациентах</t>
  </si>
  <si>
    <t>Услуги включают в себя: внедрения фармакоцитов с антибиотиками не менее чем, на 50 пациентах.</t>
  </si>
  <si>
    <t>Расходные лабораторные материалы в рамках проекта "Генофонд казахской популяции по данным о полиморфизме Y-хромосомы"</t>
  </si>
  <si>
    <t>Реагенты, реактивы, лабораторная посуда и др. расходные материалы, необходимые для реализации проекта "Генофонд казахской популяции по данным о полиморфизме Y-хромосомы" по субтипированию и анализу данных</t>
  </si>
  <si>
    <t>Расходные лабораторные материалы в рамках проекта   "Геномный и транскриптомный профиль рака пищевода"</t>
  </si>
  <si>
    <t>Реагенты, реактивы, лабораторная посуда и др. расходные материалы, необходимые  для реализации проекта "Геномный и транскриптомный профиль рака пищевода"</t>
  </si>
  <si>
    <t>Консультационные услуги  по проекту "Генофонд казахской популяции по данным о полиморфизме Y-хромосомы"</t>
  </si>
  <si>
    <t xml:space="preserve">Консультационные услуги  для реализации проекта "Генофонд казахской популяции по данным о полиморфизме Y-хромосомы" по субтипированию и анализу данных. </t>
  </si>
  <si>
    <t>Консультационные услуги  по проекту " Геномный и транскриптомный профиль рака пищевода "</t>
  </si>
  <si>
    <t xml:space="preserve">Консультационные услуги  для реализации проекта " Геномный и транскриптомный профиль рака пищевода " по субтипированию и анализу данных. </t>
  </si>
  <si>
    <t>Консультационные услуги  по проекту  "Картирование эко-социальных и генетических факторов, определяющих восприимчивость к туберкулезу</t>
  </si>
  <si>
    <t>Консультационные услуги  для реализации проекта  "Картирование эко-социальных и генетических факторов, определяющих восприимчивость к туберкулезу"  по методам полного геномного секвенирования.</t>
  </si>
  <si>
    <t>Расходные лабораторные материалы в рамках НТП "Сравнительное исследование биосовместимости и токсичности транспортных систем, предназначенных для целенаправленной доставки лекарственных средств при внутривенном введении в организм: биодеградирующих наночастиц и эритроцитарных теней"</t>
  </si>
  <si>
    <t xml:space="preserve">Услуги сотовой связи </t>
  </si>
  <si>
    <t>подпункт 34)</t>
  </si>
  <si>
    <t>Услуги добровольного страхования гражданско-правовой ответственности</t>
  </si>
  <si>
    <t>В течение 12 месяцев со дня заключения договора</t>
  </si>
  <si>
    <t>г.Астана, пр.Кабанбай батыра, 53</t>
  </si>
  <si>
    <t>подпункт 4)</t>
  </si>
  <si>
    <t>Жидкий азот</t>
  </si>
  <si>
    <t>кг</t>
  </si>
  <si>
    <t>По мере востребованности в течение 2014 года</t>
  </si>
  <si>
    <t>Среда Игла модифицированная по способу Дульбекко</t>
  </si>
  <si>
    <t xml:space="preserve">СРЕДА ИГЛА модифицированная по способу Дульбекко- с высоким содержанием глюкозы 4500 мл/л, Л-глутамином и бикарбонатом натрия, без перувата натрия, жидкая, стерильная, подходит для культивации клеточных культур. В упаковке должно быть не менее 6 флаконов по 1000 мл. </t>
  </si>
  <si>
    <t xml:space="preserve">Фетальная Бычая Сыворотка </t>
  </si>
  <si>
    <t xml:space="preserve">Фетальная Бычая Сыворотка (ФБС) термоинактивированная, для культивации клеточных культур, в иммуноанализе для инактивации системы комплемента, стерильная. В упаковке не менее 500 мл. </t>
  </si>
  <si>
    <t xml:space="preserve">Л - Глутамин </t>
  </si>
  <si>
    <t xml:space="preserve">Чистота не менее 99,5%, сухой порошок, в упаковке не менее 100 гр. </t>
  </si>
  <si>
    <t>Пенициллин G калиевой соли</t>
  </si>
  <si>
    <t>Пенициллин G калиевой соли для подавления роста грамположительных бактерий, активность~1600 U/мг. В упаковке не менее 100 гр.</t>
  </si>
  <si>
    <t>Стрептомицин сульфат</t>
  </si>
  <si>
    <t>Стрептомицин сульфат подходящий для культивирования клеточных культур, порошок. В упаковке не менее 100 гр.</t>
  </si>
  <si>
    <t>Гентамицин сульфат</t>
  </si>
  <si>
    <t>Гентамицин сульфат в клеточной культуре используется в качестве селективного агента, подходит для культивирования клеточных культур, порошок. В упаковке не менее 1 гр.</t>
  </si>
  <si>
    <t>HEPES</t>
  </si>
  <si>
    <t xml:space="preserve">HEPES подходящий для  молекулярной биологии, в упаковке не менее 50 гр. </t>
  </si>
  <si>
    <t xml:space="preserve">Этиленгликоль </t>
  </si>
  <si>
    <t>Этиленгликоль - бис (2 - аминоэтиленэфир) - N, N, N ', N' -тетрауксусной кислоты, для определения кальция в присутствии магния. В упаковке не менее 100 гр.</t>
  </si>
  <si>
    <t>Бычий сывороточный альбумин (БСА)</t>
  </si>
  <si>
    <t>Для применения в качестве стандарта в различных методах количественного определения белков, подходит для культивации клеточных культур,  стерильный. В упаковке не менее 500 мл.</t>
  </si>
  <si>
    <t>Фетальная Бычая Сыворотка (ФБС) для культивации клеточных культур, стерильная. В упаковке не менее 500 мл.</t>
  </si>
  <si>
    <t>Инсулин</t>
  </si>
  <si>
    <t>Инсулин из поджелудочной железы КРС, фактора роста, подходит для культивации клеточных культур.  В упаковке не менее 100 мг.</t>
  </si>
  <si>
    <t>Гидрокортизон</t>
  </si>
  <si>
    <t xml:space="preserve">Гидрокортизон, для культивирования клеточных культур. В упаковке не менее 5 гр. </t>
  </si>
  <si>
    <t>Глюкагон</t>
  </si>
  <si>
    <t xml:space="preserve">Глюкагон, синтетический порошок, для культивирования клеточных культур. В упаковке не менее 1 мг. </t>
  </si>
  <si>
    <t>Пенициллин- стрептомицин</t>
  </si>
  <si>
    <t xml:space="preserve">Пенициллин-стрептомицин,   10000 ед. пенициллина, 10мг стрептомицина на мл NaCl, подходящий для клеточных культур. В упаковке не менее 100 мл.                                          </t>
  </si>
  <si>
    <t>Коллагеназа</t>
  </si>
  <si>
    <t xml:space="preserve">Коллагеназа из культуральных супернатантов С. Histolyticum, общего назначения, без соли, лиофилизированный порошок. В упаковке не менее 1 гр. </t>
  </si>
  <si>
    <t>Протеаза</t>
  </si>
  <si>
    <t>Протеаза из культуральных супернатантов Streptomyces griseus, подходящая для мышиных эмбриональных клеточных культур. В упаковке не менее 1 гр.</t>
  </si>
  <si>
    <t>Гиалуронидаза</t>
  </si>
  <si>
    <t xml:space="preserve">Стерильный, лиофилизированный порошок. В упаковке не менее 1 гр.  </t>
  </si>
  <si>
    <t>Дезоксирибонуклеаза</t>
  </si>
  <si>
    <t>Дезоксирибонуклеаза из бычей поджелудочной железы, для удаления ДНК из образцов белка, лиофилизированный порошок. В упаковке не менее 1 гр.</t>
  </si>
  <si>
    <t>Cбалансированный раствор Хэнкса</t>
  </si>
  <si>
    <t xml:space="preserve">СБАЛАНСИРОВАННЫЙ РАСТВОР ХЭНКСА модифицированный, с бикарбонатом натрия, без фенолового красного, жидкая, стерильная, подходящий для культивирования клеток. В упаковке не менее 6 флаконов по 500 мл. </t>
  </si>
  <si>
    <t xml:space="preserve"> Кальций хлорид</t>
  </si>
  <si>
    <t xml:space="preserve">Кальций хлорид, безводный,  для культуры клеток насекомых/ растений. В упаковке не менее 100 гр.  </t>
  </si>
  <si>
    <t xml:space="preserve">Магний хлорид </t>
  </si>
  <si>
    <t xml:space="preserve">Магний хлорид, безводный, чистота не менее 98%. В упаковке не менее 100 гр. </t>
  </si>
  <si>
    <t>Митомицин С</t>
  </si>
  <si>
    <t xml:space="preserve">Митомицин С из Streptomyces caespitosus в виде порошока, содержит NaCl как солюбилизатор. В упаковке не менее 5 флаконов по 2 мг. </t>
  </si>
  <si>
    <t>96-луночный планшет</t>
  </si>
  <si>
    <t xml:space="preserve">96-луночный планшет, черный полистирол с плоским дном, стерильный. В упаковке не менее 40 штук. </t>
  </si>
  <si>
    <t>Ацетонитрил</t>
  </si>
  <si>
    <t xml:space="preserve">Ацетонитрил, безводный, чистота не менее 99,8%, молекулярный вес 41.05. В упаковке не менее 1 л. </t>
  </si>
  <si>
    <t>α-Naphthoflavone</t>
  </si>
  <si>
    <t xml:space="preserve">α-Naphthoflavone, молекулярный вес 272.30. В упаковке не менее 1 гр.  </t>
  </si>
  <si>
    <t>Миконазол</t>
  </si>
  <si>
    <t>Миконазол, имидазолный противогрибковый агент для местной и внутривенной инфузии. В упаковке не менее 1 гр.</t>
  </si>
  <si>
    <t xml:space="preserve">Фактор роста человеческих фибробластов-4 </t>
  </si>
  <si>
    <t xml:space="preserve">Фактор роста человеческих фибробластов, рекомбинантный, лиофилизированный порошок, экспрессирован в E.coli, подходящий для культивирования клеточных культур. В упаковке не менее 25 мкг. </t>
  </si>
  <si>
    <t>Фактор роста фибробластов крыс</t>
  </si>
  <si>
    <t>Фактор роста фибробластов крыс, рекомбинантный, лиофилизированный порошок, экспрессирован в E.coli. В упаковке не менее 50 мкг.</t>
  </si>
  <si>
    <t>Йодная кислота</t>
  </si>
  <si>
    <t>Йодная кислота реагент ACS, степень очистки не менее 99%. В упаковке не менее 100 гр.</t>
  </si>
  <si>
    <t>Ингибитор CDC42 CASIN</t>
  </si>
  <si>
    <t xml:space="preserve">Степень очистки не менее 98 %, в виде порошка, в упаковке не менее 2 мг. </t>
  </si>
  <si>
    <t>Ингибитор CDC42 ZCL278</t>
  </si>
  <si>
    <t>Селективный ингибитор CDC42  ML141</t>
  </si>
  <si>
    <t>Усилитель функциональности гепатоцитов FH1</t>
  </si>
  <si>
    <t>FISH зонды к XY хромосомам крысы</t>
  </si>
  <si>
    <t xml:space="preserve">FISH зонд к Y хромосоме меченый FITC, FISH зонд к Х хромосоме меченый биотином, в количестве достаточном для проведения не менее на 10 проб.   </t>
  </si>
  <si>
    <t>Раствор для гибридизации</t>
  </si>
  <si>
    <t>Раствор для гибридизации, предназначен для гистологических срезов, объем не менее 5 мл.</t>
  </si>
  <si>
    <t>Среда предотвращающая выцветание образца при FISH окрашивании</t>
  </si>
  <si>
    <t xml:space="preserve">Среда предотвращающая выцветание образца при FISH окрашивании, гистологическая среда, объем не менее 5 мл. </t>
  </si>
  <si>
    <t xml:space="preserve">Среда предотвращающая выцветание образца при FISH окрашивании, гистологическая среда, объем не менее  1 мл. </t>
  </si>
  <si>
    <t xml:space="preserve"> Среда предотвращающая выцветание образца при FISH окрашивании содержащая DAPI</t>
  </si>
  <si>
    <t>Среда, предотвращающая выцветание образца при FISH окрашивании, гистологическая среда содержащая DAPI в концентрации не менее 1 мкг/мл, объем не менее  5 мл.</t>
  </si>
  <si>
    <t>Среда предотвращающая выцветание образца при FISH окрашивании содержащая DAPI</t>
  </si>
  <si>
    <t xml:space="preserve">Среда предотвращающая выцветание образца при FISH окрашивании содержащая DAPI в концентрации не менее  1 мкг/мл, объем 1 мл </t>
  </si>
  <si>
    <t>Контрольные препараты для FISH окрашивания ДНК крыс</t>
  </si>
  <si>
    <t>Контрольные препараты для FISH окрашивания ДНК крыс, 5 препаратов (1 препарат на 1 участок).</t>
  </si>
  <si>
    <t>Набор для определения раннего апоптоза Aннексин V - FITC</t>
  </si>
  <si>
    <t xml:space="preserve">Набор должен содержать:  Коньюгат Аннексин V - FITC 100 µl; 10X Аннексин V связывающий буфер 2 x 1.5 ml; Раствор пропидиум иодида 1.3 ml. </t>
  </si>
  <si>
    <t>Набор</t>
  </si>
  <si>
    <t>Набор для определения активного CDC42</t>
  </si>
  <si>
    <t xml:space="preserve">Набор должен содержать: GST человеческий PAK1-PBD 600 µg; мышиный Cdc42 mAb 300 µl; GDP 50 µl; GTP γS 50 µl; глутатион в полимере 3 ml; SDS буфер 1.5 ml; лизис/связывающий/промывочный буфер 100 ml. </t>
  </si>
  <si>
    <t>Набор для определения старения клеток поокрашиваию  β-Галактозидазе</t>
  </si>
  <si>
    <t xml:space="preserve">Набор должен содержать: 10X Фиксирующий раствор 15 ml; 10X Окращивающий раствор15 ml; 100X Раствор A 1.5 ml; 100X Раствор B 1.5 ml;  X-Gal 150 mg .  </t>
  </si>
  <si>
    <t xml:space="preserve">Линолевая кислота </t>
  </si>
  <si>
    <t xml:space="preserve">Линолевая кислота - альбумин из бычьего сывороточного альбумина, должна содержать 2 моля линолевой кислоты на моль БСА, объем не менее 5мл. </t>
  </si>
  <si>
    <t xml:space="preserve">ITS  жидкая добавочная среда </t>
  </si>
  <si>
    <t xml:space="preserve">ITS  жидкая добавочная среда, должна содержать: 1.0 мг/мл рекомбинантного человеческого инсулина, 0.55 мг/мл человеческй ого трансферрина и 0.5 мкг/мл натрия селенита. В упаковке должно быть не менее 5 мл. </t>
  </si>
  <si>
    <t>Фактор роста гепатоцитов, человеческий</t>
  </si>
  <si>
    <t xml:space="preserve">  Фактор роста гепатоцитов, человеческий, рекомбинатный, экспрессируемый клетками HEK 293 , применимый для клеточных культур. В упаковке должно быть не менее 10 мкг. </t>
  </si>
  <si>
    <t xml:space="preserve">Среда MCDB 201 </t>
  </si>
  <si>
    <t>СРЕДА MCDB 201  содержащая L-glutamine и 30 mM HEPES, в виде порошка, применимая для клеточных культур. В упаковке не менее 1 литр.</t>
  </si>
  <si>
    <t>Коллагеназа из Clostridium histolyticum</t>
  </si>
  <si>
    <t xml:space="preserve"> КОЛЛАГЕНАЗА тип II из Clostridium histolyticum. В упаковке не менее 5 грамм. </t>
  </si>
  <si>
    <t xml:space="preserve">Сбалансированный солевой раствор Хэнкса  </t>
  </si>
  <si>
    <t xml:space="preserve">Сбалансированный солевой раствор Хэнкса, cодержащий бикарбонат натрия, без хлорида кальция и сульфата магния, жидкий, стерилизованный, применимый для клеточных культур. В упаковке должно быть не менее 6 флаконов по 500 мл. </t>
  </si>
  <si>
    <t>Сбалансированный солевой раствор Хэнкса, без бикарбоната натрия, хлорида кальция и сульфата магния, жидкий,  стерилизованный, применимый для клеточных культур. В упаковке должно быть не менее 6 флаконов по 500 мл.</t>
  </si>
  <si>
    <t xml:space="preserve">Среда Игла модифицированная по способу Дюльбекко </t>
  </si>
  <si>
    <t>СРЕДА ИГЛА модифицированная по способу Дульбекко -   низкий уровень содержания глюкозы 1000 мг/л ,содержит L-глутамин, и бикарбоната натрия, жидкая, стерилизованный фильтрацией, применимый для клеточных культур. В упаковке должно быть не менее 6 флаконов по 500 мл.</t>
  </si>
  <si>
    <t>Антитело к β-катенину</t>
  </si>
  <si>
    <t xml:space="preserve">Антитело к β-катенину, полученное из кролика поликлональноеl IgG, в концентрации не менее 200 µg/ml. </t>
  </si>
  <si>
    <t>Антитело к р53</t>
  </si>
  <si>
    <t xml:space="preserve">Антитело к р53, полученное из мыши моноклональное IgG, в концентрации не менее 200 µg/ml. </t>
  </si>
  <si>
    <t>Антитело к перицентрину 2</t>
  </si>
  <si>
    <t xml:space="preserve">Антитело к перицентрину 2, полученное из козы поликлональное IgG, в концентрации не менее 200 µg/ml. </t>
  </si>
  <si>
    <t>Антитело к альфа тубулину</t>
  </si>
  <si>
    <t xml:space="preserve">Антитело к альфа тубулину, полученное из мыши моноклональное IgМ, в концентрации  не менее 200 µg/ml. </t>
  </si>
  <si>
    <t>Антитело к гамма тубулину</t>
  </si>
  <si>
    <t xml:space="preserve">Антитело к гамма тубулину, полученное из кролика поликлональное IgG, в концентрации не менее 200 µg/ml. </t>
  </si>
  <si>
    <t>Антитело к винкулину</t>
  </si>
  <si>
    <t xml:space="preserve">Антитело к винкулину, полученное из козы поликлональное IgG, в концентрации не менее  200 µg/ml. </t>
  </si>
  <si>
    <t>Антитело к Миозину II а</t>
  </si>
  <si>
    <t>Антитело к Миозину II а, полученное из мыши моноклональное IgG1, в  концентрации не менее  200 µg/ml.</t>
  </si>
  <si>
    <t>Антитело к актину</t>
  </si>
  <si>
    <t xml:space="preserve">Антитело к актину, полученное из кролика поликлональноеl IgG, в концентрации не менее 200 µg/ml. </t>
  </si>
  <si>
    <t>Антитело к Cdc42</t>
  </si>
  <si>
    <t xml:space="preserve">Антитело к Cdc42, полученное из кролика поликлональноеl IgG, в концентрации не менее 200 µg/ml.  </t>
  </si>
  <si>
    <t xml:space="preserve">Антитело к GSK-3β </t>
  </si>
  <si>
    <t xml:space="preserve">Антитело к GSK-3β, полученное из кролика поликлональноеl IgG, в концентрации не менее 200 µg/ml.  </t>
  </si>
  <si>
    <t>Пифитрин-α, p-Нитро</t>
  </si>
  <si>
    <t xml:space="preserve">ПИФИТРИН-α, p-НИТРО ингибитор р53, плотность 1.53 g/cm3, вес не менее 5 мг.  </t>
  </si>
  <si>
    <t>Теновин-1</t>
  </si>
  <si>
    <t xml:space="preserve">ТЕНОВИН - 1, ингибитор SIRT1 и SIRT2, активатор р21 и р53, степень очистки не менее ≥98%, вес не менее10 мг.  </t>
  </si>
  <si>
    <t>IWP-2</t>
  </si>
  <si>
    <t xml:space="preserve">IWP-2 ингибитор Wnt, вес не менее 5 мг, в виде порошка. </t>
  </si>
  <si>
    <t>Вторичное козье антитело против кроличьего IgG-HRP</t>
  </si>
  <si>
    <t>Вторичное козье антитело против кроличьего IgG-HRP, коньюгированное с пероксидазой хрена вторичное антитело, рекомендовано для вестерн блоттинга, не менее 200 µg в 0.5 мл.</t>
  </si>
  <si>
    <t>Вторичное кроличье антитело против козьего  IgG-HRP</t>
  </si>
  <si>
    <t xml:space="preserve">Вторичное кроличье антитело против козьего  IgG-HRP, полученное из кролика анти-коза коньюгированное с пероксидазой хрена вторичное антитело, рекомендовано для вестерн блоттинга, не менее 200 µg в 0.5 мл. </t>
  </si>
  <si>
    <t>Вторичное козье антитело против мышиного IgG-HRP</t>
  </si>
  <si>
    <t xml:space="preserve">Вторичное козье антитело против мышиного IgG-HRP, полученное из козы анти-мышь коньюгированное с пероксидазой хрена вторичное антитело, рекомендовано для вестерн блоттинга, не менее 200 µg в 0.5 мл. </t>
  </si>
  <si>
    <t>Акридиновый хлорид цинка</t>
  </si>
  <si>
    <t>Для молекулярной биологии, в виде порошка, в составе содержание красителей не менее 80%. В упаковке не менее 25 гр.</t>
  </si>
  <si>
    <t>DKK-1</t>
  </si>
  <si>
    <t xml:space="preserve">DKK-1 рекомбинантный, выраженный в клетке НЕК 293, ≥ 97% (SDS-PAGE), степень очистки не менее  97% , для тестированния клеточных культур. </t>
  </si>
  <si>
    <t>Фенилметансульфонилфторид (PMSF)</t>
  </si>
  <si>
    <t xml:space="preserve">Ингибитор сериновых протеаз, используемый для  предотвращения деградации протеазы, в упаковке не менее 34,84 мг. </t>
  </si>
  <si>
    <t xml:space="preserve">Трис-солевой буфер (TBS)   </t>
  </si>
  <si>
    <t xml:space="preserve">Подходящий для вестерн-блоттинга, в качестве промывочного буфера.  СОСТАВ: 137 мм хлорид натрия, 20 мМ Трис, 0,1% Твин-20. Во флаконе не менее 1000 мл. </t>
  </si>
  <si>
    <t>флакон</t>
  </si>
  <si>
    <t>Обезжиренное сухое молоко</t>
  </si>
  <si>
    <t xml:space="preserve">Для Вестерн-блоттинга,  в качестве блокирующего агента, в упаковке не менее 250 г. </t>
  </si>
  <si>
    <t>Предварительно окрашенный маркерный белок</t>
  </si>
  <si>
    <t xml:space="preserve">Смесь очищенных белков ковалентно связанных с синим красителем. В упаковке 1050 мкл. </t>
  </si>
  <si>
    <t>Биотинилированный белок</t>
  </si>
  <si>
    <t>Биотинилированный белок для обнаружения молекулярных лестниц. В упаковке 650 мкл.</t>
  </si>
  <si>
    <t>Вторичное лошадиное антитело против мышиного IgG-HRP</t>
  </si>
  <si>
    <t xml:space="preserve">Вторичное лошадиное антитело против мышиного IgG-HRP для Вестерн-блоттинга, в ампуле не менее 1 мл. </t>
  </si>
  <si>
    <t xml:space="preserve">Набор хемилюминесцентной детекции для Вестерн блоттинга </t>
  </si>
  <si>
    <t>В набор входят перекись водорода и  хемилюминесцентый субстрат на основе люминола, для  Вестерн блоттинга, в упаковке не менее 25 мл.</t>
  </si>
  <si>
    <t>Бычий сывороточный альбумин (BSA)</t>
  </si>
  <si>
    <t xml:space="preserve">Бычий сывороточный альбумин (BSA) особочистый, для проведенеия Вестерн-блоттинга  и иммунофлуоресцентного,  иммунопреципитационного анализа, используется в качестве блокирующего агента. В упаковке не менее 50 г.  </t>
  </si>
  <si>
    <t>DL-Дитиотреитол</t>
  </si>
  <si>
    <t xml:space="preserve">DL-Дитиотреитол для  количественного снижения  дисульфидов, степень очистки не менее ≥ 98%. В упаковке не менее 10 гр. </t>
  </si>
  <si>
    <t>Магний хлорид 0,5% нерастворимый, безводный. В упаковке не менее 100 гр.</t>
  </si>
  <si>
    <t>Трис солевой буфер</t>
  </si>
  <si>
    <t xml:space="preserve">Трис солевой буфер для вестерн-блоттинга,  стиральный буфер для щелочной фосфатазы или конъюгатов пероксидазы, используется в качестве промывочного буфера. Состав: 20 мМ Трис, рН прибл. 7,4 и 0,9% NaCl. Не менее 1000 мл.  </t>
  </si>
  <si>
    <t>Бутыль</t>
  </si>
  <si>
    <t>Этилендиаминтетрауксусной кислоты</t>
  </si>
  <si>
    <t>ЭТИЛЕНДИАМИНТЕТРАУКСУСНОЙ КИСЛОТЫ молекулярный вес 292,24, анализ титрирование не менее  ≥ 99%. В упаковке не менее 100 гр.</t>
  </si>
  <si>
    <t xml:space="preserve">Набор реагентов для остеогенной дифференцировки стволовых клеток </t>
  </si>
  <si>
    <t xml:space="preserve">Набор для  остеогенной дифференциации мезенхимальных стволовых клеток человека, уровень эндотоксина не менее  ≤ 50 КОЕ / мл. </t>
  </si>
  <si>
    <t>набор</t>
  </si>
  <si>
    <t xml:space="preserve">Набор реагентов для адипогенной дифференцировки стволовых клеток </t>
  </si>
  <si>
    <t xml:space="preserve">Набор для адипогенной дифференциации мезенхимальных стволовых клеток человека, уровень эндотоксина не менее  ≤ 50 КОЕ / мл. </t>
  </si>
  <si>
    <t xml:space="preserve">Набор реагентов для хондрогенной дифференцировки стволовых клеток </t>
  </si>
  <si>
    <t xml:space="preserve">Набор для хондрогенной  дифференциации мезенхимальных стволовых клеток человека, уровень эндотоксина не менее  ≤ 50 КОЕ / мл. </t>
  </si>
  <si>
    <t>Краситель DiR</t>
  </si>
  <si>
    <t xml:space="preserve">Краситель DiR для флуоресцентной  микроскопии, в упаковке не  менее 10 мг. </t>
  </si>
  <si>
    <t xml:space="preserve">Набор для подcчета клеток </t>
  </si>
  <si>
    <t xml:space="preserve">Набор для я для определения количества клеток в различных приложениях, в количестве достаточном для проведения не менее 1000 анализов. </t>
  </si>
  <si>
    <t>β-амилоид (1-42)</t>
  </si>
  <si>
    <t>В пробирке должно быть не менее 1 мг β-амилоида, степень чистоты 95%, аминокислотная последовательность - H - Asp - Ala - Glu - Phe - Arg - His - Asp - Ser - Gly - Tyr - Glu - Val - His - His - Gln - Lys - Leu - Val - Phe - Phe - Ala - Glu - Asp - Val - Gly - Ser - Asn - Lys - Gly - Ala - Ile - Ile - Gly - Leu - Met - Val - Gly - Gly - Val - Val - Ile - Ala – OH.</t>
  </si>
  <si>
    <t>ампула</t>
  </si>
  <si>
    <t>Буфер для диссоциации клеток</t>
  </si>
  <si>
    <t>1 Фильтрованный, изотонический без ферментов, в фосфатно-солевом растворе без кальция и магния, флакон - 100 мл</t>
  </si>
  <si>
    <t>Магнитный штатив</t>
  </si>
  <si>
    <t>Магнитный штатив для пробирок объемом 15 мл, имеет 4 тубы. Для изоляции всех типов микробусин  Dynabeards диаметром от 1-4,5мкм</t>
  </si>
  <si>
    <t>Набор для выделения моноцитов</t>
  </si>
  <si>
    <t>Набор для выделения моноцитов в биологических жидкостях человека и культуральной среде, в количестве достаточном для проведении не менее 20 реакций.</t>
  </si>
  <si>
    <t xml:space="preserve">Пробирки с вакуумной системой для взятия крови </t>
  </si>
  <si>
    <t>Пробирка с дозируемым вакуумом, с реактивом К2ЕДТА. Объем пробирки должен быть не менее 10 мл, объем пробы не менее 9мл.  В упаковке не менее 100 шт.</t>
  </si>
  <si>
    <t xml:space="preserve">В течение 90 календарных дней со дня заключения договора </t>
  </si>
  <si>
    <t xml:space="preserve">Пробирка с дозируемым вакуумом, с активатором свертывания (кремнеземом) и разделительным инертным полимерным гелем, для обеспечения быстрого однородного свертывания крови и достижения большего выхода сыворотки. Объем пробирки должен быть не менее 10мл, объем пробы не менее 9мл. В упаковке не менее 100 шт. </t>
  </si>
  <si>
    <t>Иглы с вакуумной системой для взятия крови</t>
  </si>
  <si>
    <t xml:space="preserve">Игла с защитным клапаном, диаметр 0,8мм, длина не менее 40мм.  В упаковке не менее 100 шт. </t>
  </si>
  <si>
    <t>Салфетка одноразовая спиртовая</t>
  </si>
  <si>
    <t xml:space="preserve">Салфетка одноразовая спиртовая, размером не менее 65х30 мм. </t>
  </si>
  <si>
    <t xml:space="preserve">Набор для ПЦР для детекции Real Time </t>
  </si>
  <si>
    <t xml:space="preserve">В набор должны входить: ДНК-полимераза для детекции Real Time (TagMan), дезоксинуклеотидтрифосфаты без dUTP, пассивный референсный краситель и оптимизированный буфер. Набор должен быть рассчитан не менее чем на  4000 реакций, по два флакона объемом не менее 50 мл. </t>
  </si>
  <si>
    <t>Протеиназа К</t>
  </si>
  <si>
    <t xml:space="preserve">Протеинкиназа К в виде лиофилизированного порошока, не менее 30 единиц / мг белка; упаковка не менее 100 мг. </t>
  </si>
  <si>
    <t xml:space="preserve">Набор для выделения РНК </t>
  </si>
  <si>
    <t>Набор для выделения РНК, подходящий для пробирок - вакутейнеров Tempus, рассчитанный на не менее 50 реакций.</t>
  </si>
  <si>
    <t xml:space="preserve">Зонды для ПЦР для детекции Real Time </t>
  </si>
  <si>
    <t>Зонд rs2228570 объемом не менее 188мкл, концентрацией не менее 40.</t>
  </si>
  <si>
    <t>Зонд  rs7975232 объемом не менее 188мкл, концентрацией не менее 40.</t>
  </si>
  <si>
    <t>Зонд  rs731236 объемом не менее 188мкл, концентрацией не менее 40.</t>
  </si>
  <si>
    <t>Зонд  rs1544410 объемом не менее 188мкл, концентрацией не менее 40.</t>
  </si>
  <si>
    <t>Зонд  rs16944 объемом не менее 188мкл, концентрацией не менее 40.</t>
  </si>
  <si>
    <t>Зонд rs2430561 объемом не менее 188мкл, концентрацией не менее 40.</t>
  </si>
  <si>
    <t>Зонд  rs2274894 объемом не менее 188мкл, концентрацией не менее 40.</t>
  </si>
  <si>
    <t>Зонд  rs5743708 объемом не менее 188мкл, концентрацией не менее 40.</t>
  </si>
  <si>
    <t>Зонд  rs3764880 объемом не менее 188мкл, концентрацией не менее 40.</t>
  </si>
  <si>
    <t>Маркер длин ДНК</t>
  </si>
  <si>
    <t xml:space="preserve">Высокодеионизированный формамид </t>
  </si>
  <si>
    <t xml:space="preserve">Высокодеионизированный формамид (Hi-Di). Не менее 25 мл во флаконе. Для проведения генетического анализа, электрокинетической инъекции при капиллярном электрофорезе. </t>
  </si>
  <si>
    <t>Набор для ПЦР с ДНК полимеразой</t>
  </si>
  <si>
    <t xml:space="preserve">В набор должны входить: ДНК-полимераза 5 ед/мкл, не менее 1000мкл, 20 мл 10x кратный буфера, 50mM MgCl2, не менее 10 мл. </t>
  </si>
  <si>
    <t>Оптическое покрытие для планшета</t>
  </si>
  <si>
    <t>Оптическое покрытие для постановки Real Time, не менее 100 штук в упаковке.</t>
  </si>
  <si>
    <t>ТЕ буфер</t>
  </si>
  <si>
    <t xml:space="preserve">ТЕ буфер объемом не менее 100 мл, концентрацией не менее 20, чистая от РНКаз. </t>
  </si>
  <si>
    <t>Магнитные бусы</t>
  </si>
  <si>
    <t xml:space="preserve">Магнитные микробусы Т1 покрытые стрептавидином не менее10 мл. </t>
  </si>
  <si>
    <t>Транскриптаза обратная</t>
  </si>
  <si>
    <t xml:space="preserve">Транскриптаза обратная, не менее 10 тыс. ед. </t>
  </si>
  <si>
    <t>Набор для определения концентрации ДНК</t>
  </si>
  <si>
    <t xml:space="preserve">Набор для определения концентрации двухсепочечной ДНК, не менее 500 анализов для оборудования  Qubit. </t>
  </si>
  <si>
    <t>Наконечники универсальные для дозаторов</t>
  </si>
  <si>
    <t xml:space="preserve">Наконечники с фильтром универсальные для дозаторов объемом 0.5-10 мкл. Не менее 96 штук в упаковке. </t>
  </si>
  <si>
    <t xml:space="preserve">Наконечники универсальные для дозаторов </t>
  </si>
  <si>
    <t>Наконечники с фильтром универсальные для дозаторов объемом 20-200 мкл. Не менее 96 штук в упаковке.</t>
  </si>
  <si>
    <t>Наконечники с фильтром универсальные для дозаторов объемом 100-1000 мкл. Не менее 96 штук в упаковке.</t>
  </si>
  <si>
    <t xml:space="preserve">Нитриловые перчатки </t>
  </si>
  <si>
    <t>Нитриловые перчатки, без талька, размер S, в упаковке не менее 200 шт.</t>
  </si>
  <si>
    <t>Нитриловые перчатки, без талька, размер M, в упаковке не менее 200 шт.</t>
  </si>
  <si>
    <t>Нитриловые перчатки, без талька, размер L, в упаковке не менее 200 шт.</t>
  </si>
  <si>
    <t>Криокоробка для пробирок</t>
  </si>
  <si>
    <t>Криокоробка для пробирок размером 2 мл, рассчитанная на не менее 100 мест.</t>
  </si>
  <si>
    <t>Криокоробка для вакутейнера</t>
  </si>
  <si>
    <t xml:space="preserve">Криокоробка для пробирок размером 15 мл, рассчитанная на не менее 49 мест. </t>
  </si>
  <si>
    <t>Калий хлористый</t>
  </si>
  <si>
    <t>Для биологических исследований, не менее 500гр.</t>
  </si>
  <si>
    <t>Хлорида магния</t>
  </si>
  <si>
    <t>Для биологических исследований, не менее 100гр.</t>
  </si>
  <si>
    <t xml:space="preserve">Хлорид натрия </t>
  </si>
  <si>
    <t xml:space="preserve">Для биологических исследований, не менее 1кг. </t>
  </si>
  <si>
    <t>Этилендиаминтетрауксусная кислота</t>
  </si>
  <si>
    <t>Для биологических исследований, не менее 500 гр.</t>
  </si>
  <si>
    <t>Неионный, неденатурирующий реагент</t>
  </si>
  <si>
    <t>Для биологических исследований, не менее 100 мл.</t>
  </si>
  <si>
    <t>Экзонуклеаза I</t>
  </si>
  <si>
    <t xml:space="preserve"> Не менее 20000 е.а. (единиц активности), в комплекте с реакционным буфером, в упаковке не менее объемом 1мг/мл.</t>
  </si>
  <si>
    <t>Фосфатаза щелочная</t>
  </si>
  <si>
    <t>Фосфатаза щелочная, не менее 4000 ед/мл в буферном водном растворе глицерина.</t>
  </si>
  <si>
    <t>Полимер для очистки ДНК на колонках</t>
  </si>
  <si>
    <t>Полимер для очистки ДНК на колонках, размер полимерных шариков в диапазазоне 50-150 мкрм. В упаковке не менее 100 гр.</t>
  </si>
  <si>
    <t>Этиленгликоль</t>
  </si>
  <si>
    <t xml:space="preserve">Для биологических исследований, не менее 1л. </t>
  </si>
  <si>
    <t>Твин 20</t>
  </si>
  <si>
    <t xml:space="preserve">вязкий, жидкий, молекулярный вес должен быть около 1228, содержание лауриновой кислоты должно быть не менее 40%, в упаковке должно быть не менее 100 мл. </t>
  </si>
  <si>
    <t>ЭДТА</t>
  </si>
  <si>
    <t>Этилендиаминтетрауксусная кислота, концентрацией не менее 10 крат, объемом не менее 100 мл.</t>
  </si>
  <si>
    <t>Маркер длин Днк</t>
  </si>
  <si>
    <t>Услуги в рамках НТП «Создание  системы клинических исследований лекарственных средств на примере проведения испытаний  оригинального отечественного цитопротектора и системы целенаправленной доставки антибиотиков при тяжелых инфекциях»</t>
  </si>
  <si>
    <t xml:space="preserve">Услуги должны включать в себя:
- предоставление рабочего места в виварии для 3 сотрудников;
- предоставление лабораторных животных в течение года (не менее 600 крыс, не менее 20 кроликов), уход за ними в течение эксперимента и утилизация при выводе из эксперимента;
- предоставление услуг научного и вспомогательного персонала (не менее 4 человек);
- обеспечение хозяйственными товарами для работы.
</t>
  </si>
  <si>
    <t xml:space="preserve">г.Астана </t>
  </si>
  <si>
    <t>Услуги в рамках НТП «Научные основы качественного долголетия и разработка инновационных технологий геронтоинжиниринга на 2011-2014 годы»</t>
  </si>
  <si>
    <t xml:space="preserve">г.Алматы </t>
  </si>
  <si>
    <t>Услуг и в рамках  НТП «Научные основы качественного долголетия и разработка инновационных технологий геронтоинжиниринга на 2011 – 2014 годы»</t>
  </si>
  <si>
    <t>Услуги включают в себя:                                          
1. Проведение 4-х этапов подготовки фидерных клеток для облучения и последующей криоконсервации. По итогам должен быть предоставлен отчет по проделанной работе.
1.1 Размораживание, культивирование и контроль за ростом клеток. Смена питательных сред. Криоконсервация клеток; 1.2 Услуги инженера по поддержанию бесперебойной работы СО2-инкубатора для поддержания постоянных условий роста и культивирования клеток. 2. Предоставление оборудования, необходимого для проведения исследований: 2.1. Установка очистки и обеззараживания воздуха по ГОСТ Р 52249-2004  -  А и по ГОСТ Р ИСО 14644-1-2002  - класс 5 – 1 шт.; 2.2. СО2 – инкубатор - 1 шт.; 2.3. Центрифуга лабораторная со скоростью вращения ротора от 1000 до 16000 об/мин.  – 1 шт.; 2.4 Центрифуга лабораторная с рефрижератором с максимальной величиной рабочей частоты вращения 14000 об/мин.  – 1шт.; 2.5  Холодильники для хранения реактивов и образцов, поддерживающие температуру +4°С, -20°С, - 80 °С – 3 шт.; 2.6 Флюоресцентный (люминесцентный) микроскоп с максимальным увеличением объекта до 1600 раз – 1 шт. 3. Обеспечение реактивами и расходными материалами: Углекислый газ (CO2) в баллонах – 1 баллон. 4. Обеспечение беспрепятственного доступа 3-х представителей заказчика к арендуемому рабочему месту (оформление пропуска).</t>
  </si>
  <si>
    <t>со дня подписания  договора до 30.10.2014</t>
  </si>
  <si>
    <t>со дня подписания  договора до 01.12.2014</t>
  </si>
  <si>
    <t>Услуги включают в себя:                                                                               1. Предоставление услуг по облучению клеток с использованием установки гамма-излучения 170 Грэй.
2. Обеспечение беспрепятственного доступа 2-х представителей заказчика к арендуемому рабочему месту (оформление пропуска).</t>
  </si>
  <si>
    <t>Зонд  rs17009726 объемом не менее 188мкл, концентрацией не менее 40.</t>
  </si>
  <si>
    <t>В течение 60 календарных дней со дня подписания договора</t>
  </si>
  <si>
    <t>Услуги в рамках  НТП «Научные основы качественного долголетия и разработка инновационных технологий геронтоинжиниринга на 2011 – 2014 годы»</t>
  </si>
  <si>
    <t xml:space="preserve">Услуги включают в себя проведение совместных исследований: 
1. Синтезирование малых молекул аналогов ресвератрола;
 2.   Оценка эффективности ингибирования малыми молекулами p38/MK2 путей на САСФ; 
3. Трансфекция индуцибельных  конструкций внутри первичных человеческих фибробластов или в более трансфектабельный тип клетки (например HeLa), оценка экспресии р21 и старения;  
  4. Оценка эффективности малых молекул-аналогов ресвератрола на САСФ секретируемые обычными фибробластами (и на старость индуцуируемые линии в случае доступности); 
5. Сбор и обработка полученных данных и подготовка публикаций.
</t>
  </si>
  <si>
    <t>Со дня подписания договора до 1 ноября 2014 года</t>
  </si>
  <si>
    <t xml:space="preserve">Университеты Брайтона, Кардиффа, Оксфорда (Великобритания) </t>
  </si>
  <si>
    <t>Со дня подписания договора до 31 декабря 2014 года</t>
  </si>
  <si>
    <t>Услуги включают в себя:                                                                               - тестирование паропроницаемости АУ (активированный углерод) материалов, и подача документов по работе с фокус группой на рассмотрение Этического Комитета;
- тестирование адсорбции молекул запаха;
- оценка водонепроницаемых, воздухопроницаемых материалов для наружнего покрытия повязки;
- анкета для фокус группы;
- подготовка экспериментальной статьи;
- прототип повязки.</t>
  </si>
  <si>
    <t xml:space="preserve">Университет Брайтона (Великобритания) </t>
  </si>
  <si>
    <t xml:space="preserve">Маркер длин ДНК от 25 до 500 bp. Для определения размера фрагментов с использованием ДНК-электрофореза. Не менее 50 мкг. </t>
  </si>
  <si>
    <t xml:space="preserve">Маркер длин ДНК от 50 до 800 bp. Для определения размера фрагментов с использованием ДНК-электрофореза. Не менее 50 мкг. </t>
  </si>
  <si>
    <t>Маркер длин ДНК до 1500 bp. Для определения размера фрагментов с использованием ДНК - электрофореза. Не менее 250мг.</t>
  </si>
  <si>
    <t xml:space="preserve">1.  Рекрутинг не менее 200 пациентов с ишемическим и/или геморрагическим инсультами  в соответствии с критериями включения и исключения, предоставляемыми Заказчиком. 
2. Лабораторное обследование пациентов по следующим показателям: Глюкоза натощак, гликолизированный гемоглабин, ГГТП, общий холестерин, триглицериды, ЛПВП, ЛПНП, МРТ головного мозга;
3. Анкетирование пациентов, включающее:
• Сбор антропометрических и биометрических данных;,
• Физикальные данные;
• Когнитивный тест. Опросник, перечень биометрических параметров, анкета предоставляется Заказчиком.
4. Сбор биоматериала: кровь на геномный анализ (вакутайнер с ЭДТА предоставляется Исполнителем); кал на метагеномный анализ (контейнеры предоставляет Заказчик). Биоматериал хранится на базе Исполнителя до востребования Заказчиком.
</t>
  </si>
  <si>
    <t>со дня заключения договора до 25 декабря 2014 г.</t>
  </si>
  <si>
    <t>г. Астана</t>
  </si>
  <si>
    <t xml:space="preserve">Утверждено </t>
  </si>
  <si>
    <t xml:space="preserve">Услуги должны включать в себя:
- разработку нормативной документации (проект технологической инструкции стандарта организации), определение режимов получения годовой формы БАД и ее хранения;
- наработка партии концентрированных экстрактов  БАД (согласно рецептуре 5 и 7) для проведения биотестирования в объеме не менее 1 литра;
- наработка партии концентрированных экстрактов БАД (согласно рецептуре 5 и 7) для проведения дегустации в объеме не менее 2 литров;
- определение сроков хранения образцов в динамике;
- определение возможности получения сухой готовой формы БАД.
Форма завершения: отчет с приложением первичной документации.
</t>
  </si>
  <si>
    <t>План закупок товаров, работ, услуг частного учреждения "Центр наук о жизни" на 2014 год</t>
  </si>
  <si>
    <t>Услуги по проведению научных исследований в рамках НТП «Разработка методологии клинической трансляции современных клеточных технологий для стимулирования компенсаторных и регенеративных процессов при патологиях печени и костной ткани»</t>
  </si>
  <si>
    <t>Со дня вступления в силу договора по 01.08.2014г.</t>
  </si>
  <si>
    <t xml:space="preserve">Услуги по проведению научных исследований включают в себя:
1. Разработка протоколов  внутривенного и локального введения МСК, связанных с полимером, в организм лабораторных животных.    
2. Проведение долгосрочного тренинга в частном учреждении «Центр наук о жизни» по работе с лабораторными животными и выполнения экспериментальных задач. 
3. Предоставление отчета о проделанной работе. 
</t>
  </si>
  <si>
    <t xml:space="preserve">Услуги в рамках НТП «Научные основы качественного долголетия и разработка инновационных технологий геронтоинжиниринга на 2011 - 2014 годы» </t>
  </si>
  <si>
    <t>подпункт 31) пункта 15</t>
  </si>
  <si>
    <t xml:space="preserve">Услуги включают в себя:                                                                                            1. Рекрутинг не менее 200 пациентов с ОКС (острый коронарный синдром) в соответствии с критериями включения и исключения, изложенными в требованиях Заказчика;
2. Обследование не менее 200 пациентов по нижеследующим показателям, дополнительно к обязательным параметрам диагностики случаев ОКС:
• Гликозилированный гемоглобин;
• Гаммаглутамилтрансфераза (ГГТ).
3. Анкетирование пациентов (опросник и перечень биометрических параметров предоставляются Заказчиком), включающее:
• сбор антропометрических и биометрических данных.
4. Сбор биоматериала: кровь на геномный анализ (вакутейнер с ЭДТА предоставляется Исполнителем); Биоматериал хранится на базе Исполнителя до востребования Заказчиком.
</t>
  </si>
  <si>
    <t>3 метилцитидин метосульфат</t>
  </si>
  <si>
    <t>Рибавирин</t>
  </si>
  <si>
    <t>Серологические пипетки, 10мл</t>
  </si>
  <si>
    <t>Аденозин 5-трифосфат динатрия (АТФ)</t>
  </si>
  <si>
    <t xml:space="preserve">ИФА набор на ПЭГ
</t>
  </si>
  <si>
    <t>3  метилцитидин метосульфат, чистота не менее 98%, в упаковке не менее 25г.</t>
  </si>
  <si>
    <t>Аденозин 5-трифосфат динатрия, чистота не мене 99%, в упаковке не менее 10 г.</t>
  </si>
  <si>
    <t xml:space="preserve">ИФА набор на полиэтиленгликоль,  водорастворимый, нетоксичный, в количестве достаточном для проведения не менее 96 тестов.  </t>
  </si>
  <si>
    <t>Рибавирин, кристаллический порошок, молекулярная масса 244,20. В упаковке не менее 50 мг.</t>
  </si>
  <si>
    <t xml:space="preserve">Серологические пипетки в индивидуальной упаковке, стерильные, объем 10 мл, в упаковке не менее 200 штук. </t>
  </si>
  <si>
    <t>Готовые реакционные смеси для ПЦР-секвенирования на 96 капиллярном секвенаторе</t>
  </si>
  <si>
    <t>Полимер для проведении капиллярного электрофореза</t>
  </si>
  <si>
    <t>Капилляры для генетического анализатора</t>
  </si>
  <si>
    <t>Полимер для проведении капиллярного электрофореза на ДНК-секвенаторе  3730 xl, а также для фрагментного анализа. Один флакон должен быть рассчитан на 8 тыс-12 тыс образцов. В наборе должно быть не менее 5 флаконов объемом не менее 25 мл.</t>
  </si>
  <si>
    <t>Капилляры для генетического анализатора модели 3730xl  для проведения капиллярного электрофореза, длинной не менее 50 см.</t>
  </si>
  <si>
    <t xml:space="preserve">В течение 60 календарных дней со дня заключения договора </t>
  </si>
  <si>
    <t>Фильтр для камеры вентилятора</t>
  </si>
  <si>
    <t>Фильтр для корпуса вентилятора</t>
  </si>
  <si>
    <t>Перистальтические трубки</t>
  </si>
  <si>
    <t>Роторный узел</t>
  </si>
  <si>
    <t>Полимер для очистки ДНК на колонках, размер полимерных шариков в диапазоне от 50 до 150 мкрм. В упаковке не менее 100 гр.</t>
  </si>
  <si>
    <t>Фильтр для камеры вентилятора для секвенатора GS FLX+</t>
  </si>
  <si>
    <t>Фильтр для корпуса вентилятора для секвенатора GS FLX+</t>
  </si>
  <si>
    <t>Перистальтические трубки для секвенатора GS FLX+, не менее 4 в упаковке</t>
  </si>
  <si>
    <t>Роторный узел для секвенатора GS FLX+, не менее 4 штук в упаковке</t>
  </si>
  <si>
    <t>Фильтр для буферов</t>
  </si>
  <si>
    <t>Трубки для дверцы камеры</t>
  </si>
  <si>
    <t>Клапаны</t>
  </si>
  <si>
    <t>Правое покрытие для газового грифона</t>
  </si>
  <si>
    <t>Левое покрытие для газового грифона</t>
  </si>
  <si>
    <t>Фильтр для буферов для секвенатора GS FLX+</t>
  </si>
  <si>
    <t xml:space="preserve">Трубки для дверцы камеры для секвенатора GS FLX+ </t>
  </si>
  <si>
    <t>Клапаны для секвенатора GS FLX+, не менее 2 штук в упаковке</t>
  </si>
  <si>
    <t>Правое покрытие для газового грифона для секвенатора GS FLX+</t>
  </si>
  <si>
    <t>Левое покрытие для газового грифона для секвенатора GS FLX+</t>
  </si>
  <si>
    <t>Комплект реагентов для очистки системы подачи реагентов</t>
  </si>
  <si>
    <t>Сипперные трубки XL+</t>
  </si>
  <si>
    <t>Трубки для предварительной промывки XL+</t>
  </si>
  <si>
    <t>Комплект реагентов для очистки системы подачи реагентов, содержащий буферный раствор для промывки и консервации реагентной системы, штатив с промывочными буферами, содержащий  4 пробирки по 44 мл с буфером, содержащим 0.5% гипохлорит натрия, штатив с промывочными реагентами, содержащим 9 пробирок по 44 мл с буфером, содержащим 0.5% гипохлорит натрия и 2 пробирки по 44 мл с Твином.</t>
  </si>
  <si>
    <t>Трубки должны быть снабжены фильтром, чтобы предотвратить проникновение мусора, осадка и других частиц в жидкостную систему. Упаковка должна содержать не менее 11 коротких сипперных трубок.</t>
  </si>
  <si>
    <t>Трубки должны быть снабжены фильтром, чтобы предотвратить проникновение мусора, осадка и других частиц в жидкостную систему. Упаковка должна содержать не менее 5 длинных трубок.</t>
  </si>
  <si>
    <t>Высокодеионизированный формамид</t>
  </si>
  <si>
    <t xml:space="preserve">Буфер для работы на 96 капиллярном секвенаторе с ЭДТА </t>
  </si>
  <si>
    <t>Рестриктаза Bsh1236I (BstUI)</t>
  </si>
  <si>
    <t>Рестриктаза BsmFI (FaqI)</t>
  </si>
  <si>
    <t>Рестриктаза Eco91I (BstEII)</t>
  </si>
  <si>
    <t>Рестриктаза FaqI (BsmFI)</t>
  </si>
  <si>
    <t>Зонды для ПЦР для детекции Real Time</t>
  </si>
  <si>
    <t>Праймеры LCT(3) F</t>
  </si>
  <si>
    <t>Праймеры LCT(3) R</t>
  </si>
  <si>
    <t>Праймеры LCT(BsmFI) F</t>
  </si>
  <si>
    <t>Праймеры LCT(BsmFI) R</t>
  </si>
  <si>
    <t>Щетки для забора букальных клеток</t>
  </si>
  <si>
    <t>Высокодеионизированный формамид (Hi-Di). Не менее 25 мл во флаконе. Для проведения генетического анализа, электрокинетической инъекции при капиллярном электрофорезе.</t>
  </si>
  <si>
    <t>Подходящий для капиллярного электрофореза на ДНК секвенаторе модели 3730 xl. Данный буфер должен содержать ЭДТА. Он также предназначен для работы с POP полимерами.  В упаковке должен быть буфер, концентрация которого должна быть не менее 10Х и объемом не менее 25 мл; ЭДТА не менее 500 мл. Не менее 200 реакций.</t>
  </si>
  <si>
    <t>В набор должны входить: ДНК-полимераза 5 ед/мкл, не менее 1000мкл, 20 мл 10x кратный буфера, 50mM MgCl2, не менее 10 мл.</t>
  </si>
  <si>
    <t>Рестриктаза Bsh1236I (BstUI), не менее 500 ед.</t>
  </si>
  <si>
    <t>Рестриктаза BsmFI (FaqI), не менее 20 реак.</t>
  </si>
  <si>
    <t>Рестриктаза Eco91I (BstEII), не менее 1000 ед.</t>
  </si>
  <si>
    <t>Рестриктаза FaqI (BsmFI), не менее 100 ед.</t>
  </si>
  <si>
    <t>Зонды для ПЦР для детекции Real Time, rs12913832, объемом не менее 188ul, концентрацией не менее 40X</t>
  </si>
  <si>
    <t>Зонды для ПЦР для детекции Real Time, rs1800407, объемом не менее 188ul, концентрацией не менее 40X</t>
  </si>
  <si>
    <t>Зонды для ПЦР для детекции Real Time, rs12896399, объемом не менее 188ul, концентрацией не менее 40X</t>
  </si>
  <si>
    <t>Зонды для ПЦР для детекции Real Time, rs16891982, объемом не менее 188ul, концентрацией не менее 40X</t>
  </si>
  <si>
    <t>Зонды для ПЦР для детекции Real Time, rs1393350, объемом не менее 188ul, концентрацией не менее 40X</t>
  </si>
  <si>
    <t>Зонды для ПЦР для детекции Real Time, rs12203592, объемом не менее 188ul, концентрацией не менее 40X</t>
  </si>
  <si>
    <t>5'-TGCTCATACGACCATGGAAT-3', концентрация не менее 80нмоль</t>
  </si>
  <si>
    <t>5'-AAAAAAAAAACTTTGAGGCCAGGGGTTAC-3', концентрация не менее 80нмоль</t>
  </si>
  <si>
    <t>5'-AAGACGTAAGTTACCATTTAATAC-3', концентрация не менее 80нмоль</t>
  </si>
  <si>
    <t>5'-CGTTAATACCCACTGACCTATCCT-3', концентрация не менее 80нмоль</t>
  </si>
  <si>
    <t>Щетки для забора букальных клеток. Не менее двух стандартных наконечника щетки в пластиковой пробирке. В упаковке не менее 100 штук.</t>
  </si>
  <si>
    <t>Набор для генотипирования SLCO1B1</t>
  </si>
  <si>
    <t>384 луночная планшета</t>
  </si>
  <si>
    <t>Покрытия для планшет</t>
  </si>
  <si>
    <t xml:space="preserve">Набор для определения SNP </t>
  </si>
  <si>
    <t>Набор для измерения концентрации ДНК</t>
  </si>
  <si>
    <t>Набор для выделения ДНК</t>
  </si>
  <si>
    <t>Планшеты для секвенирования 96-луночные</t>
  </si>
  <si>
    <t>Набор для клонирования</t>
  </si>
  <si>
    <t xml:space="preserve">Индикатор АФК в клетках </t>
  </si>
  <si>
    <t xml:space="preserve">Реагент для кариотипирования клеток </t>
  </si>
  <si>
    <t>Праймер M13F</t>
  </si>
  <si>
    <t>Праймер M13R</t>
  </si>
  <si>
    <t>Праймер 16S f</t>
  </si>
  <si>
    <t>Праймер 16S r</t>
  </si>
  <si>
    <t>Литохолевая кислота (LCA)</t>
  </si>
  <si>
    <t>Тауролитохолевая кислота (TLCA)</t>
  </si>
  <si>
    <t>Тетрагидрофуран</t>
  </si>
  <si>
    <t>Фильтры мембранные</t>
  </si>
  <si>
    <t>Изопропанол</t>
  </si>
  <si>
    <t>Трис-ЭДТА буфер</t>
  </si>
  <si>
    <t xml:space="preserve">Иглы для забора крови </t>
  </si>
  <si>
    <t>Держатель для системы забора крови</t>
  </si>
  <si>
    <t>Перчатки латексные смотровые</t>
  </si>
  <si>
    <t>Транспортные системы для сбора и транспортировки образцов</t>
  </si>
  <si>
    <t>Колонка для хроматографа</t>
  </si>
  <si>
    <t>Набор для определения жизнеспособности и пролиферации клеток</t>
  </si>
  <si>
    <t>96-луночные планшеты</t>
  </si>
  <si>
    <t>Бутыль, 50 мл</t>
  </si>
  <si>
    <t>Фруктоза</t>
  </si>
  <si>
    <t>Бутыль 100 мл</t>
  </si>
  <si>
    <t>Питательная cреда Сабуро агар</t>
  </si>
  <si>
    <t>Чашки Петри, стерильные, пластиковые</t>
  </si>
  <si>
    <t>Крышка для тигля</t>
  </si>
  <si>
    <t>Тигель фарфоровый</t>
  </si>
  <si>
    <t>Эксикатор</t>
  </si>
  <si>
    <t>Щипцы тиглевые</t>
  </si>
  <si>
    <t>Пипетки серологические 1 мл</t>
  </si>
  <si>
    <t>Пипетки серологические  2 мл</t>
  </si>
  <si>
    <t>Пипетки серологические  5 мл</t>
  </si>
  <si>
    <t>Пипетки серологические  10 мл</t>
  </si>
  <si>
    <t>Набор для определения антиоксидантной способности вещества</t>
  </si>
  <si>
    <t xml:space="preserve">Набор для определения SOD </t>
  </si>
  <si>
    <t xml:space="preserve">Набор для определения Глутатионпероксидазы (Glutathione Peroxidase) </t>
  </si>
  <si>
    <t xml:space="preserve">Набор для количественного определения Холестерола </t>
  </si>
  <si>
    <t>Эксикаторная плита</t>
  </si>
  <si>
    <t>Фетальная бычья сыворотка</t>
  </si>
  <si>
    <t>Гентамицин</t>
  </si>
  <si>
    <t>Пеницилин-стрептомицин</t>
  </si>
  <si>
    <t xml:space="preserve">Модифицированная по способу Дульбекко среда Игла с глюкозой </t>
  </si>
  <si>
    <t xml:space="preserve">Модифицированная по способу Дульбекко среда Игла с L-глутамином и  с глюкозой </t>
  </si>
  <si>
    <t>24-луночные стандартные планшеты</t>
  </si>
  <si>
    <t xml:space="preserve">Матрасы для культивирования эукариотических клеток млекопитающих </t>
  </si>
  <si>
    <t>Шпатель, большая ложка</t>
  </si>
  <si>
    <t>Шпатель, маленькая ложка</t>
  </si>
  <si>
    <t>pH-индикатор</t>
  </si>
  <si>
    <t>Лабораторная щетка с поворотной головкой</t>
  </si>
  <si>
    <t>Воронка лабораторная</t>
  </si>
  <si>
    <t>Пробирки с закручивающим колпачком</t>
  </si>
  <si>
    <t>Бутыль с пульвелизатором</t>
  </si>
  <si>
    <t>Очки защитные</t>
  </si>
  <si>
    <t>Салфетки лабораторные</t>
  </si>
  <si>
    <t>Этикетки самоклеющиеся</t>
  </si>
  <si>
    <t>Весовая лодочка, 30 мл</t>
  </si>
  <si>
    <t>Весовая лодочка, 100мл</t>
  </si>
  <si>
    <t>Маркеры  лабораторные</t>
  </si>
  <si>
    <t>ДНК полимераза</t>
  </si>
  <si>
    <t>Асетонитрил</t>
  </si>
  <si>
    <t>Набор определения редуктазы</t>
  </si>
  <si>
    <t>Набор для генотипирования SLCO1B1 - rs4149056, достаточный для проведения не менее 300 реакций в 96-луночном планшете или 1500 в 384-луночном планшете.</t>
  </si>
  <si>
    <t xml:space="preserve">384 луночная планшета со штрих кодом, оптические, для 3730xl генетического анализатора, в упаковке должно быть не менее 50 штук. </t>
  </si>
  <si>
    <t xml:space="preserve">Покрытия для 96-луночных планшет, оптические, адгезивные, в упаковке не менее 100 штук. </t>
  </si>
  <si>
    <t>Набор для определения SNP, для генотипирования, не менее 10 мл в упаковке. Не менее 400 реакций.</t>
  </si>
  <si>
    <t xml:space="preserve">Набор для измерения концентрации ДНК подходящий для использования на оборудовании Qubit 2.0 Fluorometer. Количество в упаковке, достаточное для проведения 500 реакций. </t>
  </si>
  <si>
    <t xml:space="preserve">Набор для выделения ДНК из крови, количество в упаковке достаточное для проведения 500 выделений. </t>
  </si>
  <si>
    <t xml:space="preserve">Плашки для секвенирования, оптические, размер 96 x 0.2 мл. В упаковке не менее 20 штук. </t>
  </si>
  <si>
    <t>Набор для быстрого клонирования продуктов ПЦР. Количество в упаковке, достаточное для проведения 20 реакций.</t>
  </si>
  <si>
    <t>Индикатор АФК в клетках, в упаковке 20 флаконов по 50мкг)</t>
  </si>
  <si>
    <t xml:space="preserve">Реагент для кариотипирования клеток,  500 мл в упаковке. </t>
  </si>
  <si>
    <t>Праймер M13F-gTTgTAAAACgACggCCAgT. Праймеры для генотипирования, HPLC очистки, концентрация 80 нмоль.</t>
  </si>
  <si>
    <t>Праймер M13R-CACAggAAACAgCTATgACC Праймеры для генотипирования, HPLCочистки, концентрация 80 нмоль.</t>
  </si>
  <si>
    <t>Праймер 16S forvard - AgAgTTTgATCCTggCTCAg. Праймеры для генотипирования, HPLC очистки, концентрация 80 нмоль.</t>
  </si>
  <si>
    <t>Праймер 16S revers – ggACTACCAgggTATCTAAT. Праймеры для генотипирования, HPLCочистки, концентрация 80 нмоль.</t>
  </si>
  <si>
    <t>Фильтры мембранные для стерилизации микробиологических сред, белковых растворов и реагентов для культр ткани, размер пор 0,22мкм, диам. 25 мм, в индивидуальной упаковке. В упаковке не менее 100 шт.</t>
  </si>
  <si>
    <t xml:space="preserve">Пробирка с дозируемым вакуумом, с реактивом К2ЕДТА. Объем пробирки должен быть не менее 10 мл, объем пробы не менее 9мл.  В упаковке не менее 100 шт. </t>
  </si>
  <si>
    <t xml:space="preserve">Иглы с защитным клапаном, диаметр 0,7мм, длина не менее 40 мм.  Для пробирок с вакуумной системой. В упаковке не менее 100 шт. </t>
  </si>
  <si>
    <t xml:space="preserve">Держатель для вакуумной системы забора крови, многоразовый, розовый. В упаковке не менее 25 штук. </t>
  </si>
  <si>
    <t>Перчатки латексные смотровые неопудренные, размер S, 100 штук в упаковке.</t>
  </si>
  <si>
    <t>Перчатки латексные смотровые неопудренные, размер M, 100 штук в упаковке.</t>
  </si>
  <si>
    <t xml:space="preserve">Система должна содержать: 1) транспортировочный пакет для перевозки образцов, позволяющий максимально уменьшить изменение температуры, необходимой для перевозки образцов. После заморозки, должен держать необходимую температуру не менее чем на 1-2 часа; длина пакета должна быть не менее 300 м, ширина не менее 240 мм. Пакет должен закрываться с помощью саморазрушающейся наклейки. 2) предохранительный пакет для биологических веществ, должен быть оснащен водонепроницаемыми застежками безопасности, изготовлен из полиэтилена толщиной не менее 70 микрон. Должен быть оснащен специальной застежкой с липкой полосой для герметичного крепления. В наличии должны быть инструкция, наклейки с уникальным штрих кодом и номером. 3) Контейнеры для сбора образцов (кала, мочи и крови) с лопаточкой, пригодный для транспортировки, должен быть изготовлен их полипропилена, объем 30 мл.  </t>
  </si>
  <si>
    <t xml:space="preserve">Колонка для хроматографа Agilent technologies, PLRP-S 100Å 5 μm, 150 x 4.6 mm. </t>
  </si>
  <si>
    <t xml:space="preserve">Набор для определения жизнеспособности и пролиферации клеток. Достаточный для проведения 1000 анализов по 100 мкл или 4000 по 25 мкл. </t>
  </si>
  <si>
    <t xml:space="preserve">96-луночные планшеты, черные с прозрачным дном для флуорисцентных исследований. В упаковке 48 штук. </t>
  </si>
  <si>
    <t>Бутыль с винтовой крышкой, широкое горло, ПЭ, прозрачный, объем 50 мл.</t>
  </si>
  <si>
    <t>D-(-).чистота ≥99%;  примесь глюкозы не более ≤0.05%. упаковка 1 кг.</t>
  </si>
  <si>
    <t xml:space="preserve">Бутыль с широким горлом, закручивающейся крышкой, прямоугольный, изготовленный из полиэтилена высокой плотности, выдерживающий высокие давления. Объем 100 мл. </t>
  </si>
  <si>
    <t>Для микробиологии, для выращивания, выделения, идентификации патогенных грибов и дрожжей. В упаковке не менее 500 гр.</t>
  </si>
  <si>
    <t xml:space="preserve">Чашки  Петри из оптического прозрачного и нетоксичного полистирола для использования в микробиологии и бактериологии. Размер - 90*17mm, стерильные, в упаковке не менее 500 штук. </t>
  </si>
  <si>
    <t>Крышка для тигля керамическая - d 35mm.</t>
  </si>
  <si>
    <t xml:space="preserve">Тигель фарфоровый средний диаметр - 35 мм, объем не менее 13 мл, должен выдерживать работы при температуре не менее 1000°С. </t>
  </si>
  <si>
    <t xml:space="preserve">Эксикатор стеклянный d - 200мм, из боросиликатного стекла, должен соответствовать стандартам DIN 12491, иметь гладкие шлифованные фланцы.  </t>
  </si>
  <si>
    <t xml:space="preserve">Щипцы тиглевые, из нержавеющей стали, с изогнутыми концами, длина не менее 250 мм. </t>
  </si>
  <si>
    <t>Центрифужные пробирки с закручивающейся крышкой, из полипропилена, с юбкой, объемом 50 мл, стерильные, в индивидуальной упаковке, очищенные от ДНК, РНК. В упаковке не менее 50 штук.</t>
  </si>
  <si>
    <t>Пипетки серологические разовые, стерильные, в индивидуальной упаковке, объем 1 мл. В упаковке не менее 500 штук.</t>
  </si>
  <si>
    <t>Пипетки серологические разовые, стерильные, в индивидуальной упаковке, объем 2 мл. В упаковке не менее 500 штук.</t>
  </si>
  <si>
    <t>Пипетки серологические разовые, стерильные, в индивидуальной упаковке, объем 5 мл. В упаковке не менее 200 штук.</t>
  </si>
  <si>
    <t>Пипетки серологические разовые, стерильные, в индивидуальной упаковке, объем 10 мл. В упаковке не менее 200 штук.</t>
  </si>
  <si>
    <t xml:space="preserve">Набор должен быть рассчитан на 200 тестов в 96-луночном планшете. </t>
  </si>
  <si>
    <t xml:space="preserve">Набор должен быть рассчитан на 500 тестов в 96-луночном планшете. </t>
  </si>
  <si>
    <t xml:space="preserve">Набор должен быть рассчитан на 100 тестов в 96-луночном планшете. </t>
  </si>
  <si>
    <t xml:space="preserve">Эксикаторная плита, фарфоровая, для эксикатора диаметром - 200 мм,  устойчивая к высокой температуре до 1000°С. </t>
  </si>
  <si>
    <t xml:space="preserve">Пеницилин-стрептомицин в жидкой форме, стерилизованный фильтрованием, концентрация 100х, подходящий для работ с клеточными культурами. В упаковке не менее 100 мл. </t>
  </si>
  <si>
    <t>Модифицированная по способу Дульбекко среда Игла с глюкозой 1000мг/л и бикарбонатом натрия. Не должна содержать L-глутамин и феноловый красный. Жидкая, стерилизованная фильтрованием. Подходящая для работы с клеточными культурами. В упаковке не менее 500 мл.</t>
  </si>
  <si>
    <t>Модифицированная по способу Дульбекко среда Игла с глюкозой 1000мг/л, L-глутамином и бикарбонатом натрия. Жидкая, стерилизованная фильтрованием. Подходящая для работы с клеточными культурами. В упаковке не менее 500 мл.</t>
  </si>
  <si>
    <t xml:space="preserve">24-луночные стандартные планшеты, стерильные (γ-облученние), индивидуально упакованые, для культур клеток. В упаковке не менее 50 шт. </t>
  </si>
  <si>
    <t xml:space="preserve">Матрасы (культуральные флаконы) с вентилируемой крышкой, стерильные, площадь -75 см. Для культивирования эукариотических клеток млекопитающих В упаковке не менее 100 штук. </t>
  </si>
  <si>
    <t>ложка-шпатель, двухсторонний, изготовлен из полированнной нержавеющей стали, длина 120 мм, большая ложка.</t>
  </si>
  <si>
    <t>ложка-шпатель, двухсторонний, изготовлен из полированнной нержавеющей стали, длина 180 мм, большая ложка.</t>
  </si>
  <si>
    <t xml:space="preserve">ложка-шпатель, двухсторонний, изготовлен из полированнной нержавеющей стали, длина 150 мм, маленькая ложка. </t>
  </si>
  <si>
    <t xml:space="preserve">ложка-шпатель, двухсторонний, изготовлен из полированнной нержавеющей стали, длина 180 мм, маленькая ложка. </t>
  </si>
  <si>
    <t>pH-индикатор (pH-stick) 0-14 pH, ширина 6 мм, длина 85 мм, не менее 100 штук в упаковке.</t>
  </si>
  <si>
    <t>Лабораторная щетка с поворотной головкой для мытья бутылей и колб, длина ручки не менее - 360 мм, размер щетки не более 21*44*24 мм.</t>
  </si>
  <si>
    <t xml:space="preserve">Воронка стеклянная, диаметр - 80мм, из боросиликатного стекла. </t>
  </si>
  <si>
    <t xml:space="preserve">Пробирки для культуральных исследований, с закручивающейся крышкой, размер 16х160мм. В упаковке не менее 100 штук. </t>
  </si>
  <si>
    <t>Очки защитные из прозрачного поликарбоната со встроенными боковыми протекторами.</t>
  </si>
  <si>
    <t>Салфетки лабораторные, двухслойные  размер 195*195, в упаковке 100 шт.</t>
  </si>
  <si>
    <t>Лодочки для взвешивания, цвет черный, антистатические, объем 30 мл, нестерильные. В упаковке не менее 100 штук.</t>
  </si>
  <si>
    <t>Лодочки для взвешивания, цвет черный, антистатические, объем 100 мл, нестерильные. В упаковке не менее 100 штук.</t>
  </si>
  <si>
    <t>Маркер  лабораторный должен писать на холодных, мокрых поверхностях. Быстросохнущий, перманентный, на основе спирта, может быть удален спиртом. В упаковке не менее 10 штук.</t>
  </si>
  <si>
    <t>Ацетонитрил для ВЭЖХ  чистота  ≥99,8%. Объем - не менее 2,5 л. Формула CH3CN, молекулярная масса 41.05.</t>
  </si>
  <si>
    <t xml:space="preserve">Набор определения редуктазы, достаточный для  для проведения не менее 100 тестов. </t>
  </si>
  <si>
    <r>
      <t>Литохолевая кислота (LCA)  молекулярная масса 376.57. В упаковке не менее 60 мг. Эмпирическая формула C</t>
    </r>
    <r>
      <rPr>
        <vertAlign val="subscript"/>
        <sz val="10"/>
        <rFont val="Times New Roman"/>
        <family val="1"/>
        <charset val="204"/>
      </rPr>
      <t>24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40</t>
    </r>
    <r>
      <rPr>
        <sz val="10"/>
        <rFont val="Times New Roman"/>
        <family val="1"/>
        <charset val="204"/>
      </rPr>
      <t>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. </t>
    </r>
  </si>
  <si>
    <r>
      <t>Тауролитохолевая кислота (TLCA ). Молекулярная масса 607.73. Линейная формула C</t>
    </r>
    <r>
      <rPr>
        <vertAlign val="subscript"/>
        <sz val="10"/>
        <rFont val="Times New Roman"/>
        <family val="1"/>
        <charset val="204"/>
      </rPr>
      <t>26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43</t>
    </r>
    <r>
      <rPr>
        <sz val="10"/>
        <rFont val="Times New Roman"/>
        <family val="1"/>
        <charset val="204"/>
      </rPr>
      <t>NO</t>
    </r>
    <r>
      <rPr>
        <vertAlign val="sub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>S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Na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. В упаковке не менее 10 мкг.</t>
    </r>
  </si>
  <si>
    <r>
      <t>Тетрагидрофуран, чистота ≥99.9%, безводный, без ингибиторов. Молекулярный вес 72.11. Формула C</t>
    </r>
    <r>
      <rPr>
        <vertAlign val="sub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H</t>
    </r>
    <r>
      <rPr>
        <vertAlign val="sub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O. В упаковке не менее 1 л. </t>
    </r>
  </si>
  <si>
    <r>
      <t>Изопропанол, чистота не менее 99.8%. В упаковке не менее  2,5 л. Формула (CH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CHOH, молекулярная масса 60.10. </t>
    </r>
  </si>
  <si>
    <r>
      <t>Трис-ЭДТА буфер (TE), содержащий: 40 mM Tris acetate, pH approx. 8.3, containing 1 mM EDTA. Стерильный (фильтрованием 0,2 мкм), не содержащий ДНКаз, РНКаз, протеаз.</t>
    </r>
    <r>
      <rPr>
        <sz val="10"/>
        <rFont val="Calibri"/>
        <family val="2"/>
        <charset val="204"/>
        <scheme val="minor"/>
      </rPr>
      <t xml:space="preserve"> </t>
    </r>
    <r>
      <rPr>
        <sz val="10"/>
        <rFont val="Times New Roman"/>
        <family val="1"/>
        <charset val="204"/>
      </rPr>
      <t>В упаковке не менее 1л.</t>
    </r>
  </si>
  <si>
    <t>Центрифужные пробирки, 15 мл</t>
  </si>
  <si>
    <t>Центрифужные пробирки с закручивающейся крышкой, из полипропилена, объемом 15 мл, стерильные, в индивидуальной упаковке. В упаковке не менее 50 штук.</t>
  </si>
  <si>
    <t>Центрифужные пробирки, 50 мл</t>
  </si>
  <si>
    <t xml:space="preserve">Набор должен быть рассчитан на 100 колориметрических или флуорометрических тестов в 96-луночном планшете. </t>
  </si>
  <si>
    <t xml:space="preserve">Фетальная бычья сыворотка, стерильная (фильтрованием), подходящая для работы с клеточными культурами, должна иметь не более ≤10 EU/mL примеси эндотоксина, гемоглабина не более ≤20 mg/dL. Упаковка не менее 500 мл. </t>
  </si>
  <si>
    <t>Гентамицин сухой. Пригодный для использования как селекционный агент. В упаковке не менее 250 мг.</t>
  </si>
  <si>
    <t>Бутыль с пульвелизатором, объемом не менее 250 мл, пластик, в упаковке не менее 12 штук.</t>
  </si>
  <si>
    <t>Этикетки самоклеющиеся должны быть устойчивы к температуре от -23°С до 121°С.  Цвет красный. Длина не менее 55м.</t>
  </si>
  <si>
    <t>Этикетки самоклеющиеся должны быть устойчивы к температуре от -23°С до 121°С.  Цвет синий. Длина не менее 55 м.</t>
  </si>
  <si>
    <t>Этикетки самоклеющиеся должны быть устойчивы к температуре от -23°С до 121°С.  Цвет зеленый. Длина не менее 55 м.</t>
  </si>
  <si>
    <r>
      <t xml:space="preserve">ДНК полимера из </t>
    </r>
    <r>
      <rPr>
        <i/>
        <sz val="10"/>
        <rFont val="Times New Roman"/>
        <family val="1"/>
        <charset val="204"/>
      </rPr>
      <t xml:space="preserve">Thermus aquaticus </t>
    </r>
    <r>
      <rPr>
        <sz val="10"/>
        <rFont val="Times New Roman"/>
        <family val="1"/>
        <charset val="204"/>
      </rPr>
      <t>рекомбинантная, експрессированная в E.coli.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 10х ПЦР буфером содержащим MgCl</t>
    </r>
    <r>
      <rPr>
        <vertAlign val="subscript"/>
        <sz val="10"/>
        <rFont val="Times New Roman"/>
        <family val="1"/>
        <charset val="204"/>
      </rPr>
      <t xml:space="preserve">2 </t>
    </r>
    <r>
      <rPr>
        <sz val="10"/>
        <rFont val="Times New Roman"/>
        <family val="1"/>
        <charset val="204"/>
      </rPr>
      <t>Концентрация 5ед/мкл. В упаковке 20 х 250 UN.</t>
    </r>
  </si>
  <si>
    <t>Основной реагент при постановке ПЦР-секвенировании. Набор должен включать в себя: не менее 10 пробирок по 800 мкл готовой реакционной смеси, пробирку с праймером М13, контрольную ДНК pГЭМ, 12 мл 5х секвенирующего буфера. Набор должен хватать не менее чем на 1000 реакций.</t>
  </si>
  <si>
    <t>Услуга страхования гражданско-правовой ответственности за причинение вреда жизни/здоровью третьих лиц в результате осуществления Страхователем своей профессиональной деятельности (проведение клинического исследования нового препарата). Страхование не менее 200 человек. Срок страхования не менее 12 месяцев.</t>
  </si>
  <si>
    <t>приказом заместителя Генерального Директора</t>
  </si>
  <si>
    <t>по операционной деятельности и стратегии</t>
  </si>
  <si>
    <t>PMA (CAS 16561-298)</t>
  </si>
  <si>
    <t>Глутатион агарозный</t>
  </si>
  <si>
    <t>Чистота не менее  99%, молекулярный вес 616.83, в упаковке не менее 5 мг.</t>
  </si>
  <si>
    <t>Глутатион агарозный GST связывающий реагент, в упаковке не менее 2 мл.</t>
  </si>
  <si>
    <t>Питательная среда RPMI MEDIUM 1640</t>
  </si>
  <si>
    <t>Питательная среда RPMI MEDIUM 1640 с содержанием L-глютамина,без фенола красного,  в флаконе не менее 500 мл.</t>
  </si>
  <si>
    <t>Готовый раствор матрикса для культивирования эмбриональных стволовых клеток</t>
  </si>
  <si>
    <t>Готовый раствор матрикса для культивирования эмбриональных стволовых клеток,  жидкий, стерильный, без фенола красного, подходит для культивации клеточных культур, во флаконе не менее 50 мл.</t>
  </si>
  <si>
    <t>Дипептидная форма L-глутамина</t>
  </si>
  <si>
    <t>Дипептидная форма L-глутамина жидкая, стерильная, концентрация не менее 100Х, во флаконе не менее 100 мл.</t>
  </si>
  <si>
    <t>Раствор незаменимых аминокислот</t>
  </si>
  <si>
    <t>РАСТВОР незаменимых аминокислот, концентрация не менее 100Х, во флаконе не менее 100мл</t>
  </si>
  <si>
    <t>Инсулин-трансферин-селенит</t>
  </si>
  <si>
    <t>Инсулин-трансферин-селенит концентрация не менее 100х, в флаконе не менее 10мл.</t>
  </si>
  <si>
    <t>Эмбриональная телячья сыворотка</t>
  </si>
  <si>
    <t>Эмбриональная телячья сыворотка для  эмбриональных стволовых клеток, стерильная, во флаконе не менее 500 мл.</t>
  </si>
  <si>
    <t xml:space="preserve">Раствор пеницилина/стрептомицина </t>
  </si>
  <si>
    <t>Раствор пеницилина/стрептомицина  жидкая, стерильная, концентрация не менее 100Х, во флаконе не менее 100мл</t>
  </si>
  <si>
    <t>Коллагеназа тип IV</t>
  </si>
  <si>
    <t>Коллагеназа тип IV из культуральных супернатантов Clostridium histolyticum, общего назначения, без индикатора фенола красного, в флаконе не менее 1 г.</t>
  </si>
  <si>
    <t>Питательная стреда для клеточных культур В-27</t>
  </si>
  <si>
    <t>Питательная среда для клеточных культур, без инсулина, не менее 10 мл во флаконе.</t>
  </si>
  <si>
    <t>Концентрированная среда В-27</t>
  </si>
  <si>
    <t>Концентрированная среда для дифференциации клеток, с инсулином, концентрация не менее 50Х, не менее 10 мл во флаконе</t>
  </si>
  <si>
    <t>Человеческий рекомбинантный протеин активин А</t>
  </si>
  <si>
    <t>Костный морфогенный протеин ВМР-4</t>
  </si>
  <si>
    <t>Костный морфогенный протеин ВМР-4, чистота не менее 95%, молекулярный вес: 34 kDa, уровень  эндотоксина не менее  &lt; 1 EU/ml, во флаконе не менее 10 мкг.</t>
  </si>
  <si>
    <t>Человеческий рекомбинантный протеин активин А, чистота не менее 95%, молекулярный вес: 25 kDa, уровень  эндотоксина не менее  &lt; 1 EU/ml, в флаконе не менее 10 мг.</t>
  </si>
  <si>
    <t>Человеческий рекомбинантный протеин bFGF</t>
  </si>
  <si>
    <t>Человеческий рекомбинантный протеин HGF</t>
  </si>
  <si>
    <t>Человеческий рекомбинантный протеин EGF</t>
  </si>
  <si>
    <t>Человеческий рекомбинантный протеин онкостатин М</t>
  </si>
  <si>
    <t>Набор для определения активности фермента CYP3A4</t>
  </si>
  <si>
    <t>Набор для определения активности фермента CYP3A4 включает в себя: мембранный препарат, люминогенных цитохром Р450 подходит для субстрат фермента; НАДФН система регенерации; реакционный буфер; люциферин обнаружения реагентов; люциферин-Free воды.</t>
  </si>
  <si>
    <t xml:space="preserve">Набор реагентов для синтеза кДНК </t>
  </si>
  <si>
    <t>Набор реагентов для синтеза кДНК 5х20 мкл реак., для использования в Real-Time ПЦР</t>
  </si>
  <si>
    <t>Набор реагентов для амплификации ДНК</t>
  </si>
  <si>
    <t>Набор реагентов для амплификации ДНК 200 реак, экзонуклеазная активность - 5 '- 3'.</t>
  </si>
  <si>
    <t>Набор флуоресцентного окрашивания клеточных  мембран</t>
  </si>
  <si>
    <t>Набор флуоресцентного окрашивания клеточных  мембран содержит</t>
  </si>
  <si>
    <t xml:space="preserve">Человеческий рекомбинантный протеин EGF экспрессированы из Е.соli, чистота не менее 95%, уровень  эндотоксина не менее  &lt;0,1 нг / мкг, молекулярный вес:
6.2 кДа, во флаконе не менее 10 мкг.
</t>
  </si>
  <si>
    <t xml:space="preserve">Человеческий рекомбинантный протеин онкостатин М экспрессированы из Е.соli, чистота не менее 98%, уровень  эндотоксина не менее  &lt;0,1 нг / мкг, молекулярный вес:
26 кДа,  во флаконе не менее 10 мкг.
</t>
  </si>
  <si>
    <t xml:space="preserve">Человеческий рекомбинантный
протеин bFGF экспрессированы из Е.соli, чистота не менее 95%, уровень, эндотоксина не менее  &lt;0,1 нг / мкг,в флаконе не менее 10 мкг.
</t>
  </si>
  <si>
    <t xml:space="preserve">Человеческий рекомбинантный протеин HGF экспрессированы из Baculovirus, чистота не менее 98%, уровень  эндотоксина не менее  &lt;0,1 нг / мкг, молекулярный вес: 80 кДа, во флаконе не менее 10 мкг.
</t>
  </si>
  <si>
    <t xml:space="preserve">Трис </t>
  </si>
  <si>
    <t>Сульфат аммония</t>
  </si>
  <si>
    <t>Брэдфорда реагент</t>
  </si>
  <si>
    <t>Сахароза</t>
  </si>
  <si>
    <t>Хэпес (HEPES)</t>
  </si>
  <si>
    <t>Имидазол</t>
  </si>
  <si>
    <t>Изопропил-β-D-1-тиогалактопиранозид</t>
  </si>
  <si>
    <t>5-бромо-4-хлоро-3-индоил-бета-D-галактопиранозид</t>
  </si>
  <si>
    <t>2xYT среда</t>
  </si>
  <si>
    <t>SOC среда</t>
  </si>
  <si>
    <t>Агароза</t>
  </si>
  <si>
    <t>ПЦР микропробирки с прикрепленными крышками</t>
  </si>
  <si>
    <t>Наконечники</t>
  </si>
  <si>
    <t>Центрифужные пробирки</t>
  </si>
  <si>
    <t>Фильтр хроматографичес-кий</t>
  </si>
  <si>
    <t>Стрептозотоцин</t>
  </si>
  <si>
    <t>Калия ацетат</t>
  </si>
  <si>
    <t xml:space="preserve">Кристаллический, в упаковке не менее 1 кг. </t>
  </si>
  <si>
    <t>Чистотой не менее 99.0%, для молекулярной биологии, в упаковке не менее 1 кг</t>
  </si>
  <si>
    <t>Для 1-1,400 мкг/мл протеина, в упаковке не менее 500 мл.</t>
  </si>
  <si>
    <t>Чистотой не менее 99.5%, в упаковке не менее 1 кг</t>
  </si>
  <si>
    <t>Чистотой не менее 99.5% (титрование), в упаковке не менее 0.5 кг</t>
  </si>
  <si>
    <t>Реагент АСS, чистотой не менее 99.5% (титрование), в упаковке не менее 0.5 кг</t>
  </si>
  <si>
    <t>Чистотой не менее 99.0% (TLC), в упаковке не менее 10 г</t>
  </si>
  <si>
    <t>Чистотой не менее 98.0%, в упаковке не менее 100 мг</t>
  </si>
  <si>
    <t>Пудра-среда для выращивания микроорганизмов, в упаковке не менее 250 г</t>
  </si>
  <si>
    <t>Среда предназначенная для восстановительного этапа компетентного преобразоваия E.Coli, в упаковке не менее 100 мл.</t>
  </si>
  <si>
    <t>С низкой температурой гелеобразования, для молякулярной биологии, в упаковке не менее 100 г.</t>
  </si>
  <si>
    <t>Размер 0,2 мл, не менее 1000 шт в кейсе.</t>
  </si>
  <si>
    <t>Объемом 2-200 мкл, в штативе не менее 96 штук, в упаковке не менее 960 шт.</t>
  </si>
  <si>
    <t>Объемом 50-1000 мкл, в штативе не менее 96 штук, в упаковке не менее 960 шт.</t>
  </si>
  <si>
    <t>Порошок, чистотой не менее 98 %, не менее 75% альфа-аномер основание, в упаковке не менее 5 г.</t>
  </si>
  <si>
    <t>Должен подходить для работ в области молекулярной биологии, чистотой не менее 99,0%, не менее 1 кг в упаковке.</t>
  </si>
  <si>
    <t>SNP на определение FTO</t>
  </si>
  <si>
    <t>Покрытия для 96-луночных планшет, оптические, адгезивные, в упаковке не менее 100 штук.</t>
  </si>
  <si>
    <t xml:space="preserve">Набор для определения SNP rs 17817449 (FTO)  Не менее 300 реакции на 96-луночном или 1500 реакции на 384-луночном планшете)  </t>
  </si>
  <si>
    <t xml:space="preserve">В набор должны входить: ДНК-полимераза для детекции Real Time (TagMan), дезоксинуклеотидтрифосфаты без dUTP, пассивный референсный краситель и оптимизированный буфер. Набор должен быть рассчитан не менее чем на  400 реакций, по одному флакону объемом не менее 10 мл. </t>
  </si>
  <si>
    <t>в течение 60 календарных дней со дня подписания договора</t>
  </si>
  <si>
    <t xml:space="preserve">Набор щеточек для забора буккального эпителия </t>
  </si>
  <si>
    <t xml:space="preserve">Набор состоит из двух щеточек для забора биоматериала (буккального эпителия). Обычного размера. Наконечник в виде трубочки. В упаковке не менее 100 шт. </t>
  </si>
  <si>
    <t>Диметилхлор-фосфат</t>
  </si>
  <si>
    <t>Диметилсульф-оксид</t>
  </si>
  <si>
    <t>Гидроксид натрия</t>
  </si>
  <si>
    <t>Фосфатно-солевой буфер</t>
  </si>
  <si>
    <t>Этилендиамин-тетраацетат (ЭДТА)</t>
  </si>
  <si>
    <t>Буфер для электрофореза</t>
  </si>
  <si>
    <t>Лизирующий раствор</t>
  </si>
  <si>
    <t>Легкоплавкая агароза</t>
  </si>
  <si>
    <t>Слайды для проведения Comet теста</t>
  </si>
  <si>
    <t>Чистотой не менее 96%, в упаковке не менее 25 мл</t>
  </si>
  <si>
    <t>Чистотой не менее 99,9%, в упаковке не менее 250 мл, должен подходить для работ в области молекулярной биологии</t>
  </si>
  <si>
    <t>Чистотой не менее 97%, в упаковке не менее 500 г</t>
  </si>
  <si>
    <t>Модифицированный, без кальция хлорида и магния хлорида, жидкий, стерильный, должен подходить для клеточных культур, в упаковке не менее 6 бутылей по 500 мл.</t>
  </si>
  <si>
    <t>Чистотой не менее 98,5%, в упаковке не менее 100 г</t>
  </si>
  <si>
    <t>В упаковке не менее 500 мл, pH 8.0, должен подходить для работ в области молекулярной биологии</t>
  </si>
  <si>
    <t>10 кратный буфер, должен подходить для работ в области молекулярной биологии, альтернативный TBE и TRIS EDTA. В упаковке не менее 1 л</t>
  </si>
  <si>
    <t>В упаковке не менее 100 мл, 100-кратный, должен подходить для работ в области молекулярной биологии</t>
  </si>
  <si>
    <t>Центрифужные пробирки с закручивающеся крышкой, объемом 15 мл, стерильные, без ДНК и РНК, каждая пробирка индивидуально упакована, в упаковке не менее 50 штук.</t>
  </si>
  <si>
    <t>В упаковке не менее 2 флаконов по 500 мл</t>
  </si>
  <si>
    <t>В упаковке не менее 15 мл</t>
  </si>
  <si>
    <t>В упаковке не менее 100 слайдов</t>
  </si>
  <si>
    <t>10-кратный, в упаковке не менее 500 мл</t>
  </si>
  <si>
    <t>Тонометр автоматический на плечо</t>
  </si>
  <si>
    <t xml:space="preserve">Тонометр автоматический на плечо для проекта «Исследование статуса здоровья учащихся Назарбаев Интеллектуальных школ». Тонометр должен иметь технологию высокоскоростного измерения, 4-строчный дисплей, память на не менее, чем 90 измерений с регистрацией даты и времени; индикаторы аритмии и движения, индикатор правильной фиксации манжеты, индикатор уровня АД.
В комплекте должны быть универсальная манжета размером не менее (22-42 см), батарейки.
 </t>
  </si>
  <si>
    <t xml:space="preserve">Тонометр для научного проекта </t>
  </si>
  <si>
    <t xml:space="preserve">Тонометр автоматический на плечо для проекта «Исследование детерминант метаболического синдрома у сельского населения в возрасте 50-75 лет». Тонометр должен иметь технологию высокоскоростного измерения, 4-строчный дисплей, память на не менее, чем 90 измерений с регистрацией даты и времени; индикаторы аритмии и движения, индикатор правильной фиксации манжеты, индикатор уровня АД.
В комплекте должны быть универсальная манжета размером не менее (22-42 см), батарейки.
 </t>
  </si>
  <si>
    <t>Итого</t>
  </si>
  <si>
    <t>Услуги в рамках НТП «Картирование эко-социальных и генетических факторов, определяющих восприимчивость к туберкулезу населения Республики Казахстан»</t>
  </si>
  <si>
    <t xml:space="preserve">Услуги по транспортировке расходных материалов и реактивов соисполнителю по проекту «Картирование эко-социальных и генетических факторов, определяющих восприимчивость к туберкулезу населения Республики Казахстан», необходимых для сбора им биоматериала. Общий вес транспортируемых материалов и реактивов – 175 кг. </t>
  </si>
  <si>
    <t>г.Астана, г.Алматы</t>
  </si>
  <si>
    <t>Услуги добровольного страхования профессиональной  ответственности</t>
  </si>
  <si>
    <t>Услуги в рамках договора по реализации НТП «Характеристика полиморфизма Y-хромосомы казахской популяции»</t>
  </si>
  <si>
    <t xml:space="preserve">1. Передача прав на неопубликованную базу данных о генотипах 1400 казахов, представляющих информацию о генофонде, и права на совместный анализ, публикацию данных по изменчивости Y-хромосомы в казахской популяции в связи с родовой структурой.
2. Анализ филогенетических сетей Y-хромосомы казахской популяции по данным 17 STR маркерам
3. Картографический анализ пространственной изменчивости полиморфизма Y-хромосомы казахской популяции.
4. Подготовка статей при совместном анализе в международном журнале с высоким Impact Factor (Thomson Reuters). 
5. Представление совместных результатов в виде тезиса на конференции.
6. Проведение генотипирования  Y-хромосомы 400 новых образцов казахской популяции, предоставленных Заказчиком.  Анализ полученных данных. 
8. Обучение одного специалиста методам анализа по базам данным Y-хромосомы и мтДНК.
</t>
  </si>
  <si>
    <t>Со дня заключения договора до 15 декабря 2014 г.</t>
  </si>
  <si>
    <t>В течение 5 рабочих дней со дня передачи груза</t>
  </si>
  <si>
    <t>Набор для измерения оксидативного стресса</t>
  </si>
  <si>
    <t xml:space="preserve">В состав набора должны входить все необходимые реагенты, достаточные для проведения не менее 50 тестов для определения оксидативного статуса и общей антиоксидантной активности плазмы крови. </t>
  </si>
  <si>
    <t>Среда 199 medium</t>
  </si>
  <si>
    <t>Сбалансированный солевой раствор Хэнкса</t>
  </si>
  <si>
    <t>Фосфатно-солевой буфер модифицированный по способу Дульбекко</t>
  </si>
  <si>
    <t>Набор для ИФА- IL -1β</t>
  </si>
  <si>
    <t>Набор для ИФА –  IL -1ra</t>
  </si>
  <si>
    <t>Набор для ИФА -PARC/CCL18</t>
  </si>
  <si>
    <t>Набор для ИФА -TNF-α</t>
  </si>
  <si>
    <t>Набор для ИФА - IL -10</t>
  </si>
  <si>
    <t>Набор для ИФА- IL  -12</t>
  </si>
  <si>
    <t>ИЛ-4 (интерлейкин - 4)</t>
  </si>
  <si>
    <t>ИФН-γ (интерферон - гамма)</t>
  </si>
  <si>
    <t>24-луночные планшеты</t>
  </si>
  <si>
    <t>С L-глутамином и бикарбонатом натрия, жидкая, стерильная,  фильтрованная, стабильна для клеточных культур, во флаконе не менее 500 мл</t>
  </si>
  <si>
    <t>Без L-глутамина, с бикарбонатом натрия, жидкая, стерильная,  фильтрованная, стабильна для клеточных культур. В упаковке не менее 6 флаконов по 500 мл.</t>
  </si>
  <si>
    <t>С бикарбонатом натрия, без фенола, солей Са и Mg, жидкая, стерильная, фильтрованная, стабильна для клеточных культур, не менее 500 мл во флаконе.</t>
  </si>
  <si>
    <t>Без солей Са и Mg, жидкая, стерильная, фильтрованная, стабильна для клеточных культур. Не менее 500 мл во флаконе.</t>
  </si>
  <si>
    <t>Набор должен содержать все необходимые реактивы для количественного определения концентрации интерлейкина 1-бета в биологических жидкостях человека и культуральных средах. Достаточно для проведения не менее 96 тестов с помощью планшетного спектрофотометра.</t>
  </si>
  <si>
    <t>Набор должен содержать все необходимые реактивы для количественного определения концентрации IL -1ra в биологических жидкостях человека и культуральных средах. Достаточно для проведения не менее 96 тестов с помощью планшетного спектрофотометра</t>
  </si>
  <si>
    <t>Набор должен содержать все необходимые реактивы для количественного определения концентрации PARC/CCL18 в биологических жидкостях человека и культуральных средах. Достаточно для проведения не менее 96 тестов с помощью планшетного спектрофотометра.</t>
  </si>
  <si>
    <t>Набор должен содержать все необходимые реактивы для количественного определения концентрации TNF-α в биологических жидкостях человека и культуральных средах. Достаточно для проведения не менее 96 тестов с помощью планшетного спектрофотометра.</t>
  </si>
  <si>
    <t>Набор должен содержать все необходимые реактивы для количественного определения концентрации IL -10 в биологических жидкостях человека и культуральных средах. Достаточно для проведения не менее 96 тестов с помощью планшетного спектрофотометра.</t>
  </si>
  <si>
    <t>Набор должен содержать все необходимые реактивы для количественного определения концентрации IL  -12 в биологических жидкостях человека и культуральных средах. Достаточно для проведения не менее 96 тестов с помощью планшетного спектрофотометра.</t>
  </si>
  <si>
    <t>Рекомбинантный, чистотой не менее 98%, должен быть свободен от компонентов животных, экспрессирован E. coli, подходить для работы с клеточными культурами, в упаковке не менее 20 UG.</t>
  </si>
  <si>
    <t>Рекомбинантный, чистотой не менее 98%, должен быть свободен от компонентов животных, экспрессирован E. coli, подходить для работы с клеточными культурами, в упаковке не менее 100 UG.</t>
  </si>
  <si>
    <t>Центрифужные пробирки с закручивающейся крышкой, из полипропилена, объемом 15 мл, стерильные, коническое дно. В упаковке не менее 50 штук.</t>
  </si>
  <si>
    <t>планшеты 24-х луночные с поверхностью для адгезии клеток, с крышкой, стерильные. В упаковке не менее 50 штук.</t>
  </si>
  <si>
    <t>Набор  микрофлюидных чипов для  определения качества и количества ДНК</t>
  </si>
  <si>
    <t>Таргетная система обогащения ДНК</t>
  </si>
  <si>
    <t xml:space="preserve">ДНК полимераза должна синтезировать не менее 1000 п.о./15 секунд. Должна синтезировать до 23000 п.о. таргетной ДНК. Фермента в одной упаковке должно быть не менее чем на 200 реакций </t>
  </si>
  <si>
    <t>Должен разделять и измерять ДНК образцы размером не менее 50 п.о. и не более 7000 п.о. В комплект должны входить не менее 10 микрофлюидных чипов. В набор так же должны входить реагенты и расходных материалы для не менее 110 микрофлюидных электрофорезов.</t>
  </si>
  <si>
    <t xml:space="preserve">Таргетная система обогащения ДНК должна охватывать нетранслируемые последовательности. Должна  содержать наживки таргетного обогащения для получения не менее 16 ДНК библиотек. </t>
  </si>
  <si>
    <t>Фьюжн ДНК-полимераза</t>
  </si>
  <si>
    <t>ТЕ буфер с пониженной концентрацией ЭДТА</t>
  </si>
  <si>
    <t>Концентрация Трис-НСl не менее и не более 10мМ и рН не менее и не более 8,0. Концентрация ЭДТА не менее и не более 0,1 мМ и рН не менее и не более 8,0. Объем раствора не менее и не более 100 мл.</t>
  </si>
  <si>
    <t xml:space="preserve">Жидкость прозрачного цвета, используется  для глубокой заморозки органических материалов, транспортировки биоматериала с целью сохранения нуклеиновых кислот.
Чистота азота должна быть не менее 99,5%.
</t>
  </si>
  <si>
    <t>Услуги в рамках НТП «Метагеномные исследования микробиома человека в норме и при патологиях»</t>
  </si>
  <si>
    <t xml:space="preserve">Со дня заключения договора до 20 декабря 2014          </t>
  </si>
  <si>
    <t>г.Хейдельберг (Германия)/г.Астана (Казахстан)</t>
  </si>
  <si>
    <t>г. Астана (ЦНЖ)/г.Питтсбург (Университет Карнеги Мелона)</t>
  </si>
  <si>
    <t>Услуги письменного перевода</t>
  </si>
  <si>
    <t xml:space="preserve">Переводческие услуги: письменный двусторонний перевод (казахско-русский, русско-казахский). Общий объем - не менее 300 страниц. Скорость перевода - не менее 30 страниц в день. </t>
  </si>
  <si>
    <t xml:space="preserve">Для создания банка ДНК микробиома человека различных экологических ниш, в том числе:
1. Идентификация ассоциации кишечного микробиома с патологией: предполагаемые маркеры избыточного веса / ожирения, гипертонии, диабета (типа I, типа II), микробного состава и смеси, корреляции с энтеротипами, сравнительный анализ с базой данных MetaHIT; 
2. Энтеротипирование;
3. Анализ и идентификация новых, редких или необычных генов и геномов; 
4. Анализ данных антибиотикорезистентности;  
5. Анализ анкет и клинических данных и ассоциации с кишечной микробиомом. 
</t>
  </si>
  <si>
    <t>Набор для определения мутагенности химических соединений</t>
  </si>
  <si>
    <t>Стерильные планшеты</t>
  </si>
  <si>
    <t>Энин хлорид (мальвидин-3-O-глюкозид хлорид)</t>
  </si>
  <si>
    <t>Петунидин 3-O-β-D-глюкозид хлорид</t>
  </si>
  <si>
    <t>Дельфинидин 3-O-β-D-глюкозид хлорид</t>
  </si>
  <si>
    <t>Пеонидин 3-O- глюкозид хлорид</t>
  </si>
  <si>
    <t>(+)-Катехин</t>
  </si>
  <si>
    <t>Процианидин B2</t>
  </si>
  <si>
    <t>(−)-Эпикатехин</t>
  </si>
  <si>
    <t>Процианидин C1</t>
  </si>
  <si>
    <t>Эпикатехин галлата</t>
  </si>
  <si>
    <t>Катехин галлата</t>
  </si>
  <si>
    <t>Кверцетин-3-глюкозид</t>
  </si>
  <si>
    <t>Рутин тригидрат</t>
  </si>
  <si>
    <t>Кемпферол 3-глюкозид</t>
  </si>
  <si>
    <t>Апигенин 7-глюкозид</t>
  </si>
  <si>
    <t>Мирицитин</t>
  </si>
  <si>
    <t>Этил галлата</t>
  </si>
  <si>
    <t>4-гидроксибензойная кислота</t>
  </si>
  <si>
    <t>Сиреневая кислота</t>
  </si>
  <si>
    <t>Протокатеховая кислота</t>
  </si>
  <si>
    <t>Кафтаровая кислота</t>
  </si>
  <si>
    <t>Сиреневый альдегид</t>
  </si>
  <si>
    <t>2-(4-гидроксифенил)этанол</t>
  </si>
  <si>
    <t xml:space="preserve">Этанол </t>
  </si>
  <si>
    <t>В состав набора должны входить все необходимые реагенты, достаточные для исследования мутагенности не менее 10 химических соединений</t>
  </si>
  <si>
    <t xml:space="preserve">Стерильные 384-луночные планшеты. В упаковке не менее 50 планшетов. </t>
  </si>
  <si>
    <t>Упаковка</t>
  </si>
  <si>
    <t>Аналитический стандарт, чистотой не менее 95,0%, в упаковке не менее 10 мг.</t>
  </si>
  <si>
    <t>Аналитический стандарт, чистотой не менее 95,0%, в упаковке не менее 1 мг.</t>
  </si>
  <si>
    <t>Чистотой не менее 95%, в упаковке не менее 10 мг.</t>
  </si>
  <si>
    <t>Аналитический стандарт, в упаковке не менее 10 мг.</t>
  </si>
  <si>
    <t>Аналитический стандарт, чистотой не менее 90,0%, в упаковке не менее 1 мг.</t>
  </si>
  <si>
    <t>Аналитический стандарт, чистотой не менее 75,0%, в упаковке не менее 5 мг.</t>
  </si>
  <si>
    <t>Основной референс-стандарт, в упаковке не менее 10 мг.</t>
  </si>
  <si>
    <t>Аналитический стандарт, концентрацией не менее 2000 мкг/мл в метаноле, в упаковке не менее 0,5 мл.</t>
  </si>
  <si>
    <t>Аналитический стандарт, чистотой не менее 98,0%, в упаковке не менее 10 мг.</t>
  </si>
  <si>
    <t>Аналитический стандарт, в упаковке не менее 100 мг.</t>
  </si>
  <si>
    <t>Аналитический стандарт, в упаковке не менее 5 мг.</t>
  </si>
  <si>
    <t>Чистотой не менее 96%, в упаковке не менее 100 г.</t>
  </si>
  <si>
    <t>Второстепенный стандарт, в упаковке не менее 1 г.</t>
  </si>
  <si>
    <t>Аналитический стандарт, чистотой не менее 98,0%, в упаковке не менее 100 мг.</t>
  </si>
  <si>
    <t>Основной референс-стандарт, в упаковке не менее 50 мг.</t>
  </si>
  <si>
    <t>Чистотой не менее 98%, в упаковке не менее 5 г.</t>
  </si>
  <si>
    <t>Аналитический стандарт, чистотой не менее 99,5%, в упаковке не менее 100 мг.</t>
  </si>
  <si>
    <t>Должен подходить для ВЭЖХ, чистотой не менее 99,9%, в упаковке не менее 100 мл.</t>
  </si>
  <si>
    <t xml:space="preserve">Набор для определения апоптоза </t>
  </si>
  <si>
    <t>Модифицированный буферный физиологический раствор  Дульбекко</t>
  </si>
  <si>
    <t>Предметные стекла с полилизоновым покрытием</t>
  </si>
  <si>
    <t>Серологические  пипетки, 5 мл</t>
  </si>
  <si>
    <t>Замороженная культура лимфоцитов  человека</t>
  </si>
  <si>
    <t>Модифицированная среда RPMI-1640</t>
  </si>
  <si>
    <t>Серологические  пипетки, 10 мл</t>
  </si>
  <si>
    <t>FITC зонд для определения апоптических клеток</t>
  </si>
  <si>
    <t>Связывающий буферный раствор для анализа клеток</t>
  </si>
  <si>
    <t>Раствор для очистки мононуклеарных клеток</t>
  </si>
  <si>
    <t xml:space="preserve">Планшет для микроисследований </t>
  </si>
  <si>
    <t>Бортезомиб</t>
  </si>
  <si>
    <t xml:space="preserve">Предметные стекла с полилизиновым покрытием,  в упаковке не менее 72 штук.  </t>
  </si>
  <si>
    <t xml:space="preserve">Стерильные полистироловые серологические  градуированные пипетки,  5 мл, шаг 0,1 мл, 200 шт. в 1 уп. </t>
  </si>
  <si>
    <t>Модифицированная среда RPMI-1640 с глутамином, буферным раствором  HEPES, с пируватом натрия, глюкозой, бикарбонатом натрия, для использования в 5% C02 инкубаторах, не менее 500 мл во флаконе</t>
  </si>
  <si>
    <t xml:space="preserve">Фетальная бычья сыворотка,  500 мл,  термоинактивированная, стерильная, предназначена для культивирования клеток. </t>
  </si>
  <si>
    <t xml:space="preserve">Стерильные полистироловые серологические  градуированные пипетки, 10 мл, не менее 50 штук в упаковке. </t>
  </si>
  <si>
    <t>96-луночный планшет, полистироловый, с прозрачным дном, с черными стенками. В упаковке не менее 48 штук.</t>
  </si>
  <si>
    <t xml:space="preserve">Раствор для создания  плотности среды для очистки лимфоцитов и других мононуклеарных клеток, гибридомы,  быстрого восстановления жизнеспособных лимфоцитов от малых объемов, стерильный, содержит полисахарозу и  диатризоат натрия, плотность 1,077 +/ - 0.001г/мл, в упаковке не менее 100 мл. </t>
  </si>
  <si>
    <t xml:space="preserve">Планшет для микроисследований, 24 луночный, не менее 20 штук в упаковке. </t>
  </si>
  <si>
    <t>Лиофилизат для приготовления раствора для внутривенного введения, 3,5 мг №1</t>
  </si>
  <si>
    <t>Замороженная культура лимфоцитов  человека с гистиоцитарной лимфомой. В упаковке 1 виал.</t>
  </si>
  <si>
    <t xml:space="preserve">FITC зонд для определения апоптических клеток, 50 мкл.   </t>
  </si>
  <si>
    <t xml:space="preserve">Связывающий буферный раствор для анализа клеток, 50 мл,  концентрация - 10X. </t>
  </si>
  <si>
    <t>Краситель для анализа клеток Hoechst Dye, в упаковке не менее 50 мкл.</t>
  </si>
  <si>
    <t>Краситель для анализа клеток TMRE</t>
  </si>
  <si>
    <t xml:space="preserve">Набор для определения апоптоза, достаточный для проведения не менее 200 тестов. </t>
  </si>
  <si>
    <t>Услуги обязательного страхования работника от несчастных случаев при исполнении им трудовых обязанностей</t>
  </si>
  <si>
    <t>Астана</t>
  </si>
  <si>
    <t>уп</t>
  </si>
  <si>
    <t>2-Хлорпропионил хлорид</t>
  </si>
  <si>
    <t>Триэтиламин</t>
  </si>
  <si>
    <t>Дихлорметан</t>
  </si>
  <si>
    <t>Акрилоил хлорид</t>
  </si>
  <si>
    <t>1,4-Диоксан</t>
  </si>
  <si>
    <t>6-аминогексановая кислота</t>
  </si>
  <si>
    <t>Этилацетат</t>
  </si>
  <si>
    <t>N,N-диметилакриламид</t>
  </si>
  <si>
    <t>Хлороформ</t>
  </si>
  <si>
    <t>Хлорид меди (1)</t>
  </si>
  <si>
    <t>Трис[2-(диметиламино)этил]амин</t>
  </si>
  <si>
    <t>2-пропанол</t>
  </si>
  <si>
    <t>N-(3-Диметиламинопропил)-N’-этилкарбодиимида гидрохлорид</t>
  </si>
  <si>
    <t>N-Гидроксисукцинимид</t>
  </si>
  <si>
    <t>Силикагель</t>
  </si>
  <si>
    <t>Сульфат магния</t>
  </si>
  <si>
    <t>Гидрокарбонат натрия</t>
  </si>
  <si>
    <t>Карбонат натрия</t>
  </si>
  <si>
    <t>Флуоресцеин о-метакрилат</t>
  </si>
  <si>
    <t>Гидрид кальция</t>
  </si>
  <si>
    <t>Силиконовое масло</t>
  </si>
  <si>
    <t>γ-аминомаслянная кислота</t>
  </si>
  <si>
    <t>Бензиловый спирт</t>
  </si>
  <si>
    <t>Моногидрат п-толуолсульфокислоты</t>
  </si>
  <si>
    <t>N,N'-Диизопропилкарбодиимид</t>
  </si>
  <si>
    <t>Гексан</t>
  </si>
  <si>
    <t>2,2’-Бипиридил</t>
  </si>
  <si>
    <t>Фосфомолибденовая кислота</t>
  </si>
  <si>
    <t>4-амино-1-бутанол</t>
  </si>
  <si>
    <t>d-хлороформ</t>
  </si>
  <si>
    <t>Полиакриламид</t>
  </si>
  <si>
    <t>Бромид меди (I)</t>
  </si>
  <si>
    <t>Гипохлорит натрия</t>
  </si>
  <si>
    <t>1,4-Диоксан реагент, растворитель,  чистота 99%, во флаконе не менее 500 мл</t>
  </si>
  <si>
    <t>6-аминогексановая кислота реагент, чистота puriss., 98.5%,  в упаковке не менее 100 г</t>
  </si>
  <si>
    <t>Силикагель адсорбент, размер пор не более 60, 70-230 mesh,  в упаковке  не менее 5 кг</t>
  </si>
  <si>
    <t>фл</t>
  </si>
  <si>
    <t>Комлект реагентов для таргетной системы обогащения ДНК</t>
  </si>
  <si>
    <t>Рекомбинантная термостабильная ДНК полимераза</t>
  </si>
  <si>
    <t>Раствор хлорида магния для ПЦР</t>
  </si>
  <si>
    <t>Молекулярный маркер длин ДНК</t>
  </si>
  <si>
    <t>Термочувствительная щелочная фосфатаза</t>
  </si>
  <si>
    <t>Раствор формальдегида</t>
  </si>
  <si>
    <t>Оптические пробирки на 0,5 мл для флуориметра</t>
  </si>
  <si>
    <t>Набор для измерения качества и количества ДНК на флуориметре</t>
  </si>
  <si>
    <t xml:space="preserve">Безнуклеазная вода </t>
  </si>
  <si>
    <t>РНК стабилизирующий раствор</t>
  </si>
  <si>
    <t>ПЦР пробирки в стрипах</t>
  </si>
  <si>
    <t>Крышки для пробирок</t>
  </si>
  <si>
    <t>Безволоконные и безворсовые салфетки</t>
  </si>
  <si>
    <t>Концентрированный раствор гидроксида натрия</t>
  </si>
  <si>
    <t>Лабораторные бумажные полотенца</t>
  </si>
  <si>
    <t>Реагент для элюирования</t>
  </si>
  <si>
    <t>Магнитные шарики для очистки ДНК</t>
  </si>
  <si>
    <t>Набор должен быть предназначен для платформы HiSeq2000. Должен содержать необходимые буферы. Должен  содержать комплект реагентов для получения не менее 16 ДНК библиотек.</t>
  </si>
  <si>
    <t>Должен разделять и измерять ДНК образцы размером не менее 25 п.о. и не более 1000 п.о. В комплект должны входить не менее 25 микрофлюидных чипов. В набор так же должны входить реагенты и расходные материалы для не менее 300 микрофлюидных электрофорезов.</t>
  </si>
  <si>
    <t>Концентрация не менее 5 ед/мкл. Не менее 5000 единиц фермента в наборе. Набор должен содержать не менее 20 пробирок по не менее 1,25 мл не менее 10-кратного  буфера с KCl, не менее 20 пробирок по не менее 1,25 мл не менее 10-кратного буфера с сульфатом аммония, не менее 20 пробирок хлорида магния.</t>
  </si>
  <si>
    <t>Концентрация должна быть не менее 25мМ. В наборе не менее 4 пробирок по не менее 1,25 мл раствора.</t>
  </si>
  <si>
    <t>Количество не менее 250 мкг. Концентрация не менее 0,5мкг/мкл. Маркер должен состоять из размеров 1000, 900, 800, 700, 600, 500, 400, 300, 200, 100 пар оснований. В комплект должны входить не менее 2-х пробирок с не менее 1 мл красителя.</t>
  </si>
  <si>
    <t>Количество не менее 250 мкг. Концентрация не менее 0,5мкг/мкл. Маркер должен состоять из размеров 1000, 900, 800, 700, 600, 500, 400, 300, 250, 200, 150, 100, 50 пар оснований. В комплект должны входить не менее 2-х пробирок с не менее 1 мл красителя.</t>
  </si>
  <si>
    <t>Должна удалять фосфатные группы у ДНК, РНК, нуклеотидов и белков. Концентрация не менее 1ед/мкл. Набор должен состоять из не менее 5000 единиц. В набор должны входить не менее 10 пробирок по не менее 1,5 мл не менее 10-кратного буфера</t>
  </si>
  <si>
    <t>Должен быть молекулярно-биологической чистоты, не менее 37% формальдегида. Объем не менее 500 мл.</t>
  </si>
  <si>
    <t>Должны быть сделаны из полипропилена с тонкими, пропускающими оптический свет, стенками. Должны подходить для флуориметра Qubit 2.0. В упаковке не менее 500 шт.</t>
  </si>
  <si>
    <t>Должен позволять измерение качества и количества ДНК на флуориметре. Должен улавливать концентрацию образца от не менее 10 пг/мкл до не более 100 нг/мкл. Рабочий объем измерения должен быть не более 20 мкл. Набора должно быть достаточно для не менее чем 100 измерений.</t>
  </si>
  <si>
    <t>Должен позволять измерение качества и количества ДНК на флуориметре. Должен улавливать концентрацию образца от не менее 100 пг/мкл до не более 1000 нг/мкл. Рабочий объем измерения должен быть не более 20 мкл. Набора должно быть достаточно для не менее чем 500 измерений.</t>
  </si>
  <si>
    <t xml:space="preserve">Должна быть деионизирована, фильтрована и автоклавирована. Должна быть свободна от нуклеаз и протестирована на неспецифическую эндонуклеазную, экзонуклеазную и РНКазную активности. В бутыле не менее чем 500 мл.  </t>
  </si>
  <si>
    <t>Должен быть водным и не токсичным раствором. Должен немедленно инактивировать РНКазы и стабилизировать РНК. В комплекте не менее 100 мл раствора</t>
  </si>
  <si>
    <t>Должны быть сделаны из полипропилена с тонкими стенками. Объем пробирок должен быть не менее 200 мкл. В стрипе должно быть не менее 8 сцепленных пробирок. Количество стрипов в упаковке должно быть не менее 125 и количество пробирок не менее 1000. Крышки должны быть сцеплены в стрипы по не менее 8 шт. В упаковке не менее 125 стрипов с крышками.</t>
  </si>
  <si>
    <t>Должны закручиваться. Должны одеваться на пробирку с помощью кольца. Должны содержать резиновую прокладку. Должны быть сделаны из полипропилена, свободны от ДНК, ДНКаз, РНКаз, пирогенные. В упаковке не менее 1000 штук. Должны быть синего цвета.</t>
  </si>
  <si>
    <t>Должны закручиваться. Должны одеваться на пробирку с помощью кольца. Должны содержать резиновую прокладку. Должны быть сделаны из полипропилена, свободны от ДНК, ДНКаз, РНКаз, пирогенные. В упаковке не менее 1000 штук. Должны быть зеленого цвета.</t>
  </si>
  <si>
    <t>Должны быть одноразовые. Длина не менее 11 см, ширина не менее 21 см. В упаковке должно быть не менее 280 салфеток. В коробке не менее 60 упаковок.</t>
  </si>
  <si>
    <t>Должен быть молекулярно-биологической чистоты. Концентрация должна быть не менее 10 М/L. Объем не менее 100 мл.</t>
  </si>
  <si>
    <t>Должны быть сделаны из 100% целлюлозы. Должны быть перфорированы. В рулоне не менее 17 метров. Должны состоять из не менее 2-х слоев. В рулоне не менее 80 листов. В упаковке не менее 2-х рулонов.</t>
  </si>
  <si>
    <t xml:space="preserve">Концентрация Трис-НСl должна быть 10мМ. рН раствора должен быть 8,5. Должен быть пригоден для элюирования нуклеиновых кислот. Объем флакона должен быть не менее 250 мл. </t>
  </si>
  <si>
    <t xml:space="preserve">Должны быть пригодны для ПЦР, генотипирования, секвенирования. Должны извлекать ампликоны не менее 100 пар оснований с высокой эффективностью. Срок годности не менее 12 месяцев. Объем не менее 60 мл. </t>
  </si>
  <si>
    <t>комп</t>
  </si>
  <si>
    <t>Модифицированный  буферный  физиологический раствор  Дульбекко без хлорида кальция и хлорид магния, стерильный, подходящий  для клеточных культур, в упаковке не менее 6 бутылей по 500 мл.</t>
  </si>
  <si>
    <t>Набор для колориметрического измерения глобального метилирования ДНК</t>
  </si>
  <si>
    <t>Набор должен быть предназначен для колориметрического измерения глобального метилирования ДНК с помощью имунно-ферментного анализа. В набор должны входить буфер для промывания, отрицательный и положительный контроли, раствор для связывания, растворы для захвата и детекции антител, энхансерный раствор, раствор для определения, стоп-раствор. Набора должно быть достаточно для не менее 96 образцов.</t>
  </si>
  <si>
    <t>Должен позволять измерение качества и количества ДНК на флуориметре. Должен улавливать концентрацию образца от не менее 100 пг/мкл до не более 1000 нг/мкл. Набора должно быть достаточно для измерения не менее чем 500 образцов.</t>
  </si>
  <si>
    <t>коробка</t>
  </si>
  <si>
    <t>Набор реагентов для генерации кластеров</t>
  </si>
  <si>
    <t>Набор реагентов для секвенирования</t>
  </si>
  <si>
    <t>Набор реагентов для генерации класстеров должен содержать плашку для реагентов парно-концевой кластеризации, проточную ячейку, коллекторы для проточной ячейки, буфер для гибридизации, реагенты парно-концевой кластеризации, комплект принадлежностей для секвенирования, реагенты для мультиплексной реакции. Набор должен быть рассчитан на не менее одного запуска на приборе cBot.</t>
  </si>
  <si>
    <t xml:space="preserve">Набор должен содержать буферы для секвенирования, рассчитанные на не менее одного запуска секвенатора Illumina HiSeq2000.  </t>
  </si>
  <si>
    <t xml:space="preserve">Загубники </t>
  </si>
  <si>
    <t>Загубники одноразовые картонные для спирометрии, не менее 500 шт в уп.</t>
  </si>
  <si>
    <t>Высокоточная ДНК-полимераза</t>
  </si>
  <si>
    <t>Высокоточная ДНК-полимераза (2 е.а./мкл); должна включать два 5х буфера, диметилсульфоксид, 50 мМ раствор хлорида магния.</t>
  </si>
  <si>
    <t>ДНК-маркер</t>
  </si>
  <si>
    <t>Маркер длин ДНК, должен состоять из 13 фрагментов ДНК в диапазоне 250 – 10000 п.н. (50 мкг), в состав должен входить 6х буфер для нанесения проб ДНК.</t>
  </si>
  <si>
    <t>Маркер длин ДНК, должен состоять из 8 фрагментов ДНК в диапазоне 10171 – 48502 п.н. (50 мкг), в состав должен входить 6х буфер для нанесения проб ДНК.</t>
  </si>
  <si>
    <t>Буфер для нанесения проб ДНК</t>
  </si>
  <si>
    <t>6х буфер для нанесения проб ДНК, в упаковке должно быть не менее 5 флаконов буфера объемом не менее 1 мл.</t>
  </si>
  <si>
    <t>Маркер для определения молекулярной массы белков</t>
  </si>
  <si>
    <t>Маркер для определения молекулярной массы белков неокрашенный должен состоять из 7 белковых фрагментов в диапазоне 14,4 до 116 кДа.</t>
  </si>
  <si>
    <t xml:space="preserve">Смотровой комплект </t>
  </si>
  <si>
    <t xml:space="preserve">Комплект состоит из зеркала и смотрового остроконечного зонда для осмотра кариозных полостей </t>
  </si>
  <si>
    <t xml:space="preserve">Зонд стоматологический </t>
  </si>
  <si>
    <t xml:space="preserve">Градуированный зонд для периодонтального осмотра  </t>
  </si>
  <si>
    <t>Модифицированная по способу Дульбекко среда Игла</t>
  </si>
  <si>
    <t>пп. 20) п.15 Правил</t>
  </si>
  <si>
    <t>Модифицированная по способу Дульбекко среда Игла с высоким содержанием глюкозы с пуриватом натрия, не менее 500 мл.</t>
  </si>
  <si>
    <t>флак</t>
  </si>
  <si>
    <t>Фетальная телячья сыворотка</t>
  </si>
  <si>
    <t>L – глутамин</t>
  </si>
  <si>
    <t>Стрептомицин/пенициллин</t>
  </si>
  <si>
    <t>Трипсин ЭДТА</t>
  </si>
  <si>
    <t>Раствор глутаральдегида</t>
  </si>
  <si>
    <t>Раствор глутаральдегида – класс I, 25% в водном растворе, специально очищенный для электронной микроскопии. В упаковке должно быть не менее 10 шт. по 1 мл.</t>
  </si>
  <si>
    <t>Магний хлорид</t>
  </si>
  <si>
    <t>Магний хлорид – обезвоженный, чистота не менее 98%. В упаковке не менее 1 кг.</t>
  </si>
  <si>
    <t>Дезоксихолат натрия</t>
  </si>
  <si>
    <t xml:space="preserve">Дезоксихолат натрия – сухой,  чистота не менее 98%. В упаковке не менее 100г. </t>
  </si>
  <si>
    <t>Раствор тергитола</t>
  </si>
  <si>
    <t xml:space="preserve">Раствор тергитола, тип NP-40, 70% в водном растворе. В упаковке не менее 100 мл. </t>
  </si>
  <si>
    <t>5-бром-4-хлор-3-индолил-бета-D-галактопиранозид</t>
  </si>
  <si>
    <t>Чистота не менее 98%, порошок. В упаковке не менее 100 мг.</t>
  </si>
  <si>
    <t>N,N-диметилформамид</t>
  </si>
  <si>
    <t>Чистота не менее 98%. В упаковке не менее 1 л.</t>
  </si>
  <si>
    <t>Калий гексацианоферрат (III)</t>
  </si>
  <si>
    <t>Калий гексацианоферрат(II)</t>
  </si>
  <si>
    <t>5-бром 2-дезоксиуридин</t>
  </si>
  <si>
    <t>Тетраборат натрия</t>
  </si>
  <si>
    <t>DPX клей для гистологических слайдов</t>
  </si>
  <si>
    <t>Антитела специфичные для бромдезоксиуридин (BrdU)</t>
  </si>
  <si>
    <t>Индикатор протеаз виде лиофилизированного порошка</t>
  </si>
  <si>
    <t>Ингибитор протеаз α-толуолсульфонил фторид</t>
  </si>
  <si>
    <t xml:space="preserve">Ингибитор протеаз  α-толуолсульфонил фторид ингибирует сериновые протеазы, такие как трипсин и химотрипсин .  Чистота не менее 98.5%. В упаковке не менее 5 гр. </t>
  </si>
  <si>
    <t>Ослиная сыворотка</t>
  </si>
  <si>
    <t>Ослиная сыворотка содержит 0,01% тимерозала. В упаковке не менее 10 мл.</t>
  </si>
  <si>
    <t xml:space="preserve">Скребок </t>
  </si>
  <si>
    <t>Скребок стерильный, в упаковке не менее 100 штук;</t>
  </si>
  <si>
    <t>Фетальная бычья сыворотка стерильная, термоинактивированная, для культивации клеточных культур, в иммуноанализе для инактивации системы комплекта. В упаковке не менее 500 мл.</t>
  </si>
  <si>
    <t>Лента для маркировки</t>
  </si>
  <si>
    <t>Зеленого цвета, длина ленты не менее 55 мм, не менее 5 штук в упаковке.</t>
  </si>
  <si>
    <t>Распределитель маркировочной ленты</t>
  </si>
  <si>
    <t>Распределитель маркировочной ленты, с платформой для нанесения записей. 1 штука в упаковке.</t>
  </si>
  <si>
    <t>Азелнидипин</t>
  </si>
  <si>
    <t>Чистота не менее 98% (HPLC), в виде порошка, в упаковке не менее 50 мг.</t>
  </si>
  <si>
    <t>Криогенные флаконы</t>
  </si>
  <si>
    <t>Криогенные флаконы емкость 2,0 мл, в упаковке не менее 500 штук.</t>
  </si>
  <si>
    <t>Наконечники 10 мл</t>
  </si>
  <si>
    <t>Наконечники для дозаторов Eppendorf, стерильные, емкость 10 мл, в упаковке не менее 100 штук.</t>
  </si>
  <si>
    <t>Наконечники для дозаторов Eppendorf, нестерильные, емкость 10 мл, в упаковке не менее 100 штук.</t>
  </si>
  <si>
    <t>Наконечники 25 мл</t>
  </si>
  <si>
    <t>Наконечники для дозаторов Eppendorf, нестерильные, емкость 25 мл, в упаковке не менее 100 штук.</t>
  </si>
  <si>
    <t>Штатив для наконечников</t>
  </si>
  <si>
    <t>Штатив для наконечников, вмещает 10 шт. 1 штука в упаковке.</t>
  </si>
  <si>
    <t>Среда Игла модифицированная по способу Дульбекко с высоким содержанием глюкозы 4500 мл/л, L-глутамином, пируват натрия и бикарбонатом натрия, жидкая, стерильная, подходит для культивирования клеток. В упаковке не менее 6 флаконов по 500 мл.</t>
  </si>
  <si>
    <t>96-луночный планшет с прозрачным плоским дном, полистирол, TC-обработанные,  стерильный, черный, не менее 48 штук в упаковке.</t>
  </si>
  <si>
    <t>Сахароза, подходящая для молекулярной биологии, чистота не менее 99.5%. В упаковке не менее 250 гр.</t>
  </si>
  <si>
    <t>HEPES, подходящий для культивирования клеток, рН 7,0-7,6​​, стерильный. В упаковке не менее 100 мл.</t>
  </si>
  <si>
    <t>Хлористый  калий</t>
  </si>
  <si>
    <t>Хлористый  калий, чистота не менее 99.0%. В упаковке не менее 1 кг.</t>
  </si>
  <si>
    <t>Этилендиаминтетрауксусная  кислота</t>
  </si>
  <si>
    <t>Этиленгликоль-бис (2-аминоэтиловый) N, N, N ', N'-этилендиаминтетрауксусной кислоты</t>
  </si>
  <si>
    <t>Этиленгликоль-бис (2-аминоэтиловый) N, N, N ', N'-этилендиаминтетрауксусной кислоты, подходящий для молекулярной биологии, чистота не менее 97.0%, в упаковке не менее 100 гр.</t>
  </si>
  <si>
    <t>Ингибитор кислых протеаз и аминопептидаз</t>
  </si>
  <si>
    <t>Ингибитор протеазы ингибирует кислых протеаз и аминопептидаз, растворим в ДМСО, в упаковке не менее 5 мл.</t>
  </si>
  <si>
    <t>Штатив для дозаторов</t>
  </si>
  <si>
    <t>Штатив для дозаторов Eppendorf, вместимость не менее 6 дозаторов, тип - карусель, в упаковке 1 шт.</t>
  </si>
  <si>
    <t>Среда Игла модифицированная по способу Дульбекко/ питательная смесь F-12 с 15 мМ HEPES и бикарбонатом натрия, без L-глутамина и фенолового красного, жидкая, стерильная, подходящая для культивирования клеток. В упаковке не менее 6 штук по 500 мл.</t>
  </si>
  <si>
    <t>Среда очистки лимфоцитов и мононуклеарных клеток</t>
  </si>
  <si>
    <t>Среда очистки лимфоцитов и мононуклеарных клеток жидкая, стерильная, в упаковке не менее 500 мл.</t>
  </si>
  <si>
    <t>Сыворотка кролика</t>
  </si>
  <si>
    <t>Сыворотка кролика стерильная, подходящая для культивирования клеток, в упаковке не менее 100 мл.</t>
  </si>
  <si>
    <t>Серологические пипетки, 10 мл</t>
  </si>
  <si>
    <t>Серологические пипетки в индивидуальной упаковке, объем 10 мл, в упаковке не менее 200 штук.</t>
  </si>
  <si>
    <t>Серологические пипетки, 1 мл</t>
  </si>
  <si>
    <t>Серологические пипетки в индивидуальной упаковке, объем 1 мл, в упаковке не менее 1000 штук.</t>
  </si>
  <si>
    <t>Антитела анти-RAGE</t>
  </si>
  <si>
    <t>Антитела анти-RAGE, полученные из кролика, концентрация 1 мг / мл, подходящий для исследований методом Вестерн-блоттинга, в упаковке не менее 50 мкг.</t>
  </si>
  <si>
    <t>Соматостатин</t>
  </si>
  <si>
    <t>Соматостатин в виде порошка, чистота не менее 97%, не менее 10 мг в упаковке.</t>
  </si>
  <si>
    <t>бутыль</t>
  </si>
  <si>
    <t>Пегинтерферон альфа-2b</t>
  </si>
  <si>
    <t xml:space="preserve">Препарат пегинтерферон альфа-2b в шприц-ручках: камера с лиофилизатом - натрия гидрофосфат (в пересчёте на безводное основание) 0,75 мг, натрия дигидрофосфата дигидрат 0,75 мг, сахароза 40,00 мг, полисорбат-80 0,05 мг; камера с растворителем - вода для инъекций - 0,5 мл. В упаковке – 1 шт. </t>
  </si>
  <si>
    <t>Хроматографи-ческая колонка RRHD SB-C18</t>
  </si>
  <si>
    <t>Размеры колонки 2,1×100 мм, давление 1200 бар.</t>
  </si>
  <si>
    <t>С закручивающейся крышкой, полиппропиленовые, объемом 50 мл, стерильные, очищенные от ДНК и РНК, каждая пробирка индивидуально упакована, в упаковке не менее 50 штук</t>
  </si>
  <si>
    <t>С закручивающейся крышкой, полипропиленовые, объемом 15 мл, стерильные, очищенные от ДНК и РНК, каждая пробирка индивидуально упакована, в упаковке не менее 50 штук</t>
  </si>
  <si>
    <t>Выполнены из PVDF (поливинилдендифторид) с диаметром пор 0,45 мкм, размером не менее 25 мм, в упаковке не менее 100 штук</t>
  </si>
  <si>
    <r>
      <t xml:space="preserve">Астильбин из </t>
    </r>
    <r>
      <rPr>
        <i/>
        <sz val="10"/>
        <rFont val="Times New Roman"/>
        <family val="1"/>
        <charset val="204"/>
      </rPr>
      <t>Engelhardtia roxburghiana</t>
    </r>
    <r>
      <rPr>
        <sz val="10"/>
        <rFont val="Times New Roman"/>
        <family val="1"/>
        <charset val="204"/>
      </rPr>
      <t xml:space="preserve"> (дигидрокверцетин 3-рамнозид)</t>
    </r>
  </si>
  <si>
    <t>Процианидин B1</t>
  </si>
  <si>
    <r>
      <t>Диметилсульфоксид (</t>
    </r>
    <r>
      <rPr>
        <i/>
        <sz val="9"/>
        <rFont val="Arial"/>
        <family val="2"/>
        <charset val="204"/>
      </rPr>
      <t>ДМСО</t>
    </r>
    <r>
      <rPr>
        <sz val="9"/>
        <rFont val="Times New Roman"/>
        <family val="1"/>
        <charset val="204"/>
      </rPr>
      <t>)</t>
    </r>
  </si>
  <si>
    <r>
      <t xml:space="preserve">Диметилсульфоксид </t>
    </r>
    <r>
      <rPr>
        <i/>
        <sz val="9"/>
        <rFont val="Times New Roman"/>
        <family val="1"/>
        <charset val="204"/>
      </rPr>
      <t>(ДМСО)</t>
    </r>
    <r>
      <rPr>
        <sz val="9"/>
        <rFont val="Times New Roman"/>
        <family val="1"/>
        <charset val="204"/>
      </rPr>
      <t>, 5 ампул по 5 мл.</t>
    </r>
  </si>
  <si>
    <r>
      <t xml:space="preserve">Краситель для анализа клеток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7-AAD </t>
    </r>
  </si>
  <si>
    <r>
      <t xml:space="preserve">Краситель для анализа клеток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7-AAD, концентрация - 1,000X.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1 упаковка должна быть достаточна для анализа 100 образцов при использовании проточной цитометрии или 500 образцов при использовании многорежимового микроплатшетного ридера. </t>
    </r>
  </si>
  <si>
    <t>Краситель для анализа клеток TMRE, в упаковке не менее 100 мкл.</t>
  </si>
  <si>
    <r>
      <t xml:space="preserve">Краситель для анализа клеток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Hoechst Dye</t>
    </r>
  </si>
  <si>
    <r>
      <t xml:space="preserve">2-Хлорпропионил хлорид реагент, хлорангидрид, чистота </t>
    </r>
    <r>
      <rPr>
        <sz val="11"/>
        <rFont val="Times New Roman"/>
        <family val="1"/>
        <charset val="204"/>
      </rPr>
      <t>97%, в упаковке не менее 100 г.</t>
    </r>
  </si>
  <si>
    <r>
      <t xml:space="preserve">Триэтиламин реагент, амин,  чистота </t>
    </r>
    <r>
      <rPr>
        <sz val="11"/>
        <rFont val="Times New Roman"/>
        <family val="1"/>
        <charset val="204"/>
      </rPr>
      <t>99.5%,  в упаковке не менее 500 мл</t>
    </r>
  </si>
  <si>
    <r>
      <t xml:space="preserve">Дихлорметан растворитель, галогеналкан,  чистота </t>
    </r>
    <r>
      <rPr>
        <sz val="11"/>
        <rFont val="Times New Roman"/>
        <family val="1"/>
        <charset val="204"/>
      </rPr>
      <t>99.5%,  в упаковке не менее 4 л</t>
    </r>
  </si>
  <si>
    <r>
      <t xml:space="preserve">Акрилоил хлорид реагент, мономер,  чистота </t>
    </r>
    <r>
      <rPr>
        <sz val="11"/>
        <rFont val="Times New Roman"/>
        <family val="1"/>
        <charset val="204"/>
      </rPr>
      <t>97%,  в упаковке  не менее 100 г</t>
    </r>
  </si>
  <si>
    <r>
      <t xml:space="preserve">Этилацетат реагент, растворитель,  чистота </t>
    </r>
    <r>
      <rPr>
        <sz val="11"/>
        <rFont val="Times New Roman"/>
        <family val="1"/>
        <charset val="204"/>
      </rPr>
      <t>99.5 %,  в упаковке не менее 2.5 л</t>
    </r>
  </si>
  <si>
    <r>
      <t xml:space="preserve">N,N-диметилакриламид реагент, мономер,  чистота </t>
    </r>
    <r>
      <rPr>
        <sz val="11"/>
        <rFont val="Times New Roman"/>
        <family val="1"/>
        <charset val="204"/>
      </rPr>
      <t>99%,  в упаковке  не менее 500 мл</t>
    </r>
  </si>
  <si>
    <r>
      <t xml:space="preserve">Хлороформ реагент, растворитель,  чистота </t>
    </r>
    <r>
      <rPr>
        <sz val="11"/>
        <rFont val="Times New Roman"/>
        <family val="1"/>
        <charset val="204"/>
      </rPr>
      <t>99.8 %,  в упаковке не менее 2.5 л</t>
    </r>
  </si>
  <si>
    <r>
      <t xml:space="preserve">Хлорид меди реагент, катализатор,  чистота  </t>
    </r>
    <r>
      <rPr>
        <sz val="11"/>
        <rFont val="Times New Roman"/>
        <family val="1"/>
        <charset val="204"/>
      </rPr>
      <t>99.995%,  в упаковке не менее 10 г</t>
    </r>
  </si>
  <si>
    <r>
      <t xml:space="preserve">Трис[2-(диметиламино)этил]амин реагент, лиганд,  чистота  </t>
    </r>
    <r>
      <rPr>
        <sz val="11"/>
        <rFont val="Times New Roman"/>
        <family val="1"/>
        <charset val="204"/>
      </rPr>
      <t>97%,  в упаковке не менее 1  мл</t>
    </r>
  </si>
  <si>
    <r>
      <t xml:space="preserve">Ацетонитрил реагент, растворитель,  чистота </t>
    </r>
    <r>
      <rPr>
        <sz val="11"/>
        <rFont val="Times New Roman"/>
        <family val="1"/>
        <charset val="204"/>
      </rPr>
      <t>99.8 %,  в упаковке не менее 1 л</t>
    </r>
  </si>
  <si>
    <r>
      <t xml:space="preserve">2-пропанол реагент, растворитель,  чистота </t>
    </r>
    <r>
      <rPr>
        <sz val="11"/>
        <rFont val="Times New Roman"/>
        <family val="1"/>
        <charset val="204"/>
      </rPr>
      <t>99.9 %,  в упаковке не менее 1 л</t>
    </r>
  </si>
  <si>
    <r>
      <t xml:space="preserve">N-(3-Диметиламинопропил)-N’-этилкарбодиимида гидрохлорид реагент,  чистота </t>
    </r>
    <r>
      <rPr>
        <sz val="11"/>
        <rFont val="Times New Roman"/>
        <family val="1"/>
        <charset val="204"/>
      </rPr>
      <t>98 %,  в упаковке не менее 5 г</t>
    </r>
  </si>
  <si>
    <r>
      <t xml:space="preserve">N-Гидроксисукцинимид реагент,  чистота </t>
    </r>
    <r>
      <rPr>
        <sz val="11"/>
        <rFont val="Times New Roman"/>
        <family val="1"/>
        <charset val="204"/>
      </rPr>
      <t>97 %,  в упаковке не менее 100 г</t>
    </r>
  </si>
  <si>
    <r>
      <t xml:space="preserve">Сульфат магния осушитель,  чистота </t>
    </r>
    <r>
      <rPr>
        <sz val="11"/>
        <rFont val="Times New Roman"/>
        <family val="1"/>
        <charset val="204"/>
      </rPr>
      <t>98 %,  в упаковке не менее 2.5 кг</t>
    </r>
  </si>
  <si>
    <r>
      <t xml:space="preserve">Гидрокарбонат натрия реагент,  чистота </t>
    </r>
    <r>
      <rPr>
        <sz val="11"/>
        <rFont val="Times New Roman"/>
        <family val="1"/>
        <charset val="204"/>
      </rPr>
      <t>97 %,  в упаковке не менее 500 г</t>
    </r>
  </si>
  <si>
    <r>
      <t xml:space="preserve">Карбонат натрия реагент,  чистота </t>
    </r>
    <r>
      <rPr>
        <sz val="11"/>
        <rFont val="Times New Roman"/>
        <family val="1"/>
        <charset val="204"/>
      </rPr>
      <t>99,95 %,  в упаковке не менее 500 г</t>
    </r>
  </si>
  <si>
    <r>
      <t xml:space="preserve">Флуоресцеин о-метакрилат реагент,  чистота </t>
    </r>
    <r>
      <rPr>
        <sz val="11"/>
        <rFont val="Times New Roman"/>
        <family val="1"/>
        <charset val="204"/>
      </rPr>
      <t>99,95 %,  в упаковке не менее 1 г</t>
    </r>
  </si>
  <si>
    <r>
      <t xml:space="preserve">Гидрид кальция осушитель, реагент, чистота 90%, </t>
    </r>
    <r>
      <rPr>
        <sz val="11"/>
        <rFont val="Times New Roman"/>
        <family val="1"/>
        <charset val="204"/>
      </rPr>
      <t xml:space="preserve"> в упаковке </t>
    </r>
    <r>
      <rPr>
        <sz val="10"/>
        <rFont val="Times New Roman"/>
        <family val="1"/>
        <charset val="204"/>
      </rPr>
      <t>не менее 100 г</t>
    </r>
  </si>
  <si>
    <r>
      <t xml:space="preserve">Силиконовое масло теплоноситель для перегонки, </t>
    </r>
    <r>
      <rPr>
        <sz val="11"/>
        <rFont val="Times New Roman"/>
        <family val="1"/>
        <charset val="204"/>
      </rPr>
      <t xml:space="preserve"> в упаковке </t>
    </r>
    <r>
      <rPr>
        <sz val="10"/>
        <rFont val="Times New Roman"/>
        <family val="1"/>
        <charset val="204"/>
      </rPr>
      <t>не менее 1 л</t>
    </r>
  </si>
  <si>
    <r>
      <t xml:space="preserve">γ-аминомаслянная кислота реагент,  чистота </t>
    </r>
    <r>
      <rPr>
        <sz val="11"/>
        <rFont val="Times New Roman"/>
        <family val="1"/>
        <charset val="204"/>
      </rPr>
      <t>99%,  в упаковке не менее  500 г</t>
    </r>
  </si>
  <si>
    <r>
      <t xml:space="preserve">Бензиловый спирт реагент,  чистота </t>
    </r>
    <r>
      <rPr>
        <sz val="11"/>
        <rFont val="Times New Roman"/>
        <family val="1"/>
        <charset val="204"/>
      </rPr>
      <t>99%,  в упаковке не менее  1 л</t>
    </r>
  </si>
  <si>
    <r>
      <t xml:space="preserve">Моногидрат п-толуолсульфокислоты реагент,  чистота </t>
    </r>
    <r>
      <rPr>
        <sz val="11"/>
        <rFont val="Times New Roman"/>
        <family val="1"/>
        <charset val="204"/>
      </rPr>
      <t>98,5%,  в упаковке не менее  500 г</t>
    </r>
  </si>
  <si>
    <r>
      <t xml:space="preserve">N,N'-Диизопропилкарбодиимид реагент,  чистота </t>
    </r>
    <r>
      <rPr>
        <sz val="11"/>
        <rFont val="Times New Roman"/>
        <family val="1"/>
        <charset val="204"/>
      </rPr>
      <t>98%,  в упаковке не менее  100 мл</t>
    </r>
  </si>
  <si>
    <r>
      <t xml:space="preserve">Гексан реагент,  чистота </t>
    </r>
    <r>
      <rPr>
        <sz val="11"/>
        <rFont val="Times New Roman"/>
        <family val="1"/>
        <charset val="204"/>
      </rPr>
      <t>95%,  в упаковке не менее  2 л</t>
    </r>
  </si>
  <si>
    <r>
      <t xml:space="preserve">2,2’-Бипиридил реагент,  чистота </t>
    </r>
    <r>
      <rPr>
        <sz val="11"/>
        <rFont val="Times New Roman"/>
        <family val="1"/>
        <charset val="204"/>
      </rPr>
      <t>99%,  в упаковке не менее  10 г</t>
    </r>
  </si>
  <si>
    <r>
      <t xml:space="preserve">Фосфомолибденовая кислота реагент,  </t>
    </r>
    <r>
      <rPr>
        <sz val="11"/>
        <rFont val="Times New Roman"/>
        <family val="1"/>
        <charset val="204"/>
      </rPr>
      <t xml:space="preserve"> в упаковке не менее  25 г</t>
    </r>
  </si>
  <si>
    <r>
      <t xml:space="preserve">4-амино-1-бутанол реагент,  чистота </t>
    </r>
    <r>
      <rPr>
        <sz val="11"/>
        <rFont val="Times New Roman"/>
        <family val="1"/>
        <charset val="204"/>
      </rPr>
      <t>98%,  в упаковке не менее  5 г</t>
    </r>
  </si>
  <si>
    <r>
      <t xml:space="preserve">d-хлороформ растворитель для ЯМР-анализа,  чистота </t>
    </r>
    <r>
      <rPr>
        <sz val="11"/>
        <rFont val="Times New Roman"/>
        <family val="1"/>
        <charset val="204"/>
      </rPr>
      <t>99.8%,  в упаковке не менее 100 г</t>
    </r>
  </si>
  <si>
    <r>
      <t xml:space="preserve">Полиакриламид реагент, </t>
    </r>
    <r>
      <rPr>
        <sz val="11"/>
        <rFont val="Times New Roman"/>
        <family val="1"/>
        <charset val="204"/>
      </rPr>
      <t>в упаковке  не менее  50 г</t>
    </r>
  </si>
  <si>
    <r>
      <t xml:space="preserve">Бромид меди (I) катализатор,  чистота </t>
    </r>
    <r>
      <rPr>
        <sz val="11"/>
        <rFont val="Times New Roman"/>
        <family val="1"/>
        <charset val="204"/>
      </rPr>
      <t>99,99%,  в упаковке не менее  10 г</t>
    </r>
  </si>
  <si>
    <r>
      <t>Гипохлорит натрия раствор,</t>
    </r>
    <r>
      <rPr>
        <sz val="11"/>
        <rFont val="Times New Roman"/>
        <family val="1"/>
        <charset val="204"/>
      </rPr>
      <t xml:space="preserve"> в упаковке  не менее  3 л</t>
    </r>
  </si>
  <si>
    <t>Фетальная телячья сыворотка, стерильно-фильтрованная, содержание гемоглабина не менее 20 мг/дл. В упаковке не менее 100 мл.</t>
  </si>
  <si>
    <t>L – глутамин - 200 мМ раствор,  стерильно-филтрованный, для культивирования клеток, в упаковке не менее 100 мл.</t>
  </si>
  <si>
    <t>Стрептомицин/Пенициллин -  10,000 ед. пенициллина и 10 мг стрептомицина на мл в 0.9% NaCl, стерильно-филтрованный,  подходящий для культивирования клеток. В упаковке не менее 100 мл.</t>
  </si>
  <si>
    <t>Трипсин – 0,5% трипсина 0,2% EDTA, без фенол красного. В упаковке не менее 100 мл.</t>
  </si>
  <si>
    <t>Калий гексацианоферрат(III) чистота не менее 99%, порошок. В упаковке не менее 250 г.</t>
  </si>
  <si>
    <t>Калий гексацианоферрат(II) -  чистота не менее 99%, порошок. В упаковке не менее 500 г.</t>
  </si>
  <si>
    <t>5-бром 2-дезоксиуридин,  чистота не менее 99% (HPLC), в упаковке не менее 100 мг.</t>
  </si>
  <si>
    <t>Тетраборат натрия (Borax),  чистота не менее 99%, в упаковке не менее 100г.</t>
  </si>
  <si>
    <r>
      <t xml:space="preserve">DPX клей для гистологических слайдов -  Индекс реактивности </t>
    </r>
    <r>
      <rPr>
        <b/>
        <i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20/D</t>
    </r>
    <r>
      <rPr>
        <b/>
        <sz val="10"/>
        <rFont val="Times New Roman"/>
        <family val="1"/>
        <charset val="204"/>
      </rPr>
      <t xml:space="preserve"> 1.52, </t>
    </r>
    <r>
      <rPr>
        <sz val="10"/>
        <rFont val="Times New Roman"/>
        <family val="1"/>
        <charset val="204"/>
      </rPr>
      <t>вязкость 1200-1800 mPa.s(20 °C). Во флаконе не менее 500 мл.</t>
    </r>
  </si>
  <si>
    <r>
      <t>Антитела специфичные для бромдезоксиуридин (BrdU) FITC  - BU1/75 ICR1 моноклональные антитела из крысы IgG</t>
    </r>
    <r>
      <rPr>
        <vertAlign val="subscript"/>
        <sz val="10"/>
        <rFont val="Times New Roman"/>
        <family val="1"/>
        <charset val="204"/>
      </rPr>
      <t xml:space="preserve">2a, </t>
    </r>
    <r>
      <rPr>
        <sz val="10"/>
        <rFont val="Times New Roman"/>
        <family val="1"/>
        <charset val="204"/>
      </rPr>
      <t>100 мкг/мл. В количестве, достаточном количестве для проведения 100 тестов.</t>
    </r>
  </si>
  <si>
    <r>
      <t xml:space="preserve">Индикатор протеаз в виде лиофилизированного порошка для общего пользования, ингибирует  цистеин и металло-протеазы. В упаковке – 1 шт. </t>
    </r>
    <r>
      <rPr>
        <b/>
        <sz val="10"/>
        <rFont val="Times New Roman"/>
        <family val="1"/>
        <charset val="204"/>
      </rPr>
      <t xml:space="preserve"> </t>
    </r>
  </si>
  <si>
    <r>
      <t>DL-Дитиотреитол, подходящий для молекулярной биологии, концентрация ~ 1 М в Н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О, в упаковке не менее 10 мл.</t>
    </r>
  </si>
  <si>
    <r>
      <t>Этилендиаминтетрауксусная  кислота, подходящая для молекулярной биологии, концентрация ~ 0,5 М в Н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О, рН – 8.0. В упаковке не менее 100 мл.</t>
    </r>
  </si>
  <si>
    <r>
      <t xml:space="preserve">Услуги обязательного страхования работника от несчастных случаев при исполнении им трудовых (служебных) обязанностей в соответствии с требованиями закона РК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Об обязательном страховании работника от несчастных случаев при исполнении им трудовых (служебных) обязанностей» (всего 74 работника)</t>
    </r>
  </si>
  <si>
    <t>Услуга страхования профессиональной  ответственности за причинение вреда жизни/здоровью третьих лиц в результате осуществления Страхователем своей профессиональной деятельности (проведение клинического исследования нового препарата). Страхование пациентов, включенных в III фазу международного рандомизированного клинического исследования «Эффективность и безопасность препарата Нарлапревир, применямого в сочетании с Ритонавиром у пациентов с хроническим гепатитом С (генотип 1), не получавших ранее лечения пегилированным интерфероном и рибавирином, или с неэффективностью данной предшествующей терапии (PIONEER)». Срок страхования не менее 12 месяцев.</t>
  </si>
  <si>
    <t>Фактор  роста фибробластов, человеческий-4</t>
  </si>
  <si>
    <t xml:space="preserve">Фактор роста гепатоцитов, человеческий </t>
  </si>
  <si>
    <t>PAP ручка для иммуноокрашивания</t>
  </si>
  <si>
    <t>Набор для определения мочевины</t>
  </si>
  <si>
    <t>Cтандартный солевой раствор (цитрат натрия)</t>
  </si>
  <si>
    <t>Рибонуклеаза из бычьей поджелудочной железы</t>
  </si>
  <si>
    <t>Пепсин из свиной слизистой оболочки желудка</t>
  </si>
  <si>
    <t>Набор для выделения CD34 позитивных стволовых клеток</t>
  </si>
  <si>
    <r>
      <t xml:space="preserve">Фактор роста фибробластов, человеческий, лиофилизированный порошок, экспрессирован в </t>
    </r>
    <r>
      <rPr>
        <i/>
        <sz val="10"/>
        <color rgb="FF000000"/>
        <rFont val="Times New Roman"/>
        <family val="1"/>
        <charset val="204"/>
      </rPr>
      <t>Е.соli</t>
    </r>
    <r>
      <rPr>
        <sz val="10"/>
        <color rgb="FF000000"/>
        <rFont val="Times New Roman"/>
        <family val="1"/>
        <charset val="204"/>
      </rPr>
      <t>, подходящий  для культивирования клеточных культур. В упаковке не менее 25 мкг;</t>
    </r>
  </si>
  <si>
    <t>Фактор роста гепатоцитов, человеческий, рекомбинантный, экспрессируемый клетками  НЕК 293, применимый для клеточных культур. В упаковке должно быть не менее 10 мкг;</t>
  </si>
  <si>
    <t>PAP ручка для иммуноокрашивания, ширина наконечника 2мм</t>
  </si>
  <si>
    <t>Набор для количественного определения в лабораторных условиях мочевины, достаточный для проведения не менее 100 тестов;</t>
  </si>
  <si>
    <r>
      <t>Cтандартный солевой раствор (цитрат натрия) для молекулярной биологии, стерильный, не менее 1 литра в упаковке.</t>
    </r>
    <r>
      <rPr>
        <b/>
        <sz val="10"/>
        <color rgb="FF000000"/>
        <rFont val="Times New Roman"/>
        <family val="1"/>
        <charset val="204"/>
      </rPr>
      <t xml:space="preserve"> </t>
    </r>
  </si>
  <si>
    <r>
      <t>Рибонуклеаза из бычьей поджелудочной железы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для молекулярной биологии, молекулярный вес 13,7 кДа, концентрация 20-40 мг / мл. В упаковке не менее 50 мг.</t>
    </r>
  </si>
  <si>
    <t>Пепсин из свиной слизистой оболочки желудка лиофилизированный порошок, молекулярный вес 35 кДа, в упаковке не менее 1 гр.</t>
  </si>
  <si>
    <t>Набор для выделения CD34 позитивных прогениторных стволовых клеток, 5 мл</t>
  </si>
  <si>
    <t xml:space="preserve">Среда Игла модифицированная по способу Дульбекко с 15 мм HEPES и бикарбонатом натрия, без L-глутамина, жидкая, стерильная, подходящая для культивации клеточных культур. В упаковке должно быть не менее 6 флаконов по 500 мл;  </t>
  </si>
  <si>
    <t xml:space="preserve">Коллагеназа тип І из Clostridium histolyticum для общего использования, в упаковке не менее 1 гр; </t>
  </si>
  <si>
    <t>Стакан на 1000 мл</t>
  </si>
  <si>
    <t>Бутыль 500 мл</t>
  </si>
  <si>
    <t>Бутыль 1000 мл</t>
  </si>
  <si>
    <t>Лоток для хранения</t>
  </si>
  <si>
    <t>Бокс для хранения с выдвижными ящиками</t>
  </si>
  <si>
    <t>Лупа с подсветкой</t>
  </si>
  <si>
    <t>Лупа портативная</t>
  </si>
  <si>
    <t>Весовая лодочка</t>
  </si>
  <si>
    <t>Таймер механический</t>
  </si>
  <si>
    <t>Подсветка для очков</t>
  </si>
  <si>
    <t>Маска-респиратор</t>
  </si>
  <si>
    <t>Газовый фильтр</t>
  </si>
  <si>
    <t>Диспенсер для предметных стекол</t>
  </si>
  <si>
    <t>Пинцет для покровных стекол</t>
  </si>
  <si>
    <t>Футляр для предметных стекол</t>
  </si>
  <si>
    <t>Ящик для предметных стекол</t>
  </si>
  <si>
    <t>Пробирки с закручивающимся колпачками</t>
  </si>
  <si>
    <t>Штатив колышкообразный</t>
  </si>
  <si>
    <t>Центрифужные пробирки 15 мл</t>
  </si>
  <si>
    <t>Центрифужные пробирки 50 мл</t>
  </si>
  <si>
    <t>Перчатки хирургические</t>
  </si>
  <si>
    <t>Бумага для оптики</t>
  </si>
  <si>
    <t>Покровные стекла</t>
  </si>
  <si>
    <t>Коробка для предметных стекол</t>
  </si>
  <si>
    <t>Игла для препарирования</t>
  </si>
  <si>
    <t>Игла для микроскопии</t>
  </si>
  <si>
    <t>Очки для работ в лаборатории</t>
  </si>
  <si>
    <t>Смотровые перчатки</t>
  </si>
  <si>
    <t>Наушники для защиты от ультразвука</t>
  </si>
  <si>
    <t>Изготовлен из полипропилена, объем - 1000 мл, со шкалой.</t>
  </si>
  <si>
    <t xml:space="preserve">Бутыль с закручивающейся крышкой и сливным кольцом, среднее горлышко, боросиликатное стекло, прозрачный, объем – 500 мл. </t>
  </si>
  <si>
    <t>Бутыль с закручивающейся крышкой и сливным кольцом, среднее горлышко, боросиликатное стекло, прозрачный, коричневый, объем – 1000 мл.</t>
  </si>
  <si>
    <t xml:space="preserve">Лоток для хранения крупных предметов, из полипропилена, с ручками, с защелкивающейся крышкой. Размер не менее 300х195х135мм, объем не менее 5л. Должны штабелироваться (устанавливаться друг на друга). </t>
  </si>
  <si>
    <r>
      <t>Ложка-шпатель, двухсторонний, изготовлен из полированной нержавеющей стали, длина 150 мм, маленькая ложка.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</si>
  <si>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Ложка-шпатель, двухсторонний, изготовлен из полированной нержавеющей стали, длина 180 мм, маленькая ложка.</t>
    </r>
    <r>
      <rPr>
        <b/>
        <sz val="10"/>
        <color theme="1"/>
        <rFont val="Times New Roman"/>
        <family val="1"/>
        <charset val="204"/>
      </rPr>
      <t xml:space="preserve"> </t>
    </r>
  </si>
  <si>
    <t>Лупа с подсветкой, увеличение просмотра в 2 раза, внешние размеры не более 60х140 мм, размер линзы 60х100 мм.</t>
  </si>
  <si>
    <t xml:space="preserve"> Лупа портативная, увеличение просмотра в 3 и 5 раз, ручной дизайн, с удобной рукояткой; внешние размеры не более 220х100 мм, диаметр линзы 100 мм.</t>
  </si>
  <si>
    <t>Весовая лодочка, ромбовидная, нестерильная, белая, объем - 5 мл. В упаковке не менее 100 штук.</t>
  </si>
  <si>
    <t>Таймер механический на 60 мин, размеры 93х75х68 мм, можно использовать как настольный, так и настенный.</t>
  </si>
  <si>
    <t xml:space="preserve">Подсветка регулируемая для защитных очков, для освещения в темных рабочих местах, со сменной батареей для автономной ра6оты; должна легко крепиться к защитным очкам с помощью бокового зажима. </t>
  </si>
  <si>
    <t>Силиконовая маска-респиратор со сменными компонентами, легкая, вес не более 145 гр, должна защищать нос, рот и подбородок, прочная, с системой фильтров обеспечивающей низкое сопротивление дыханию.</t>
  </si>
  <si>
    <t xml:space="preserve">Сменный газовый фильтр для маски-респиратора, обеспечивающий защиту от органических и неорганических газов и паров, токсичных и высокотоксичных веществ. </t>
  </si>
  <si>
    <t>Диспенсер для предметных, вместимость не менее 50 предметных стекол.</t>
  </si>
  <si>
    <t>Пинцет для покровных стекол с изогнутыми концами, длина 105 мм, из нержавеющей стали.</t>
  </si>
  <si>
    <t xml:space="preserve">Футляр для хранения предметных стекол, должен вмещать 20 стандартных предметных стекол (75 х 25 мм), предметные стекла должны располагаться в футляре горизонтально. </t>
  </si>
  <si>
    <t xml:space="preserve">Ящик для хранения предметных стекол, вместимость не менее 100 предметных стекол стандартного размера, с крышкой и металлической защелкой. </t>
  </si>
  <si>
    <t>Штатив колышкообразный для пробирок, вместимость 50 пробирок объемом 15 мл, пластиковый.</t>
  </si>
  <si>
    <t>С закручивающейся крышкой, полипропиленовые, объемом 15 мл, стерильные, очищенные от ДНК и РНК, каждая пробирка индивидуально упакована, в упаковке не менее 50 штук.</t>
  </si>
  <si>
    <t xml:space="preserve">С закручивающейся крышкой, полипропиленовые, объемом 50 мл, стерильные, очищенные от ДНК и РНК, каждая пробирка индивидуально упакована, в упаковке не менее 50 штук. </t>
  </si>
  <si>
    <t>Перчатки хирургические, опудренные, латексные, размер 7,5(М), не менее 50 шт в упаковке.</t>
  </si>
  <si>
    <t>Бумага для очистки оптического стекла, размер 12х12см, не менее 500 листов в упаковке.</t>
  </si>
  <si>
    <t>Коробка для хранения и транспортировки предметных стекол, вместимость – 5 предметных стекол. Не менее 100 шт. в упаковке.</t>
  </si>
  <si>
    <t>Игла для препарирования с пластиковой ручкой.</t>
  </si>
  <si>
    <t>Игла для препарирования с пластиковой ручкой, с лезвием.</t>
  </si>
  <si>
    <t>Игла для препарирования с металлической ручкой, прямая, длина 12 см.</t>
  </si>
  <si>
    <t>Игла для препарирования с металлической ручкой, изогнутая, длина 14,5 см.</t>
  </si>
  <si>
    <t>Очки для работ в лаборатории комфортный, эргономичный дизайн, неограниченный вид сбоку.</t>
  </si>
  <si>
    <t>Виниловые смотровые перчатки гипоаллергеные, размер 7,5(М), не менее 100 шт. в упаковке.</t>
  </si>
  <si>
    <t>Наушники для защиты от ультразвука современный дизайн, высокое значение звукопоглощения, не менее 30 dB.</t>
  </si>
  <si>
    <r>
      <t xml:space="preserve">Услуги по изготовлению анкеты для детей в рамках проекта </t>
    </r>
    <r>
      <rPr>
        <sz val="10"/>
        <color theme="1"/>
        <rFont val="Times New Roman"/>
        <family val="1"/>
        <charset val="204"/>
      </rPr>
      <t>«Исследование статуса здоровья учащихся Назарбаев Интеллектуальных школ»</t>
    </r>
  </si>
  <si>
    <r>
      <t xml:space="preserve">Услуги по изготовлению анкеты для родителей в рамках проекта </t>
    </r>
    <r>
      <rPr>
        <sz val="10"/>
        <color theme="1"/>
        <rFont val="Times New Roman"/>
        <family val="1"/>
        <charset val="204"/>
      </rPr>
      <t>«Исследование статуса здоровья учащихся Назарбаев Интеллектуальных школ»</t>
    </r>
  </si>
  <si>
    <t xml:space="preserve">Анкета для детей должна отвечать следующим требованиям:
- 54 страницы формата 148*210 мм в готовом виде, 210*297 мм в развороте, цветность 1/1, бумага офсетная 80гр.;
- обложка 4/0, бумага 150 гр. мелованная матовая; 
- сборка на 2 скобы; 
- адаптация файла;
- количество анкет – не менее 4000 штук.
</t>
  </si>
  <si>
    <t xml:space="preserve">Анкета для родителей должна отвечать следующим требованиям:
- 26 страниц формата 148*210 мм в готовом виде, 210*297 мм в развороте, цветность 1/1, бумага офсетная 80гр.;
- обложка 4/0, бумага 150 гр. мелованная матовая; 
- сборка на 2 скобы; 
- адаптация файла;
- количество анкет – не менее 4000 штук.
</t>
  </si>
  <si>
    <t>В течение 5 календарных дней со дня заключения договора</t>
  </si>
  <si>
    <t>Астана, пр.Кабанбай батыра 53</t>
  </si>
  <si>
    <t>Услуги по изготовлению методических рекомендаций в рамках НТП «Клиническая трансляция применения раковых стволовых клеток для улучшения лечения больных колоректальным раком»</t>
  </si>
  <si>
    <t xml:space="preserve">Методические рекомендации должны быть выпущены в виде брошюры, объемом 54 страницы. Из них 44 страницы должны быть черно белые, 10 - цветные; формат А5, в развороте А4; бумага обложки
мелованная матовая 250 гр.,
внутр.блок мелованная матовая 130 гр., 2 скобы, получение ISBN, дизайн, адаптация файла, верстка. Количество брошюр не менее 50 штук.
</t>
  </si>
  <si>
    <t>В течение 15 календарных дней со дня заключения договора</t>
  </si>
  <si>
    <t>Услуги в рамках НТП "Разработка молекулярно -генетических предикторов антивозрастной медицины геронтотехнологий"</t>
  </si>
  <si>
    <t xml:space="preserve">Услуги включают в себя следующее:
- организация перевозки биоматериала для анализа влияния синбиотического продукта на кишечный микробиом в Европейскую молекулярно-биологическую лабораторию/ Europian Molecular Biology Laboratory (Германия) посредством авиатранспорта, не менее 180 образцов, распределенных в термоконтейнерах;
- обеспечение особых условий перевозки, а именно поддержание низкой температуры (-20°) во время перевозки, посредством  термоконтейнеров и сухого льда; 
- вес груза с учетом сухого льда – 111 кг;
- обеспечение мониторинга температуры на протяжении всего пути следования посредством термодатчиков, не менее 6 штук;
- обработка груза (упаковка, маркировка);
- оформление всех необходимых разрешительных документов по опасным грузам, а также транспортных документов (AWB);
- страховка груза;
- услуги таможенного представительства.
</t>
  </si>
  <si>
    <t>В течение 30 календарных дней со дня подписания договора</t>
  </si>
  <si>
    <t>г.Астана, г.Хайделберг, Германия</t>
  </si>
  <si>
    <t xml:space="preserve">Лоток для хранения крупных предметов, из полипропилена, с ручками, с защелкивающейся крышкой. Размер не менее 385х260х155мм, объем не менее 10л. Должны штабелироваться (устанавливаться друг на друга). </t>
  </si>
  <si>
    <r>
      <t>Бокс для хранения мелких предметов</t>
    </r>
    <r>
      <rPr>
        <sz val="10"/>
        <color rgb="FF000000"/>
        <rFont val="Times New Roman"/>
        <family val="1"/>
        <charset val="204"/>
      </rPr>
      <t xml:space="preserve">, из пропилена, </t>
    </r>
    <r>
      <rPr>
        <sz val="10"/>
        <color theme="1"/>
        <rFont val="Times New Roman"/>
        <family val="1"/>
        <charset val="204"/>
      </rPr>
      <t xml:space="preserve">с не менее чем 5 выдвижными ящиками. Размер не менее 150х200х305мм. </t>
    </r>
  </si>
  <si>
    <t xml:space="preserve">Пробирки для культуральных исследований, с закручивающейся крышкой, размер 16х100мм. В упаковке не менее 100 штук. </t>
  </si>
  <si>
    <t>Покровные стекла 24 мм, боросиликатое стекло, толщина 0,13-0,16мм, не менее 1000 шт в упаковке.</t>
  </si>
  <si>
    <t xml:space="preserve">Набор реагентов для иммуноферментного определения  концентрации альфа-интерферона </t>
  </si>
  <si>
    <t xml:space="preserve">Интерферон-α  </t>
  </si>
  <si>
    <t xml:space="preserve">Набор реагентов для иммуноферментного определения  концентрации альфа-интерферона в биологических жидкостях  человека и культуральных средах. Диапазон измерения 0-500 пг/мл. </t>
  </si>
  <si>
    <t>Интерферон-α  рекомбинантный, экспрессирован в E.coli,  чистота не менее ≥95%;</t>
  </si>
  <si>
    <t xml:space="preserve">Ультразвуковой дезинтегратор молекул осуществляющий пре-аналитическую обработку образцов с помощью адаптивной фокусированной акустики. Объем проб в диапазоне не менее, чем от 25 мкл до 10 мл. Позволяет осуществлять такие биологические и химические приложения, как дробление ДНК, РНК и хроматина, гомогенизация тканей, лизис клеток, разведение смеси и микронизацию частиц. Контролируется специальным программным обеспечением и включает в себя протоколы для стандартных методов, таких как дробление ДНК на определенные фрагменты. Работает на высоких частотах не менее 500 кГц, беззвучный и исключает потребность в защитных элементах. С функциями беспрерывного контроля температуры, использования закрывающихся пробирок для исключения контаминации образов, выделения аэрозолей и исключения необходимости применения мер по очистке прибора. В комплект также входит: 
- портативный компьютер с USB кабелем, с процессором не ниже класса Intel Core i7 или аналогичный, жестким диском с объемом памяти не менее 400 Gb; 
- набор для дробления ДНК, состоящий из держателя для стеклянных пробирок объемом 100/150/300 мкл, усилителя;
- станции для подготовки образцов с держателем колпачков;
- начальный набор для дробления ДНК;
- не менее 4-х упаковок по 25 стеклянных микропробирок.
</t>
  </si>
  <si>
    <t>Ультразвуковой дезинтегратор молекул</t>
  </si>
  <si>
    <t xml:space="preserve">Тендер </t>
  </si>
  <si>
    <t>г. Астана, пр.Кабанбай батыра, 53, ВП-9</t>
  </si>
  <si>
    <t>от "25" сентября 2014 года №63-н/қ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</si>
</sst>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0.0"/>
    <numFmt numFmtId="166" formatCode="[$-F400]h:mm:ss\ AM/PM"/>
    <numFmt numFmtId="167" formatCode="#,##0.0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vertAlign val="subscript"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Arial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165" fontId="7" fillId="0" borderId="0" applyFont="0" applyFill="0" applyBorder="0" applyAlignment="0" applyProtection="0"/>
    <xf numFmtId="0" fontId="4" fillId="0" borderId="0"/>
  </cellStyleXfs>
  <cellXfs count="129">
    <xf numFmtId="0" fontId="0" fillId="0" borderId="0" xfId="0"/>
    <xf numFmtId="3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2" applyFont="1" applyFill="1" applyBorder="1" applyAlignment="1">
      <alignment horizontal="center" vertical="distributed"/>
    </xf>
    <xf numFmtId="3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/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3" fontId="9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justify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3" fontId="2" fillId="2" borderId="1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3" fontId="2" fillId="2" borderId="0" xfId="0" applyNumberFormat="1" applyFont="1" applyFill="1"/>
    <xf numFmtId="0" fontId="2" fillId="2" borderId="6" xfId="0" applyFont="1" applyFill="1" applyBorder="1"/>
    <xf numFmtId="1" fontId="1" fillId="2" borderId="3" xfId="1" applyNumberFormat="1" applyFont="1" applyFill="1" applyBorder="1" applyAlignment="1">
      <alignment horizontal="left" vertical="center" wrapText="1"/>
    </xf>
    <xf numFmtId="1" fontId="1" fillId="2" borderId="4" xfId="1" applyNumberFormat="1" applyFont="1" applyFill="1" applyBorder="1" applyAlignment="1">
      <alignment horizontal="left" vertical="center" wrapText="1"/>
    </xf>
    <xf numFmtId="1" fontId="1" fillId="2" borderId="5" xfId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</cellXfs>
  <cellStyles count="8">
    <cellStyle name="Normal 2" xfId="4"/>
    <cellStyle name="Normal 6" xfId="7"/>
    <cellStyle name="Обычный" xfId="0" builtinId="0"/>
    <cellStyle name="Обычный 15" xfId="2"/>
    <cellStyle name="Обычный 2" xfId="5"/>
    <cellStyle name="Обычный 2 8" xfId="3"/>
    <cellStyle name="Финансовый 2" xfId="6"/>
    <cellStyle name="Финансов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3"/>
  <sheetViews>
    <sheetView tabSelected="1" view="pageBreakPreview" zoomScale="60" zoomScaleNormal="60" workbookViewId="0">
      <selection activeCell="H12" sqref="H12"/>
    </sheetView>
  </sheetViews>
  <sheetFormatPr defaultRowHeight="12.75" x14ac:dyDescent="0.2"/>
  <cols>
    <col min="1" max="1" width="9.140625" style="28"/>
    <col min="2" max="2" width="26.42578125" style="86" customWidth="1"/>
    <col min="3" max="3" width="9.140625" style="29" customWidth="1"/>
    <col min="4" max="4" width="51.42578125" style="86" customWidth="1"/>
    <col min="5" max="6" width="9.140625" style="11"/>
    <col min="7" max="7" width="11.5703125" style="1" customWidth="1"/>
    <col min="8" max="8" width="13.140625" style="1" customWidth="1"/>
    <col min="9" max="9" width="14.42578125" style="1" customWidth="1"/>
    <col min="10" max="10" width="11.7109375" style="28" customWidth="1"/>
    <col min="11" max="11" width="20.28515625" style="11" customWidth="1"/>
    <col min="12" max="12" width="13.85546875" style="11" customWidth="1"/>
    <col min="13" max="13" width="26.7109375" style="28" customWidth="1"/>
    <col min="14" max="14" width="24.5703125" style="28" customWidth="1"/>
    <col min="15" max="16384" width="9.140625" style="28"/>
  </cols>
  <sheetData>
    <row r="1" spans="1:13" ht="10.5" customHeight="1" x14ac:dyDescent="0.2">
      <c r="I1" s="30" t="s">
        <v>354</v>
      </c>
      <c r="J1" s="31"/>
    </row>
    <row r="2" spans="1:13" x14ac:dyDescent="0.2">
      <c r="I2" s="30" t="s">
        <v>582</v>
      </c>
      <c r="J2" s="86"/>
      <c r="K2" s="86"/>
    </row>
    <row r="3" spans="1:13" x14ac:dyDescent="0.2">
      <c r="I3" s="30" t="s">
        <v>583</v>
      </c>
      <c r="J3" s="86"/>
      <c r="K3" s="86"/>
    </row>
    <row r="4" spans="1:13" x14ac:dyDescent="0.2">
      <c r="I4" s="121" t="s">
        <v>1162</v>
      </c>
      <c r="J4" s="121"/>
      <c r="K4" s="121"/>
    </row>
    <row r="6" spans="1:13" x14ac:dyDescent="0.2">
      <c r="A6" s="122" t="s">
        <v>356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3" x14ac:dyDescent="0.2">
      <c r="A7" s="2"/>
      <c r="B7" s="3"/>
      <c r="C7" s="9"/>
      <c r="D7" s="3"/>
      <c r="F7" s="2"/>
      <c r="J7" s="1"/>
    </row>
    <row r="8" spans="1:13" ht="76.5" x14ac:dyDescent="0.2">
      <c r="A8" s="4" t="s">
        <v>0</v>
      </c>
      <c r="B8" s="6" t="s">
        <v>1</v>
      </c>
      <c r="C8" s="10" t="s">
        <v>2</v>
      </c>
      <c r="D8" s="6" t="s">
        <v>3</v>
      </c>
      <c r="E8" s="5" t="s">
        <v>4</v>
      </c>
      <c r="F8" s="4" t="s">
        <v>5</v>
      </c>
      <c r="G8" s="5" t="s">
        <v>6</v>
      </c>
      <c r="H8" s="5" t="s">
        <v>7</v>
      </c>
      <c r="I8" s="5" t="s">
        <v>8</v>
      </c>
      <c r="J8" s="7" t="s">
        <v>9</v>
      </c>
      <c r="K8" s="5" t="s">
        <v>10</v>
      </c>
      <c r="L8" s="5" t="s">
        <v>11</v>
      </c>
    </row>
    <row r="9" spans="1:13" x14ac:dyDescent="0.2">
      <c r="A9" s="4">
        <v>1</v>
      </c>
      <c r="B9" s="6">
        <v>2</v>
      </c>
      <c r="C9" s="4">
        <v>3</v>
      </c>
      <c r="D9" s="6">
        <v>4</v>
      </c>
      <c r="E9" s="5">
        <v>5</v>
      </c>
      <c r="F9" s="4">
        <v>6</v>
      </c>
      <c r="G9" s="5">
        <v>7</v>
      </c>
      <c r="H9" s="8">
        <v>8</v>
      </c>
      <c r="I9" s="8">
        <v>9</v>
      </c>
      <c r="J9" s="8">
        <v>10</v>
      </c>
      <c r="K9" s="5">
        <v>11</v>
      </c>
      <c r="L9" s="5">
        <v>12</v>
      </c>
    </row>
    <row r="10" spans="1:13" x14ac:dyDescent="0.2">
      <c r="A10" s="118" t="s">
        <v>12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3" x14ac:dyDescent="0.2">
      <c r="A11" s="118" t="s">
        <v>13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20"/>
    </row>
    <row r="12" spans="1:13" ht="93" customHeight="1" x14ac:dyDescent="0.2">
      <c r="A12" s="32">
        <v>1</v>
      </c>
      <c r="B12" s="27" t="s">
        <v>36</v>
      </c>
      <c r="C12" s="13" t="s">
        <v>32</v>
      </c>
      <c r="D12" s="27" t="s">
        <v>37</v>
      </c>
      <c r="E12" s="14" t="s">
        <v>22</v>
      </c>
      <c r="F12" s="14">
        <v>1</v>
      </c>
      <c r="G12" s="33">
        <v>284322142</v>
      </c>
      <c r="H12" s="17">
        <v>284322142</v>
      </c>
      <c r="I12" s="15">
        <f>H12*1.12</f>
        <v>318440799.04000002</v>
      </c>
      <c r="J12" s="16" t="s">
        <v>28</v>
      </c>
      <c r="K12" s="13" t="s">
        <v>30</v>
      </c>
      <c r="L12" s="12" t="s">
        <v>34</v>
      </c>
      <c r="M12" s="116"/>
    </row>
    <row r="13" spans="1:13" ht="355.5" customHeight="1" x14ac:dyDescent="0.2">
      <c r="A13" s="32">
        <v>2</v>
      </c>
      <c r="B13" s="101" t="s">
        <v>1159</v>
      </c>
      <c r="C13" s="101" t="s">
        <v>1160</v>
      </c>
      <c r="D13" s="27" t="s">
        <v>1158</v>
      </c>
      <c r="E13" s="14" t="s">
        <v>22</v>
      </c>
      <c r="F13" s="14">
        <v>1</v>
      </c>
      <c r="G13" s="33">
        <v>12767858</v>
      </c>
      <c r="H13" s="17">
        <f>G13*F13</f>
        <v>12767858</v>
      </c>
      <c r="I13" s="15">
        <f>H13*1.12</f>
        <v>14300000.960000001</v>
      </c>
      <c r="J13" s="16" t="s">
        <v>28</v>
      </c>
      <c r="K13" s="13" t="s">
        <v>340</v>
      </c>
      <c r="L13" s="12" t="s">
        <v>1161</v>
      </c>
    </row>
    <row r="14" spans="1:13" x14ac:dyDescent="0.2">
      <c r="A14" s="117"/>
      <c r="B14" s="123" t="s">
        <v>694</v>
      </c>
      <c r="C14" s="124"/>
      <c r="D14" s="51"/>
      <c r="E14" s="22"/>
      <c r="F14" s="22"/>
      <c r="G14" s="16"/>
      <c r="H14" s="20">
        <f>SUM(H12:H13)</f>
        <v>297090000</v>
      </c>
      <c r="I14" s="20">
        <f>SUM(I12:I13)</f>
        <v>332740800</v>
      </c>
      <c r="J14" s="36"/>
      <c r="K14" s="22"/>
      <c r="L14" s="22"/>
    </row>
    <row r="15" spans="1:13" x14ac:dyDescent="0.2">
      <c r="A15" s="125" t="s">
        <v>17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3" ht="265.5" customHeight="1" x14ac:dyDescent="0.2">
      <c r="A16" s="13">
        <v>1</v>
      </c>
      <c r="B16" s="27" t="s">
        <v>23</v>
      </c>
      <c r="C16" s="13" t="s">
        <v>26</v>
      </c>
      <c r="D16" s="27" t="s">
        <v>35</v>
      </c>
      <c r="E16" s="13" t="s">
        <v>27</v>
      </c>
      <c r="F16" s="13">
        <v>1</v>
      </c>
      <c r="G16" s="17">
        <v>500000</v>
      </c>
      <c r="H16" s="17">
        <f>G16*F16</f>
        <v>500000</v>
      </c>
      <c r="I16" s="17">
        <f>H16*1.12</f>
        <v>560000</v>
      </c>
      <c r="J16" s="37"/>
      <c r="K16" s="13" t="s">
        <v>42</v>
      </c>
      <c r="L16" s="12" t="s">
        <v>34</v>
      </c>
    </row>
    <row r="17" spans="1:12" ht="72" customHeight="1" x14ac:dyDescent="0.2">
      <c r="A17" s="13">
        <v>2</v>
      </c>
      <c r="B17" s="74" t="s">
        <v>744</v>
      </c>
      <c r="C17" s="13" t="s">
        <v>26</v>
      </c>
      <c r="D17" s="27" t="s">
        <v>745</v>
      </c>
      <c r="E17" s="13" t="s">
        <v>27</v>
      </c>
      <c r="F17" s="13">
        <v>1</v>
      </c>
      <c r="G17" s="17">
        <v>300000</v>
      </c>
      <c r="H17" s="17">
        <f>G17*F17</f>
        <v>300000</v>
      </c>
      <c r="I17" s="17">
        <f>H17*1.12</f>
        <v>336000.00000000006</v>
      </c>
      <c r="J17" s="37"/>
      <c r="K17" s="13" t="s">
        <v>42</v>
      </c>
      <c r="L17" s="12" t="s">
        <v>34</v>
      </c>
    </row>
    <row r="18" spans="1:12" x14ac:dyDescent="0.2">
      <c r="A18" s="34"/>
      <c r="B18" s="84" t="s">
        <v>18</v>
      </c>
      <c r="C18" s="85"/>
      <c r="D18" s="35"/>
      <c r="E18" s="22"/>
      <c r="F18" s="22"/>
      <c r="G18" s="16"/>
      <c r="H18" s="20">
        <f>SUM(H16:H17)</f>
        <v>800000</v>
      </c>
      <c r="I18" s="20">
        <f>SUM(I16:I17)</f>
        <v>896000</v>
      </c>
      <c r="J18" s="36"/>
      <c r="K18" s="22"/>
      <c r="L18" s="22"/>
    </row>
    <row r="19" spans="1:12" x14ac:dyDescent="0.2">
      <c r="A19" s="34"/>
      <c r="B19" s="128" t="s">
        <v>15</v>
      </c>
      <c r="C19" s="128"/>
      <c r="D19" s="35"/>
      <c r="E19" s="22"/>
      <c r="F19" s="22"/>
      <c r="G19" s="16"/>
      <c r="H19" s="20">
        <f>H14+H18</f>
        <v>297890000</v>
      </c>
      <c r="I19" s="20">
        <f>I14+I18</f>
        <v>333636800</v>
      </c>
      <c r="J19" s="34"/>
      <c r="K19" s="22"/>
      <c r="L19" s="22"/>
    </row>
    <row r="20" spans="1:12" x14ac:dyDescent="0.2">
      <c r="A20" s="118" t="s">
        <v>16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</row>
    <row r="21" spans="1:12" x14ac:dyDescent="0.2">
      <c r="A21" s="118" t="s">
        <v>13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</row>
    <row r="22" spans="1:12" ht="153" x14ac:dyDescent="0.2">
      <c r="A22" s="13">
        <v>1</v>
      </c>
      <c r="B22" s="78" t="s">
        <v>66</v>
      </c>
      <c r="C22" s="13" t="s">
        <v>31</v>
      </c>
      <c r="D22" s="27" t="s">
        <v>41</v>
      </c>
      <c r="E22" s="22" t="s">
        <v>22</v>
      </c>
      <c r="F22" s="22">
        <v>1</v>
      </c>
      <c r="G22" s="16">
        <v>4878692.8899999997</v>
      </c>
      <c r="H22" s="17">
        <f t="shared" ref="H22:H49" si="0">G22*F22</f>
        <v>4878692.8899999997</v>
      </c>
      <c r="I22" s="18">
        <f t="shared" ref="I22:I49" si="1">H22*1.12</f>
        <v>5464136.0367999999</v>
      </c>
      <c r="J22" s="18" t="s">
        <v>28</v>
      </c>
      <c r="K22" s="13" t="s">
        <v>30</v>
      </c>
      <c r="L22" s="13" t="s">
        <v>40</v>
      </c>
    </row>
    <row r="23" spans="1:12" s="11" customFormat="1" ht="127.5" x14ac:dyDescent="0.25">
      <c r="A23" s="13">
        <f t="shared" ref="A23:A83" si="2">A22+1</f>
        <v>2</v>
      </c>
      <c r="B23" s="27" t="s">
        <v>49</v>
      </c>
      <c r="C23" s="13" t="s">
        <v>31</v>
      </c>
      <c r="D23" s="27" t="s">
        <v>52</v>
      </c>
      <c r="E23" s="22" t="s">
        <v>22</v>
      </c>
      <c r="F23" s="22">
        <v>1</v>
      </c>
      <c r="G23" s="16">
        <v>8538814</v>
      </c>
      <c r="H23" s="17">
        <f t="shared" si="0"/>
        <v>8538814</v>
      </c>
      <c r="I23" s="18">
        <f t="shared" si="1"/>
        <v>9563471.6800000016</v>
      </c>
      <c r="J23" s="18" t="s">
        <v>28</v>
      </c>
      <c r="K23" s="13" t="s">
        <v>30</v>
      </c>
      <c r="L23" s="13" t="s">
        <v>40</v>
      </c>
    </row>
    <row r="24" spans="1:12" s="11" customFormat="1" ht="89.25" x14ac:dyDescent="0.25">
      <c r="A24" s="13">
        <f t="shared" si="2"/>
        <v>3</v>
      </c>
      <c r="B24" s="27" t="s">
        <v>50</v>
      </c>
      <c r="C24" s="13" t="s">
        <v>31</v>
      </c>
      <c r="D24" s="27" t="s">
        <v>52</v>
      </c>
      <c r="E24" s="22" t="s">
        <v>22</v>
      </c>
      <c r="F24" s="22">
        <v>1</v>
      </c>
      <c r="G24" s="16">
        <v>6250000</v>
      </c>
      <c r="H24" s="17">
        <f t="shared" si="0"/>
        <v>6250000</v>
      </c>
      <c r="I24" s="18">
        <f t="shared" si="1"/>
        <v>7000000.0000000009</v>
      </c>
      <c r="J24" s="18" t="s">
        <v>28</v>
      </c>
      <c r="K24" s="13" t="s">
        <v>30</v>
      </c>
      <c r="L24" s="13" t="s">
        <v>40</v>
      </c>
    </row>
    <row r="25" spans="1:12" ht="127.5" x14ac:dyDescent="0.2">
      <c r="A25" s="13">
        <f t="shared" si="2"/>
        <v>4</v>
      </c>
      <c r="B25" s="27" t="s">
        <v>51</v>
      </c>
      <c r="C25" s="13" t="s">
        <v>31</v>
      </c>
      <c r="D25" s="27" t="s">
        <v>52</v>
      </c>
      <c r="E25" s="22" t="s">
        <v>22</v>
      </c>
      <c r="F25" s="22">
        <v>1</v>
      </c>
      <c r="G25" s="16">
        <v>1406696</v>
      </c>
      <c r="H25" s="17">
        <f t="shared" si="0"/>
        <v>1406696</v>
      </c>
      <c r="I25" s="18">
        <f t="shared" si="1"/>
        <v>1575499.5200000003</v>
      </c>
      <c r="J25" s="18" t="s">
        <v>28</v>
      </c>
      <c r="K25" s="13" t="s">
        <v>30</v>
      </c>
      <c r="L25" s="13" t="s">
        <v>40</v>
      </c>
    </row>
    <row r="26" spans="1:12" ht="63.75" x14ac:dyDescent="0.2">
      <c r="A26" s="13">
        <f t="shared" si="2"/>
        <v>5</v>
      </c>
      <c r="B26" s="27" t="s">
        <v>56</v>
      </c>
      <c r="C26" s="13" t="s">
        <v>31</v>
      </c>
      <c r="D26" s="27" t="s">
        <v>57</v>
      </c>
      <c r="E26" s="22" t="s">
        <v>22</v>
      </c>
      <c r="F26" s="22">
        <v>1</v>
      </c>
      <c r="G26" s="16">
        <v>3098000</v>
      </c>
      <c r="H26" s="17">
        <f t="shared" si="0"/>
        <v>3098000</v>
      </c>
      <c r="I26" s="18">
        <f t="shared" si="1"/>
        <v>3469760.0000000005</v>
      </c>
      <c r="J26" s="18" t="s">
        <v>28</v>
      </c>
      <c r="K26" s="13" t="s">
        <v>30</v>
      </c>
      <c r="L26" s="13" t="s">
        <v>40</v>
      </c>
    </row>
    <row r="27" spans="1:12" ht="63.75" x14ac:dyDescent="0.2">
      <c r="A27" s="13">
        <f t="shared" si="2"/>
        <v>6</v>
      </c>
      <c r="B27" s="27" t="s">
        <v>58</v>
      </c>
      <c r="C27" s="13" t="s">
        <v>31</v>
      </c>
      <c r="D27" s="27" t="s">
        <v>59</v>
      </c>
      <c r="E27" s="22" t="s">
        <v>22</v>
      </c>
      <c r="F27" s="22">
        <v>1</v>
      </c>
      <c r="G27" s="16">
        <v>15696000</v>
      </c>
      <c r="H27" s="17">
        <f t="shared" si="0"/>
        <v>15696000</v>
      </c>
      <c r="I27" s="18">
        <f t="shared" si="1"/>
        <v>17579520</v>
      </c>
      <c r="J27" s="18" t="s">
        <v>28</v>
      </c>
      <c r="K27" s="13" t="s">
        <v>30</v>
      </c>
      <c r="L27" s="13" t="s">
        <v>40</v>
      </c>
    </row>
    <row r="28" spans="1:12" ht="63.75" x14ac:dyDescent="0.2">
      <c r="A28" s="13">
        <f t="shared" si="2"/>
        <v>7</v>
      </c>
      <c r="B28" s="27" t="s">
        <v>73</v>
      </c>
      <c r="C28" s="13" t="s">
        <v>31</v>
      </c>
      <c r="D28" s="27" t="s">
        <v>739</v>
      </c>
      <c r="E28" s="22" t="s">
        <v>74</v>
      </c>
      <c r="F28" s="22">
        <v>250</v>
      </c>
      <c r="G28" s="38">
        <v>114.7</v>
      </c>
      <c r="H28" s="17">
        <f t="shared" si="0"/>
        <v>28675</v>
      </c>
      <c r="I28" s="17">
        <f t="shared" si="1"/>
        <v>32116.000000000004</v>
      </c>
      <c r="J28" s="17" t="s">
        <v>28</v>
      </c>
      <c r="K28" s="13" t="s">
        <v>75</v>
      </c>
      <c r="L28" s="13" t="s">
        <v>40</v>
      </c>
    </row>
    <row r="29" spans="1:12" s="76" customFormat="1" ht="75.75" customHeight="1" x14ac:dyDescent="0.2">
      <c r="A29" s="13">
        <f t="shared" si="2"/>
        <v>8</v>
      </c>
      <c r="B29" s="27" t="s">
        <v>76</v>
      </c>
      <c r="C29" s="13" t="s">
        <v>31</v>
      </c>
      <c r="D29" s="39" t="s">
        <v>77</v>
      </c>
      <c r="E29" s="26" t="s">
        <v>29</v>
      </c>
      <c r="F29" s="13">
        <v>1</v>
      </c>
      <c r="G29" s="17">
        <v>67429</v>
      </c>
      <c r="H29" s="17">
        <f t="shared" si="0"/>
        <v>67429</v>
      </c>
      <c r="I29" s="17">
        <f t="shared" si="1"/>
        <v>75520.48000000001</v>
      </c>
      <c r="J29" s="17" t="s">
        <v>28</v>
      </c>
      <c r="K29" s="13" t="s">
        <v>30</v>
      </c>
      <c r="L29" s="25" t="s">
        <v>40</v>
      </c>
    </row>
    <row r="30" spans="1:12" s="76" customFormat="1" ht="57.75" customHeight="1" x14ac:dyDescent="0.2">
      <c r="A30" s="13">
        <f t="shared" si="2"/>
        <v>9</v>
      </c>
      <c r="B30" s="27" t="s">
        <v>78</v>
      </c>
      <c r="C30" s="13" t="s">
        <v>31</v>
      </c>
      <c r="D30" s="39" t="s">
        <v>79</v>
      </c>
      <c r="E30" s="26" t="s">
        <v>29</v>
      </c>
      <c r="F30" s="13">
        <v>1</v>
      </c>
      <c r="G30" s="17">
        <v>66237</v>
      </c>
      <c r="H30" s="17">
        <f t="shared" si="0"/>
        <v>66237</v>
      </c>
      <c r="I30" s="17">
        <f t="shared" si="1"/>
        <v>74185.440000000002</v>
      </c>
      <c r="J30" s="17" t="s">
        <v>28</v>
      </c>
      <c r="K30" s="13" t="s">
        <v>30</v>
      </c>
      <c r="L30" s="25" t="s">
        <v>40</v>
      </c>
    </row>
    <row r="31" spans="1:12" s="76" customFormat="1" ht="51" x14ac:dyDescent="0.2">
      <c r="A31" s="13">
        <f t="shared" si="2"/>
        <v>10</v>
      </c>
      <c r="B31" s="27" t="s">
        <v>80</v>
      </c>
      <c r="C31" s="13" t="s">
        <v>31</v>
      </c>
      <c r="D31" s="39" t="s">
        <v>81</v>
      </c>
      <c r="E31" s="26" t="s">
        <v>29</v>
      </c>
      <c r="F31" s="13">
        <v>1</v>
      </c>
      <c r="G31" s="17">
        <v>46652</v>
      </c>
      <c r="H31" s="17">
        <f t="shared" si="0"/>
        <v>46652</v>
      </c>
      <c r="I31" s="17">
        <f t="shared" si="1"/>
        <v>52250.240000000005</v>
      </c>
      <c r="J31" s="17" t="s">
        <v>28</v>
      </c>
      <c r="K31" s="13" t="s">
        <v>30</v>
      </c>
      <c r="L31" s="25" t="s">
        <v>40</v>
      </c>
    </row>
    <row r="32" spans="1:12" s="76" customFormat="1" ht="51" x14ac:dyDescent="0.2">
      <c r="A32" s="13">
        <f t="shared" si="2"/>
        <v>11</v>
      </c>
      <c r="B32" s="27" t="s">
        <v>82</v>
      </c>
      <c r="C32" s="13" t="s">
        <v>31</v>
      </c>
      <c r="D32" s="39" t="s">
        <v>83</v>
      </c>
      <c r="E32" s="26" t="s">
        <v>29</v>
      </c>
      <c r="F32" s="13">
        <v>1</v>
      </c>
      <c r="G32" s="17">
        <v>51875</v>
      </c>
      <c r="H32" s="17">
        <f t="shared" si="0"/>
        <v>51875</v>
      </c>
      <c r="I32" s="17">
        <f t="shared" si="1"/>
        <v>58100.000000000007</v>
      </c>
      <c r="J32" s="17" t="s">
        <v>28</v>
      </c>
      <c r="K32" s="13" t="s">
        <v>30</v>
      </c>
      <c r="L32" s="25" t="s">
        <v>40</v>
      </c>
    </row>
    <row r="33" spans="1:12" s="76" customFormat="1" ht="51" x14ac:dyDescent="0.2">
      <c r="A33" s="13">
        <f t="shared" si="2"/>
        <v>12</v>
      </c>
      <c r="B33" s="27" t="s">
        <v>84</v>
      </c>
      <c r="C33" s="13" t="s">
        <v>31</v>
      </c>
      <c r="D33" s="39" t="s">
        <v>85</v>
      </c>
      <c r="E33" s="26" t="s">
        <v>29</v>
      </c>
      <c r="F33" s="22">
        <v>1</v>
      </c>
      <c r="G33" s="17">
        <v>45715</v>
      </c>
      <c r="H33" s="17">
        <f t="shared" si="0"/>
        <v>45715</v>
      </c>
      <c r="I33" s="17">
        <f t="shared" si="1"/>
        <v>51200.800000000003</v>
      </c>
      <c r="J33" s="17" t="s">
        <v>28</v>
      </c>
      <c r="K33" s="13" t="s">
        <v>30</v>
      </c>
      <c r="L33" s="25" t="s">
        <v>40</v>
      </c>
    </row>
    <row r="34" spans="1:12" s="76" customFormat="1" ht="51" x14ac:dyDescent="0.2">
      <c r="A34" s="13">
        <f t="shared" si="2"/>
        <v>13</v>
      </c>
      <c r="B34" s="27" t="s">
        <v>86</v>
      </c>
      <c r="C34" s="13" t="s">
        <v>31</v>
      </c>
      <c r="D34" s="39" t="s">
        <v>87</v>
      </c>
      <c r="E34" s="26" t="s">
        <v>29</v>
      </c>
      <c r="F34" s="22">
        <v>1</v>
      </c>
      <c r="G34" s="16">
        <v>96465</v>
      </c>
      <c r="H34" s="17">
        <f t="shared" si="0"/>
        <v>96465</v>
      </c>
      <c r="I34" s="17">
        <f t="shared" si="1"/>
        <v>108040.80000000002</v>
      </c>
      <c r="J34" s="17" t="s">
        <v>28</v>
      </c>
      <c r="K34" s="13" t="s">
        <v>30</v>
      </c>
      <c r="L34" s="25" t="s">
        <v>40</v>
      </c>
    </row>
    <row r="35" spans="1:12" s="76" customFormat="1" ht="51" x14ac:dyDescent="0.2">
      <c r="A35" s="13">
        <f t="shared" si="2"/>
        <v>14</v>
      </c>
      <c r="B35" s="27" t="s">
        <v>88</v>
      </c>
      <c r="C35" s="13" t="s">
        <v>31</v>
      </c>
      <c r="D35" s="39" t="s">
        <v>89</v>
      </c>
      <c r="E35" s="26" t="s">
        <v>29</v>
      </c>
      <c r="F35" s="13">
        <v>1</v>
      </c>
      <c r="G35" s="16">
        <v>47768</v>
      </c>
      <c r="H35" s="17">
        <f t="shared" si="0"/>
        <v>47768</v>
      </c>
      <c r="I35" s="17">
        <f t="shared" si="1"/>
        <v>53500.160000000003</v>
      </c>
      <c r="J35" s="17" t="s">
        <v>28</v>
      </c>
      <c r="K35" s="13" t="s">
        <v>30</v>
      </c>
      <c r="L35" s="25" t="s">
        <v>40</v>
      </c>
    </row>
    <row r="36" spans="1:12" s="76" customFormat="1" ht="51" x14ac:dyDescent="0.2">
      <c r="A36" s="13">
        <f t="shared" si="2"/>
        <v>15</v>
      </c>
      <c r="B36" s="27" t="s">
        <v>90</v>
      </c>
      <c r="C36" s="13" t="s">
        <v>31</v>
      </c>
      <c r="D36" s="39" t="s">
        <v>91</v>
      </c>
      <c r="E36" s="26" t="s">
        <v>29</v>
      </c>
      <c r="F36" s="22">
        <v>1</v>
      </c>
      <c r="G36" s="16">
        <v>114375</v>
      </c>
      <c r="H36" s="17">
        <f t="shared" si="0"/>
        <v>114375</v>
      </c>
      <c r="I36" s="17">
        <f t="shared" si="1"/>
        <v>128100.00000000001</v>
      </c>
      <c r="J36" s="17" t="s">
        <v>28</v>
      </c>
      <c r="K36" s="13" t="s">
        <v>30</v>
      </c>
      <c r="L36" s="25" t="s">
        <v>40</v>
      </c>
    </row>
    <row r="37" spans="1:12" s="76" customFormat="1" ht="51" x14ac:dyDescent="0.2">
      <c r="A37" s="13">
        <f t="shared" si="2"/>
        <v>16</v>
      </c>
      <c r="B37" s="27" t="s">
        <v>92</v>
      </c>
      <c r="C37" s="13" t="s">
        <v>31</v>
      </c>
      <c r="D37" s="39" t="s">
        <v>93</v>
      </c>
      <c r="E37" s="26" t="s">
        <v>29</v>
      </c>
      <c r="F37" s="13">
        <v>1</v>
      </c>
      <c r="G37" s="16">
        <v>29331</v>
      </c>
      <c r="H37" s="17">
        <f t="shared" si="0"/>
        <v>29331</v>
      </c>
      <c r="I37" s="17">
        <f t="shared" si="1"/>
        <v>32850.720000000001</v>
      </c>
      <c r="J37" s="17" t="s">
        <v>28</v>
      </c>
      <c r="K37" s="13" t="s">
        <v>30</v>
      </c>
      <c r="L37" s="25" t="s">
        <v>40</v>
      </c>
    </row>
    <row r="38" spans="1:12" s="76" customFormat="1" ht="51" x14ac:dyDescent="0.2">
      <c r="A38" s="13">
        <f t="shared" si="2"/>
        <v>17</v>
      </c>
      <c r="B38" s="27" t="s">
        <v>78</v>
      </c>
      <c r="C38" s="13" t="s">
        <v>31</v>
      </c>
      <c r="D38" s="39" t="s">
        <v>94</v>
      </c>
      <c r="E38" s="26" t="s">
        <v>29</v>
      </c>
      <c r="F38" s="13">
        <v>1</v>
      </c>
      <c r="G38" s="16">
        <v>45340</v>
      </c>
      <c r="H38" s="17">
        <f t="shared" si="0"/>
        <v>45340</v>
      </c>
      <c r="I38" s="17">
        <f t="shared" si="1"/>
        <v>50780.800000000003</v>
      </c>
      <c r="J38" s="17" t="s">
        <v>28</v>
      </c>
      <c r="K38" s="13" t="s">
        <v>30</v>
      </c>
      <c r="L38" s="25" t="s">
        <v>40</v>
      </c>
    </row>
    <row r="39" spans="1:12" s="76" customFormat="1" ht="51" x14ac:dyDescent="0.2">
      <c r="A39" s="13">
        <f t="shared" si="2"/>
        <v>18</v>
      </c>
      <c r="B39" s="27" t="s">
        <v>95</v>
      </c>
      <c r="C39" s="13" t="s">
        <v>31</v>
      </c>
      <c r="D39" s="39" t="s">
        <v>96</v>
      </c>
      <c r="E39" s="26" t="s">
        <v>29</v>
      </c>
      <c r="F39" s="22">
        <v>4</v>
      </c>
      <c r="G39" s="16">
        <v>129121</v>
      </c>
      <c r="H39" s="17">
        <f t="shared" si="0"/>
        <v>516484</v>
      </c>
      <c r="I39" s="17">
        <f t="shared" si="1"/>
        <v>578462.08000000007</v>
      </c>
      <c r="J39" s="17" t="s">
        <v>28</v>
      </c>
      <c r="K39" s="13" t="s">
        <v>30</v>
      </c>
      <c r="L39" s="25" t="s">
        <v>40</v>
      </c>
    </row>
    <row r="40" spans="1:12" s="76" customFormat="1" ht="51" x14ac:dyDescent="0.2">
      <c r="A40" s="13">
        <f t="shared" si="2"/>
        <v>19</v>
      </c>
      <c r="B40" s="27" t="s">
        <v>97</v>
      </c>
      <c r="C40" s="13" t="s">
        <v>31</v>
      </c>
      <c r="D40" s="39" t="s">
        <v>98</v>
      </c>
      <c r="E40" s="26" t="s">
        <v>29</v>
      </c>
      <c r="F40" s="22">
        <v>1</v>
      </c>
      <c r="G40" s="16">
        <v>52996</v>
      </c>
      <c r="H40" s="17">
        <f t="shared" si="0"/>
        <v>52996</v>
      </c>
      <c r="I40" s="17">
        <f t="shared" si="1"/>
        <v>59355.520000000004</v>
      </c>
      <c r="J40" s="17" t="s">
        <v>28</v>
      </c>
      <c r="K40" s="13" t="s">
        <v>30</v>
      </c>
      <c r="L40" s="25" t="s">
        <v>40</v>
      </c>
    </row>
    <row r="41" spans="1:12" s="76" customFormat="1" ht="51" x14ac:dyDescent="0.2">
      <c r="A41" s="13">
        <f t="shared" si="2"/>
        <v>20</v>
      </c>
      <c r="B41" s="27" t="s">
        <v>99</v>
      </c>
      <c r="C41" s="13" t="s">
        <v>31</v>
      </c>
      <c r="D41" s="39" t="s">
        <v>100</v>
      </c>
      <c r="E41" s="26" t="s">
        <v>29</v>
      </c>
      <c r="F41" s="22">
        <v>4</v>
      </c>
      <c r="G41" s="16">
        <v>40492</v>
      </c>
      <c r="H41" s="17">
        <f t="shared" si="0"/>
        <v>161968</v>
      </c>
      <c r="I41" s="17">
        <f t="shared" si="1"/>
        <v>181404.16</v>
      </c>
      <c r="J41" s="17" t="s">
        <v>28</v>
      </c>
      <c r="K41" s="13" t="s">
        <v>30</v>
      </c>
      <c r="L41" s="25" t="s">
        <v>40</v>
      </c>
    </row>
    <row r="42" spans="1:12" s="76" customFormat="1" ht="51" x14ac:dyDescent="0.2">
      <c r="A42" s="13">
        <f t="shared" si="2"/>
        <v>21</v>
      </c>
      <c r="B42" s="27" t="s">
        <v>101</v>
      </c>
      <c r="C42" s="13" t="s">
        <v>31</v>
      </c>
      <c r="D42" s="39" t="s">
        <v>102</v>
      </c>
      <c r="E42" s="26" t="s">
        <v>29</v>
      </c>
      <c r="F42" s="22">
        <v>10</v>
      </c>
      <c r="G42" s="16">
        <v>8246</v>
      </c>
      <c r="H42" s="17">
        <f t="shared" si="0"/>
        <v>82460</v>
      </c>
      <c r="I42" s="17">
        <f t="shared" si="1"/>
        <v>92355.200000000012</v>
      </c>
      <c r="J42" s="17" t="s">
        <v>28</v>
      </c>
      <c r="K42" s="13" t="s">
        <v>30</v>
      </c>
      <c r="L42" s="25" t="s">
        <v>40</v>
      </c>
    </row>
    <row r="43" spans="1:12" s="76" customFormat="1" ht="51" x14ac:dyDescent="0.2">
      <c r="A43" s="13">
        <f t="shared" si="2"/>
        <v>22</v>
      </c>
      <c r="B43" s="27" t="s">
        <v>103</v>
      </c>
      <c r="C43" s="13" t="s">
        <v>31</v>
      </c>
      <c r="D43" s="39" t="s">
        <v>104</v>
      </c>
      <c r="E43" s="26" t="s">
        <v>29</v>
      </c>
      <c r="F43" s="22">
        <v>3</v>
      </c>
      <c r="G43" s="16">
        <v>171103</v>
      </c>
      <c r="H43" s="17">
        <f t="shared" si="0"/>
        <v>513309</v>
      </c>
      <c r="I43" s="17">
        <f t="shared" si="1"/>
        <v>574906.08000000007</v>
      </c>
      <c r="J43" s="17" t="s">
        <v>28</v>
      </c>
      <c r="K43" s="13" t="s">
        <v>30</v>
      </c>
      <c r="L43" s="25" t="s">
        <v>40</v>
      </c>
    </row>
    <row r="44" spans="1:12" s="76" customFormat="1" ht="51" x14ac:dyDescent="0.2">
      <c r="A44" s="13">
        <f t="shared" si="2"/>
        <v>23</v>
      </c>
      <c r="B44" s="27" t="s">
        <v>105</v>
      </c>
      <c r="C44" s="13" t="s">
        <v>31</v>
      </c>
      <c r="D44" s="39" t="s">
        <v>106</v>
      </c>
      <c r="E44" s="26" t="s">
        <v>29</v>
      </c>
      <c r="F44" s="22">
        <v>3</v>
      </c>
      <c r="G44" s="16">
        <v>68103</v>
      </c>
      <c r="H44" s="17">
        <f t="shared" si="0"/>
        <v>204309</v>
      </c>
      <c r="I44" s="17">
        <f t="shared" si="1"/>
        <v>228826.08000000002</v>
      </c>
      <c r="J44" s="17" t="s">
        <v>28</v>
      </c>
      <c r="K44" s="13" t="s">
        <v>30</v>
      </c>
      <c r="L44" s="25" t="s">
        <v>40</v>
      </c>
    </row>
    <row r="45" spans="1:12" s="76" customFormat="1" ht="51" x14ac:dyDescent="0.2">
      <c r="A45" s="13">
        <f t="shared" si="2"/>
        <v>24</v>
      </c>
      <c r="B45" s="27" t="s">
        <v>107</v>
      </c>
      <c r="C45" s="13" t="s">
        <v>31</v>
      </c>
      <c r="D45" s="39" t="s">
        <v>108</v>
      </c>
      <c r="E45" s="26" t="s">
        <v>29</v>
      </c>
      <c r="F45" s="22">
        <v>3</v>
      </c>
      <c r="G45" s="16">
        <v>74076</v>
      </c>
      <c r="H45" s="17">
        <f t="shared" si="0"/>
        <v>222228</v>
      </c>
      <c r="I45" s="17">
        <f t="shared" si="1"/>
        <v>248895.36000000002</v>
      </c>
      <c r="J45" s="17" t="s">
        <v>28</v>
      </c>
      <c r="K45" s="13" t="s">
        <v>30</v>
      </c>
      <c r="L45" s="25" t="s">
        <v>40</v>
      </c>
    </row>
    <row r="46" spans="1:12" s="76" customFormat="1" ht="51" x14ac:dyDescent="0.2">
      <c r="A46" s="13">
        <f t="shared" si="2"/>
        <v>25</v>
      </c>
      <c r="B46" s="27" t="s">
        <v>109</v>
      </c>
      <c r="C46" s="13" t="s">
        <v>31</v>
      </c>
      <c r="D46" s="39" t="s">
        <v>110</v>
      </c>
      <c r="E46" s="26" t="s">
        <v>29</v>
      </c>
      <c r="F46" s="22">
        <v>3</v>
      </c>
      <c r="G46" s="16">
        <v>210099</v>
      </c>
      <c r="H46" s="17">
        <f t="shared" si="0"/>
        <v>630297</v>
      </c>
      <c r="I46" s="17">
        <f t="shared" si="1"/>
        <v>705932.64</v>
      </c>
      <c r="J46" s="17" t="s">
        <v>28</v>
      </c>
      <c r="K46" s="13" t="s">
        <v>30</v>
      </c>
      <c r="L46" s="25" t="s">
        <v>40</v>
      </c>
    </row>
    <row r="47" spans="1:12" s="76" customFormat="1" ht="63.75" x14ac:dyDescent="0.2">
      <c r="A47" s="13">
        <f t="shared" si="2"/>
        <v>26</v>
      </c>
      <c r="B47" s="27" t="s">
        <v>111</v>
      </c>
      <c r="C47" s="13" t="s">
        <v>31</v>
      </c>
      <c r="D47" s="39" t="s">
        <v>112</v>
      </c>
      <c r="E47" s="26" t="s">
        <v>29</v>
      </c>
      <c r="F47" s="22">
        <v>1</v>
      </c>
      <c r="G47" s="16">
        <v>40492</v>
      </c>
      <c r="H47" s="17">
        <f t="shared" si="0"/>
        <v>40492</v>
      </c>
      <c r="I47" s="17">
        <f t="shared" si="1"/>
        <v>45351.040000000001</v>
      </c>
      <c r="J47" s="17" t="s">
        <v>28</v>
      </c>
      <c r="K47" s="13" t="s">
        <v>30</v>
      </c>
      <c r="L47" s="25" t="s">
        <v>40</v>
      </c>
    </row>
    <row r="48" spans="1:12" s="76" customFormat="1" ht="51" x14ac:dyDescent="0.2">
      <c r="A48" s="13">
        <f t="shared" si="2"/>
        <v>27</v>
      </c>
      <c r="B48" s="27" t="s">
        <v>113</v>
      </c>
      <c r="C48" s="13" t="s">
        <v>31</v>
      </c>
      <c r="D48" s="39" t="s">
        <v>114</v>
      </c>
      <c r="E48" s="26" t="s">
        <v>29</v>
      </c>
      <c r="F48" s="22">
        <v>1</v>
      </c>
      <c r="G48" s="16">
        <v>35750</v>
      </c>
      <c r="H48" s="17">
        <f t="shared" si="0"/>
        <v>35750</v>
      </c>
      <c r="I48" s="17">
        <f t="shared" si="1"/>
        <v>40040.000000000007</v>
      </c>
      <c r="J48" s="17" t="s">
        <v>28</v>
      </c>
      <c r="K48" s="13" t="s">
        <v>30</v>
      </c>
      <c r="L48" s="25" t="s">
        <v>40</v>
      </c>
    </row>
    <row r="49" spans="1:12" s="76" customFormat="1" ht="51" x14ac:dyDescent="0.2">
      <c r="A49" s="13">
        <f t="shared" si="2"/>
        <v>28</v>
      </c>
      <c r="B49" s="27" t="s">
        <v>115</v>
      </c>
      <c r="C49" s="13" t="s">
        <v>31</v>
      </c>
      <c r="D49" s="39" t="s">
        <v>116</v>
      </c>
      <c r="E49" s="26" t="s">
        <v>29</v>
      </c>
      <c r="F49" s="22">
        <v>1</v>
      </c>
      <c r="G49" s="16">
        <v>13175</v>
      </c>
      <c r="H49" s="17">
        <f t="shared" si="0"/>
        <v>13175</v>
      </c>
      <c r="I49" s="17">
        <f t="shared" si="1"/>
        <v>14756.000000000002</v>
      </c>
      <c r="J49" s="17" t="s">
        <v>28</v>
      </c>
      <c r="K49" s="13" t="s">
        <v>30</v>
      </c>
      <c r="L49" s="25" t="s">
        <v>40</v>
      </c>
    </row>
    <row r="50" spans="1:12" s="76" customFormat="1" ht="51" x14ac:dyDescent="0.2">
      <c r="A50" s="13">
        <f t="shared" si="2"/>
        <v>29</v>
      </c>
      <c r="B50" s="27" t="s">
        <v>117</v>
      </c>
      <c r="C50" s="13" t="s">
        <v>31</v>
      </c>
      <c r="D50" s="39" t="s">
        <v>118</v>
      </c>
      <c r="E50" s="26" t="s">
        <v>29</v>
      </c>
      <c r="F50" s="22">
        <v>1</v>
      </c>
      <c r="G50" s="16">
        <v>141250</v>
      </c>
      <c r="H50" s="17">
        <f t="shared" ref="H50:H81" si="3">G50*F50</f>
        <v>141250</v>
      </c>
      <c r="I50" s="17">
        <f t="shared" ref="I50:I81" si="4">H50*1.12</f>
        <v>158200.00000000003</v>
      </c>
      <c r="J50" s="17" t="s">
        <v>28</v>
      </c>
      <c r="K50" s="13" t="s">
        <v>30</v>
      </c>
      <c r="L50" s="25" t="s">
        <v>40</v>
      </c>
    </row>
    <row r="51" spans="1:12" s="76" customFormat="1" ht="51" x14ac:dyDescent="0.2">
      <c r="A51" s="13">
        <f t="shared" si="2"/>
        <v>30</v>
      </c>
      <c r="B51" s="27" t="s">
        <v>119</v>
      </c>
      <c r="C51" s="13" t="s">
        <v>31</v>
      </c>
      <c r="D51" s="39" t="s">
        <v>120</v>
      </c>
      <c r="E51" s="26" t="s">
        <v>29</v>
      </c>
      <c r="F51" s="22">
        <v>1</v>
      </c>
      <c r="G51" s="16">
        <v>59224</v>
      </c>
      <c r="H51" s="17">
        <f t="shared" si="3"/>
        <v>59224</v>
      </c>
      <c r="I51" s="17">
        <f t="shared" si="4"/>
        <v>66330.880000000005</v>
      </c>
      <c r="J51" s="17" t="s">
        <v>28</v>
      </c>
      <c r="K51" s="13" t="s">
        <v>30</v>
      </c>
      <c r="L51" s="25" t="s">
        <v>40</v>
      </c>
    </row>
    <row r="52" spans="1:12" s="76" customFormat="1" ht="51" x14ac:dyDescent="0.2">
      <c r="A52" s="13">
        <f t="shared" si="2"/>
        <v>31</v>
      </c>
      <c r="B52" s="27" t="s">
        <v>121</v>
      </c>
      <c r="C52" s="13" t="s">
        <v>31</v>
      </c>
      <c r="D52" s="39" t="s">
        <v>122</v>
      </c>
      <c r="E52" s="26" t="s">
        <v>29</v>
      </c>
      <c r="F52" s="22">
        <v>1</v>
      </c>
      <c r="G52" s="16">
        <v>38625</v>
      </c>
      <c r="H52" s="17">
        <f t="shared" si="3"/>
        <v>38625</v>
      </c>
      <c r="I52" s="17">
        <f t="shared" si="4"/>
        <v>43260.000000000007</v>
      </c>
      <c r="J52" s="17" t="s">
        <v>28</v>
      </c>
      <c r="K52" s="13" t="s">
        <v>30</v>
      </c>
      <c r="L52" s="25" t="s">
        <v>40</v>
      </c>
    </row>
    <row r="53" spans="1:12" s="76" customFormat="1" ht="51" x14ac:dyDescent="0.2">
      <c r="A53" s="13">
        <f t="shared" si="2"/>
        <v>32</v>
      </c>
      <c r="B53" s="27" t="s">
        <v>123</v>
      </c>
      <c r="C53" s="13" t="s">
        <v>31</v>
      </c>
      <c r="D53" s="39" t="s">
        <v>124</v>
      </c>
      <c r="E53" s="26" t="s">
        <v>29</v>
      </c>
      <c r="F53" s="22">
        <v>1</v>
      </c>
      <c r="G53" s="16">
        <v>7224</v>
      </c>
      <c r="H53" s="17">
        <f t="shared" si="3"/>
        <v>7224</v>
      </c>
      <c r="I53" s="17">
        <f t="shared" si="4"/>
        <v>8090.880000000001</v>
      </c>
      <c r="J53" s="17" t="s">
        <v>28</v>
      </c>
      <c r="K53" s="13" t="s">
        <v>30</v>
      </c>
      <c r="L53" s="25" t="s">
        <v>40</v>
      </c>
    </row>
    <row r="54" spans="1:12" s="76" customFormat="1" ht="51" x14ac:dyDescent="0.2">
      <c r="A54" s="13">
        <f t="shared" si="2"/>
        <v>33</v>
      </c>
      <c r="B54" s="27" t="s">
        <v>125</v>
      </c>
      <c r="C54" s="13" t="s">
        <v>31</v>
      </c>
      <c r="D54" s="39" t="s">
        <v>126</v>
      </c>
      <c r="E54" s="26" t="s">
        <v>29</v>
      </c>
      <c r="F54" s="22">
        <v>1</v>
      </c>
      <c r="G54" s="16">
        <v>26023</v>
      </c>
      <c r="H54" s="17">
        <f t="shared" si="3"/>
        <v>26023</v>
      </c>
      <c r="I54" s="17">
        <f t="shared" si="4"/>
        <v>29145.760000000002</v>
      </c>
      <c r="J54" s="17" t="s">
        <v>28</v>
      </c>
      <c r="K54" s="13" t="s">
        <v>30</v>
      </c>
      <c r="L54" s="25" t="s">
        <v>40</v>
      </c>
    </row>
    <row r="55" spans="1:12" s="76" customFormat="1" ht="51" x14ac:dyDescent="0.2">
      <c r="A55" s="13">
        <f t="shared" si="2"/>
        <v>34</v>
      </c>
      <c r="B55" s="27" t="s">
        <v>127</v>
      </c>
      <c r="C55" s="13" t="s">
        <v>31</v>
      </c>
      <c r="D55" s="39" t="s">
        <v>128</v>
      </c>
      <c r="E55" s="26" t="s">
        <v>29</v>
      </c>
      <c r="F55" s="22">
        <v>1</v>
      </c>
      <c r="G55" s="16">
        <v>147574</v>
      </c>
      <c r="H55" s="17">
        <f t="shared" si="3"/>
        <v>147574</v>
      </c>
      <c r="I55" s="17">
        <f t="shared" si="4"/>
        <v>165282.88</v>
      </c>
      <c r="J55" s="17" t="s">
        <v>28</v>
      </c>
      <c r="K55" s="13" t="s">
        <v>30</v>
      </c>
      <c r="L55" s="25" t="s">
        <v>40</v>
      </c>
    </row>
    <row r="56" spans="1:12" s="76" customFormat="1" ht="51" x14ac:dyDescent="0.2">
      <c r="A56" s="13">
        <f t="shared" si="2"/>
        <v>35</v>
      </c>
      <c r="B56" s="27" t="s">
        <v>129</v>
      </c>
      <c r="C56" s="13" t="s">
        <v>31</v>
      </c>
      <c r="D56" s="39" t="s">
        <v>130</v>
      </c>
      <c r="E56" s="26" t="s">
        <v>29</v>
      </c>
      <c r="F56" s="22">
        <v>1</v>
      </c>
      <c r="G56" s="16">
        <v>93434</v>
      </c>
      <c r="H56" s="17">
        <f t="shared" si="3"/>
        <v>93434</v>
      </c>
      <c r="I56" s="17">
        <f t="shared" si="4"/>
        <v>104646.08000000002</v>
      </c>
      <c r="J56" s="17" t="s">
        <v>28</v>
      </c>
      <c r="K56" s="13" t="s">
        <v>30</v>
      </c>
      <c r="L56" s="25" t="s">
        <v>40</v>
      </c>
    </row>
    <row r="57" spans="1:12" s="76" customFormat="1" ht="51" x14ac:dyDescent="0.2">
      <c r="A57" s="13">
        <f t="shared" si="2"/>
        <v>36</v>
      </c>
      <c r="B57" s="27" t="s">
        <v>131</v>
      </c>
      <c r="C57" s="13" t="s">
        <v>31</v>
      </c>
      <c r="D57" s="39" t="s">
        <v>132</v>
      </c>
      <c r="E57" s="26" t="s">
        <v>29</v>
      </c>
      <c r="F57" s="22">
        <v>1</v>
      </c>
      <c r="G57" s="16">
        <v>43238</v>
      </c>
      <c r="H57" s="17">
        <f t="shared" si="3"/>
        <v>43238</v>
      </c>
      <c r="I57" s="17">
        <f t="shared" si="4"/>
        <v>48426.560000000005</v>
      </c>
      <c r="J57" s="17" t="s">
        <v>28</v>
      </c>
      <c r="K57" s="13" t="s">
        <v>30</v>
      </c>
      <c r="L57" s="25" t="s">
        <v>40</v>
      </c>
    </row>
    <row r="58" spans="1:12" s="76" customFormat="1" ht="51" x14ac:dyDescent="0.2">
      <c r="A58" s="13">
        <f t="shared" si="2"/>
        <v>37</v>
      </c>
      <c r="B58" s="27" t="s">
        <v>133</v>
      </c>
      <c r="C58" s="13" t="s">
        <v>31</v>
      </c>
      <c r="D58" s="39" t="s">
        <v>134</v>
      </c>
      <c r="E58" s="26" t="s">
        <v>29</v>
      </c>
      <c r="F58" s="13">
        <v>2</v>
      </c>
      <c r="G58" s="16">
        <v>55304</v>
      </c>
      <c r="H58" s="17">
        <f t="shared" si="3"/>
        <v>110608</v>
      </c>
      <c r="I58" s="17">
        <f t="shared" si="4"/>
        <v>123880.96000000001</v>
      </c>
      <c r="J58" s="17" t="s">
        <v>28</v>
      </c>
      <c r="K58" s="13" t="s">
        <v>30</v>
      </c>
      <c r="L58" s="25" t="s">
        <v>40</v>
      </c>
    </row>
    <row r="59" spans="1:12" s="76" customFormat="1" ht="51" x14ac:dyDescent="0.2">
      <c r="A59" s="13">
        <f t="shared" si="2"/>
        <v>38</v>
      </c>
      <c r="B59" s="27" t="s">
        <v>135</v>
      </c>
      <c r="C59" s="13" t="s">
        <v>31</v>
      </c>
      <c r="D59" s="39" t="s">
        <v>134</v>
      </c>
      <c r="E59" s="26" t="s">
        <v>29</v>
      </c>
      <c r="F59" s="13">
        <v>2</v>
      </c>
      <c r="G59" s="16">
        <v>48661</v>
      </c>
      <c r="H59" s="17">
        <f t="shared" si="3"/>
        <v>97322</v>
      </c>
      <c r="I59" s="17">
        <f t="shared" si="4"/>
        <v>109000.64000000001</v>
      </c>
      <c r="J59" s="17" t="s">
        <v>28</v>
      </c>
      <c r="K59" s="13" t="s">
        <v>30</v>
      </c>
      <c r="L59" s="25" t="s">
        <v>40</v>
      </c>
    </row>
    <row r="60" spans="1:12" s="76" customFormat="1" ht="51" x14ac:dyDescent="0.2">
      <c r="A60" s="13">
        <f t="shared" si="2"/>
        <v>39</v>
      </c>
      <c r="B60" s="27" t="s">
        <v>136</v>
      </c>
      <c r="C60" s="13" t="s">
        <v>31</v>
      </c>
      <c r="D60" s="39" t="s">
        <v>134</v>
      </c>
      <c r="E60" s="26" t="s">
        <v>29</v>
      </c>
      <c r="F60" s="13">
        <v>2</v>
      </c>
      <c r="G60" s="16">
        <v>45335</v>
      </c>
      <c r="H60" s="17">
        <f t="shared" si="3"/>
        <v>90670</v>
      </c>
      <c r="I60" s="17">
        <f t="shared" si="4"/>
        <v>101550.40000000001</v>
      </c>
      <c r="J60" s="17" t="s">
        <v>28</v>
      </c>
      <c r="K60" s="13" t="s">
        <v>30</v>
      </c>
      <c r="L60" s="25" t="s">
        <v>40</v>
      </c>
    </row>
    <row r="61" spans="1:12" s="76" customFormat="1" ht="51" x14ac:dyDescent="0.2">
      <c r="A61" s="13">
        <f t="shared" si="2"/>
        <v>40</v>
      </c>
      <c r="B61" s="27" t="s">
        <v>137</v>
      </c>
      <c r="C61" s="13" t="s">
        <v>31</v>
      </c>
      <c r="D61" s="39" t="s">
        <v>134</v>
      </c>
      <c r="E61" s="26" t="s">
        <v>29</v>
      </c>
      <c r="F61" s="13">
        <v>2</v>
      </c>
      <c r="G61" s="16">
        <v>55304</v>
      </c>
      <c r="H61" s="17">
        <f t="shared" si="3"/>
        <v>110608</v>
      </c>
      <c r="I61" s="17">
        <f t="shared" si="4"/>
        <v>123880.96000000001</v>
      </c>
      <c r="J61" s="17" t="s">
        <v>28</v>
      </c>
      <c r="K61" s="13" t="s">
        <v>30</v>
      </c>
      <c r="L61" s="25" t="s">
        <v>40</v>
      </c>
    </row>
    <row r="62" spans="1:12" s="76" customFormat="1" ht="51" x14ac:dyDescent="0.2">
      <c r="A62" s="13">
        <f t="shared" si="2"/>
        <v>41</v>
      </c>
      <c r="B62" s="27" t="s">
        <v>138</v>
      </c>
      <c r="C62" s="13" t="s">
        <v>31</v>
      </c>
      <c r="D62" s="39" t="s">
        <v>139</v>
      </c>
      <c r="E62" s="26" t="s">
        <v>29</v>
      </c>
      <c r="F62" s="22">
        <v>1</v>
      </c>
      <c r="G62" s="16">
        <v>398572</v>
      </c>
      <c r="H62" s="17">
        <f t="shared" si="3"/>
        <v>398572</v>
      </c>
      <c r="I62" s="17">
        <f t="shared" si="4"/>
        <v>446400.64</v>
      </c>
      <c r="J62" s="17" t="s">
        <v>28</v>
      </c>
      <c r="K62" s="13" t="s">
        <v>30</v>
      </c>
      <c r="L62" s="25" t="s">
        <v>40</v>
      </c>
    </row>
    <row r="63" spans="1:12" s="76" customFormat="1" ht="51" x14ac:dyDescent="0.2">
      <c r="A63" s="13">
        <f t="shared" si="2"/>
        <v>42</v>
      </c>
      <c r="B63" s="27" t="s">
        <v>140</v>
      </c>
      <c r="C63" s="13" t="s">
        <v>31</v>
      </c>
      <c r="D63" s="39" t="s">
        <v>141</v>
      </c>
      <c r="E63" s="26" t="s">
        <v>29</v>
      </c>
      <c r="F63" s="22">
        <v>1</v>
      </c>
      <c r="G63" s="16">
        <v>74733</v>
      </c>
      <c r="H63" s="17">
        <f t="shared" si="3"/>
        <v>74733</v>
      </c>
      <c r="I63" s="17">
        <f t="shared" si="4"/>
        <v>83700.960000000006</v>
      </c>
      <c r="J63" s="17" t="s">
        <v>28</v>
      </c>
      <c r="K63" s="13" t="s">
        <v>30</v>
      </c>
      <c r="L63" s="25" t="s">
        <v>40</v>
      </c>
    </row>
    <row r="64" spans="1:12" s="76" customFormat="1" ht="51" x14ac:dyDescent="0.2">
      <c r="A64" s="13">
        <f t="shared" si="2"/>
        <v>43</v>
      </c>
      <c r="B64" s="27" t="s">
        <v>142</v>
      </c>
      <c r="C64" s="13" t="s">
        <v>31</v>
      </c>
      <c r="D64" s="39" t="s">
        <v>143</v>
      </c>
      <c r="E64" s="26" t="s">
        <v>29</v>
      </c>
      <c r="F64" s="13">
        <v>1</v>
      </c>
      <c r="G64" s="16">
        <v>74733</v>
      </c>
      <c r="H64" s="17">
        <f t="shared" si="3"/>
        <v>74733</v>
      </c>
      <c r="I64" s="17">
        <f t="shared" si="4"/>
        <v>83700.960000000006</v>
      </c>
      <c r="J64" s="17" t="s">
        <v>28</v>
      </c>
      <c r="K64" s="13" t="s">
        <v>30</v>
      </c>
      <c r="L64" s="25" t="s">
        <v>40</v>
      </c>
    </row>
    <row r="65" spans="1:12" s="76" customFormat="1" ht="51" x14ac:dyDescent="0.2">
      <c r="A65" s="13">
        <f t="shared" si="2"/>
        <v>44</v>
      </c>
      <c r="B65" s="27" t="s">
        <v>142</v>
      </c>
      <c r="C65" s="13" t="s">
        <v>31</v>
      </c>
      <c r="D65" s="39" t="s">
        <v>144</v>
      </c>
      <c r="E65" s="26" t="s">
        <v>29</v>
      </c>
      <c r="F65" s="22">
        <v>1</v>
      </c>
      <c r="G65" s="16">
        <v>16942</v>
      </c>
      <c r="H65" s="17">
        <f t="shared" si="3"/>
        <v>16942</v>
      </c>
      <c r="I65" s="17">
        <f t="shared" si="4"/>
        <v>18975.04</v>
      </c>
      <c r="J65" s="17" t="s">
        <v>28</v>
      </c>
      <c r="K65" s="13" t="s">
        <v>30</v>
      </c>
      <c r="L65" s="25" t="s">
        <v>40</v>
      </c>
    </row>
    <row r="66" spans="1:12" s="76" customFormat="1" ht="51" x14ac:dyDescent="0.2">
      <c r="A66" s="13">
        <f t="shared" si="2"/>
        <v>45</v>
      </c>
      <c r="B66" s="27" t="s">
        <v>145</v>
      </c>
      <c r="C66" s="13" t="s">
        <v>31</v>
      </c>
      <c r="D66" s="39" t="s">
        <v>146</v>
      </c>
      <c r="E66" s="26" t="s">
        <v>29</v>
      </c>
      <c r="F66" s="22">
        <v>1</v>
      </c>
      <c r="G66" s="16">
        <v>19929</v>
      </c>
      <c r="H66" s="17">
        <f t="shared" si="3"/>
        <v>19929</v>
      </c>
      <c r="I66" s="17">
        <f t="shared" si="4"/>
        <v>22320.480000000003</v>
      </c>
      <c r="J66" s="17" t="s">
        <v>28</v>
      </c>
      <c r="K66" s="13" t="s">
        <v>30</v>
      </c>
      <c r="L66" s="25" t="s">
        <v>40</v>
      </c>
    </row>
    <row r="67" spans="1:12" s="76" customFormat="1" ht="51" x14ac:dyDescent="0.2">
      <c r="A67" s="13">
        <f t="shared" si="2"/>
        <v>46</v>
      </c>
      <c r="B67" s="27" t="s">
        <v>147</v>
      </c>
      <c r="C67" s="13" t="s">
        <v>31</v>
      </c>
      <c r="D67" s="39" t="s">
        <v>148</v>
      </c>
      <c r="E67" s="26" t="s">
        <v>29</v>
      </c>
      <c r="F67" s="22">
        <v>1</v>
      </c>
      <c r="G67" s="16">
        <v>86688</v>
      </c>
      <c r="H67" s="17">
        <f t="shared" si="3"/>
        <v>86688</v>
      </c>
      <c r="I67" s="17">
        <f t="shared" si="4"/>
        <v>97090.560000000012</v>
      </c>
      <c r="J67" s="17" t="s">
        <v>28</v>
      </c>
      <c r="K67" s="13" t="s">
        <v>30</v>
      </c>
      <c r="L67" s="25" t="s">
        <v>40</v>
      </c>
    </row>
    <row r="68" spans="1:12" s="76" customFormat="1" ht="51" x14ac:dyDescent="0.2">
      <c r="A68" s="13">
        <f t="shared" si="2"/>
        <v>47</v>
      </c>
      <c r="B68" s="27" t="s">
        <v>149</v>
      </c>
      <c r="C68" s="13" t="s">
        <v>31</v>
      </c>
      <c r="D68" s="39" t="s">
        <v>150</v>
      </c>
      <c r="E68" s="26" t="s">
        <v>29</v>
      </c>
      <c r="F68" s="22">
        <v>1</v>
      </c>
      <c r="G68" s="16">
        <v>83036</v>
      </c>
      <c r="H68" s="17">
        <f t="shared" si="3"/>
        <v>83036</v>
      </c>
      <c r="I68" s="17">
        <f t="shared" si="4"/>
        <v>93000.320000000007</v>
      </c>
      <c r="J68" s="17" t="s">
        <v>28</v>
      </c>
      <c r="K68" s="13" t="s">
        <v>30</v>
      </c>
      <c r="L68" s="25" t="s">
        <v>40</v>
      </c>
    </row>
    <row r="69" spans="1:12" s="76" customFormat="1" ht="51" x14ac:dyDescent="0.2">
      <c r="A69" s="13">
        <f t="shared" si="2"/>
        <v>48</v>
      </c>
      <c r="B69" s="27" t="s">
        <v>151</v>
      </c>
      <c r="C69" s="13" t="s">
        <v>31</v>
      </c>
      <c r="D69" s="39" t="s">
        <v>152</v>
      </c>
      <c r="E69" s="40" t="s">
        <v>153</v>
      </c>
      <c r="F69" s="22">
        <v>1</v>
      </c>
      <c r="G69" s="16">
        <v>235858</v>
      </c>
      <c r="H69" s="17">
        <f t="shared" si="3"/>
        <v>235858</v>
      </c>
      <c r="I69" s="17">
        <f t="shared" si="4"/>
        <v>264160.96000000002</v>
      </c>
      <c r="J69" s="17" t="s">
        <v>28</v>
      </c>
      <c r="K69" s="13" t="s">
        <v>30</v>
      </c>
      <c r="L69" s="25" t="s">
        <v>40</v>
      </c>
    </row>
    <row r="70" spans="1:12" s="76" customFormat="1" ht="51" x14ac:dyDescent="0.2">
      <c r="A70" s="13">
        <f t="shared" si="2"/>
        <v>49</v>
      </c>
      <c r="B70" s="27" t="s">
        <v>154</v>
      </c>
      <c r="C70" s="13" t="s">
        <v>31</v>
      </c>
      <c r="D70" s="39" t="s">
        <v>155</v>
      </c>
      <c r="E70" s="40" t="s">
        <v>153</v>
      </c>
      <c r="F70" s="22">
        <v>2</v>
      </c>
      <c r="G70" s="16">
        <v>402536</v>
      </c>
      <c r="H70" s="17">
        <f t="shared" si="3"/>
        <v>805072</v>
      </c>
      <c r="I70" s="17">
        <f t="shared" si="4"/>
        <v>901680.64000000013</v>
      </c>
      <c r="J70" s="17" t="s">
        <v>28</v>
      </c>
      <c r="K70" s="13" t="s">
        <v>30</v>
      </c>
      <c r="L70" s="25" t="s">
        <v>40</v>
      </c>
    </row>
    <row r="71" spans="1:12" s="76" customFormat="1" ht="51" x14ac:dyDescent="0.2">
      <c r="A71" s="13">
        <f t="shared" si="2"/>
        <v>50</v>
      </c>
      <c r="B71" s="27" t="s">
        <v>156</v>
      </c>
      <c r="C71" s="13" t="s">
        <v>31</v>
      </c>
      <c r="D71" s="39" t="s">
        <v>157</v>
      </c>
      <c r="E71" s="40" t="s">
        <v>153</v>
      </c>
      <c r="F71" s="22">
        <v>1</v>
      </c>
      <c r="G71" s="16">
        <v>108643</v>
      </c>
      <c r="H71" s="17">
        <f t="shared" si="3"/>
        <v>108643</v>
      </c>
      <c r="I71" s="17">
        <f t="shared" si="4"/>
        <v>121680.16000000002</v>
      </c>
      <c r="J71" s="17" t="s">
        <v>28</v>
      </c>
      <c r="K71" s="13" t="s">
        <v>30</v>
      </c>
      <c r="L71" s="25" t="s">
        <v>40</v>
      </c>
    </row>
    <row r="72" spans="1:12" s="76" customFormat="1" ht="51" x14ac:dyDescent="0.2">
      <c r="A72" s="13">
        <f t="shared" si="2"/>
        <v>51</v>
      </c>
      <c r="B72" s="27" t="s">
        <v>158</v>
      </c>
      <c r="C72" s="13" t="s">
        <v>31</v>
      </c>
      <c r="D72" s="39" t="s">
        <v>159</v>
      </c>
      <c r="E72" s="26" t="s">
        <v>29</v>
      </c>
      <c r="F72" s="22">
        <v>10</v>
      </c>
      <c r="G72" s="16">
        <v>16840</v>
      </c>
      <c r="H72" s="17">
        <f t="shared" si="3"/>
        <v>168400</v>
      </c>
      <c r="I72" s="17">
        <f t="shared" si="4"/>
        <v>188608.00000000003</v>
      </c>
      <c r="J72" s="17" t="s">
        <v>28</v>
      </c>
      <c r="K72" s="13" t="s">
        <v>30</v>
      </c>
      <c r="L72" s="25" t="s">
        <v>40</v>
      </c>
    </row>
    <row r="73" spans="1:12" s="76" customFormat="1" ht="51" x14ac:dyDescent="0.2">
      <c r="A73" s="13">
        <f t="shared" si="2"/>
        <v>52</v>
      </c>
      <c r="B73" s="27" t="s">
        <v>160</v>
      </c>
      <c r="C73" s="13" t="s">
        <v>31</v>
      </c>
      <c r="D73" s="39" t="s">
        <v>161</v>
      </c>
      <c r="E73" s="26" t="s">
        <v>29</v>
      </c>
      <c r="F73" s="22">
        <v>10</v>
      </c>
      <c r="G73" s="16">
        <v>23148</v>
      </c>
      <c r="H73" s="17">
        <f t="shared" si="3"/>
        <v>231480</v>
      </c>
      <c r="I73" s="17">
        <f t="shared" si="4"/>
        <v>259257.60000000003</v>
      </c>
      <c r="J73" s="17" t="s">
        <v>28</v>
      </c>
      <c r="K73" s="13" t="s">
        <v>30</v>
      </c>
      <c r="L73" s="25" t="s">
        <v>40</v>
      </c>
    </row>
    <row r="74" spans="1:12" s="76" customFormat="1" ht="51" x14ac:dyDescent="0.2">
      <c r="A74" s="13">
        <f t="shared" si="2"/>
        <v>53</v>
      </c>
      <c r="B74" s="27" t="s">
        <v>162</v>
      </c>
      <c r="C74" s="13" t="s">
        <v>31</v>
      </c>
      <c r="D74" s="39" t="s">
        <v>163</v>
      </c>
      <c r="E74" s="26" t="s">
        <v>29</v>
      </c>
      <c r="F74" s="22">
        <v>3</v>
      </c>
      <c r="G74" s="16">
        <v>158161</v>
      </c>
      <c r="H74" s="17">
        <f t="shared" si="3"/>
        <v>474483</v>
      </c>
      <c r="I74" s="17">
        <f t="shared" si="4"/>
        <v>531420.96000000008</v>
      </c>
      <c r="J74" s="17" t="s">
        <v>28</v>
      </c>
      <c r="K74" s="13" t="s">
        <v>30</v>
      </c>
      <c r="L74" s="25" t="s">
        <v>40</v>
      </c>
    </row>
    <row r="75" spans="1:12" s="76" customFormat="1" ht="51" x14ac:dyDescent="0.2">
      <c r="A75" s="13">
        <f t="shared" si="2"/>
        <v>54</v>
      </c>
      <c r="B75" s="27" t="s">
        <v>164</v>
      </c>
      <c r="C75" s="13" t="s">
        <v>31</v>
      </c>
      <c r="D75" s="39" t="s">
        <v>165</v>
      </c>
      <c r="E75" s="26" t="s">
        <v>29</v>
      </c>
      <c r="F75" s="22">
        <v>5</v>
      </c>
      <c r="G75" s="16">
        <v>27871</v>
      </c>
      <c r="H75" s="17">
        <f t="shared" si="3"/>
        <v>139355</v>
      </c>
      <c r="I75" s="17">
        <f t="shared" si="4"/>
        <v>156077.6</v>
      </c>
      <c r="J75" s="17" t="s">
        <v>28</v>
      </c>
      <c r="K75" s="13" t="s">
        <v>30</v>
      </c>
      <c r="L75" s="25" t="s">
        <v>40</v>
      </c>
    </row>
    <row r="76" spans="1:12" s="76" customFormat="1" ht="51" x14ac:dyDescent="0.2">
      <c r="A76" s="13">
        <f t="shared" si="2"/>
        <v>55</v>
      </c>
      <c r="B76" s="27" t="s">
        <v>166</v>
      </c>
      <c r="C76" s="13" t="s">
        <v>31</v>
      </c>
      <c r="D76" s="39" t="s">
        <v>167</v>
      </c>
      <c r="E76" s="26" t="s">
        <v>29</v>
      </c>
      <c r="F76" s="22">
        <v>1</v>
      </c>
      <c r="G76" s="16">
        <v>954804</v>
      </c>
      <c r="H76" s="17">
        <f t="shared" si="3"/>
        <v>954804</v>
      </c>
      <c r="I76" s="17">
        <f t="shared" si="4"/>
        <v>1069380.4800000002</v>
      </c>
      <c r="J76" s="17" t="s">
        <v>28</v>
      </c>
      <c r="K76" s="13" t="s">
        <v>30</v>
      </c>
      <c r="L76" s="25" t="s">
        <v>40</v>
      </c>
    </row>
    <row r="77" spans="1:12" s="76" customFormat="1" ht="63.75" x14ac:dyDescent="0.2">
      <c r="A77" s="13">
        <f t="shared" si="2"/>
        <v>56</v>
      </c>
      <c r="B77" s="27" t="s">
        <v>168</v>
      </c>
      <c r="C77" s="13" t="s">
        <v>31</v>
      </c>
      <c r="D77" s="39" t="s">
        <v>169</v>
      </c>
      <c r="E77" s="26" t="s">
        <v>29</v>
      </c>
      <c r="F77" s="22">
        <v>1</v>
      </c>
      <c r="G77" s="16">
        <v>40237</v>
      </c>
      <c r="H77" s="17">
        <f t="shared" si="3"/>
        <v>40237</v>
      </c>
      <c r="I77" s="17">
        <f t="shared" si="4"/>
        <v>45065.440000000002</v>
      </c>
      <c r="J77" s="17" t="s">
        <v>28</v>
      </c>
      <c r="K77" s="13" t="s">
        <v>30</v>
      </c>
      <c r="L77" s="25" t="s">
        <v>40</v>
      </c>
    </row>
    <row r="78" spans="1:12" s="76" customFormat="1" ht="63.75" x14ac:dyDescent="0.2">
      <c r="A78" s="13">
        <f t="shared" si="2"/>
        <v>57</v>
      </c>
      <c r="B78" s="27" t="s">
        <v>168</v>
      </c>
      <c r="C78" s="13" t="s">
        <v>31</v>
      </c>
      <c r="D78" s="39" t="s">
        <v>170</v>
      </c>
      <c r="E78" s="26" t="s">
        <v>29</v>
      </c>
      <c r="F78" s="22">
        <v>1</v>
      </c>
      <c r="G78" s="16">
        <v>78139</v>
      </c>
      <c r="H78" s="17">
        <f t="shared" si="3"/>
        <v>78139</v>
      </c>
      <c r="I78" s="17">
        <f t="shared" si="4"/>
        <v>87515.680000000008</v>
      </c>
      <c r="J78" s="17" t="s">
        <v>28</v>
      </c>
      <c r="K78" s="13" t="s">
        <v>30</v>
      </c>
      <c r="L78" s="25" t="s">
        <v>40</v>
      </c>
    </row>
    <row r="79" spans="1:12" s="76" customFormat="1" ht="63.75" x14ac:dyDescent="0.2">
      <c r="A79" s="13">
        <f t="shared" si="2"/>
        <v>58</v>
      </c>
      <c r="B79" s="27" t="s">
        <v>171</v>
      </c>
      <c r="C79" s="13" t="s">
        <v>31</v>
      </c>
      <c r="D79" s="39" t="s">
        <v>172</v>
      </c>
      <c r="E79" s="26" t="s">
        <v>29</v>
      </c>
      <c r="F79" s="22">
        <v>1</v>
      </c>
      <c r="G79" s="16">
        <v>50559</v>
      </c>
      <c r="H79" s="17">
        <f t="shared" si="3"/>
        <v>50559</v>
      </c>
      <c r="I79" s="17">
        <f t="shared" si="4"/>
        <v>56626.080000000009</v>
      </c>
      <c r="J79" s="17" t="s">
        <v>28</v>
      </c>
      <c r="K79" s="13" t="s">
        <v>30</v>
      </c>
      <c r="L79" s="25" t="s">
        <v>40</v>
      </c>
    </row>
    <row r="80" spans="1:12" s="76" customFormat="1" ht="51" x14ac:dyDescent="0.2">
      <c r="A80" s="13">
        <f t="shared" si="2"/>
        <v>59</v>
      </c>
      <c r="B80" s="27" t="s">
        <v>173</v>
      </c>
      <c r="C80" s="13" t="s">
        <v>31</v>
      </c>
      <c r="D80" s="39" t="s">
        <v>174</v>
      </c>
      <c r="E80" s="40" t="s">
        <v>25</v>
      </c>
      <c r="F80" s="22">
        <v>1</v>
      </c>
      <c r="G80" s="16">
        <v>118826</v>
      </c>
      <c r="H80" s="17">
        <f t="shared" si="3"/>
        <v>118826</v>
      </c>
      <c r="I80" s="17">
        <f t="shared" si="4"/>
        <v>133085.12000000002</v>
      </c>
      <c r="J80" s="17" t="s">
        <v>28</v>
      </c>
      <c r="K80" s="13" t="s">
        <v>30</v>
      </c>
      <c r="L80" s="25" t="s">
        <v>40</v>
      </c>
    </row>
    <row r="81" spans="1:12" s="76" customFormat="1" ht="51" x14ac:dyDescent="0.2">
      <c r="A81" s="13">
        <f t="shared" si="2"/>
        <v>60</v>
      </c>
      <c r="B81" s="27" t="s">
        <v>175</v>
      </c>
      <c r="C81" s="13" t="s">
        <v>31</v>
      </c>
      <c r="D81" s="39" t="s">
        <v>176</v>
      </c>
      <c r="E81" s="40" t="s">
        <v>25</v>
      </c>
      <c r="F81" s="22">
        <v>1</v>
      </c>
      <c r="G81" s="16">
        <v>118826</v>
      </c>
      <c r="H81" s="17">
        <f t="shared" si="3"/>
        <v>118826</v>
      </c>
      <c r="I81" s="17">
        <f t="shared" si="4"/>
        <v>133085.12000000002</v>
      </c>
      <c r="J81" s="17" t="s">
        <v>28</v>
      </c>
      <c r="K81" s="13" t="s">
        <v>30</v>
      </c>
      <c r="L81" s="25" t="s">
        <v>40</v>
      </c>
    </row>
    <row r="82" spans="1:12" s="76" customFormat="1" ht="51" x14ac:dyDescent="0.2">
      <c r="A82" s="13">
        <f t="shared" si="2"/>
        <v>61</v>
      </c>
      <c r="B82" s="27" t="s">
        <v>177</v>
      </c>
      <c r="C82" s="13" t="s">
        <v>31</v>
      </c>
      <c r="D82" s="39" t="s">
        <v>178</v>
      </c>
      <c r="E82" s="40" t="s">
        <v>25</v>
      </c>
      <c r="F82" s="22">
        <v>1</v>
      </c>
      <c r="G82" s="16">
        <v>118826</v>
      </c>
      <c r="H82" s="17">
        <f t="shared" ref="H82:H113" si="5">G82*F82</f>
        <v>118826</v>
      </c>
      <c r="I82" s="17">
        <f t="shared" ref="I82:I113" si="6">H82*1.12</f>
        <v>133085.12000000002</v>
      </c>
      <c r="J82" s="17" t="s">
        <v>28</v>
      </c>
      <c r="K82" s="13" t="s">
        <v>30</v>
      </c>
      <c r="L82" s="25" t="s">
        <v>40</v>
      </c>
    </row>
    <row r="83" spans="1:12" s="76" customFormat="1" ht="51" x14ac:dyDescent="0.2">
      <c r="A83" s="13">
        <f t="shared" si="2"/>
        <v>62</v>
      </c>
      <c r="B83" s="27" t="s">
        <v>179</v>
      </c>
      <c r="C83" s="13" t="s">
        <v>31</v>
      </c>
      <c r="D83" s="39" t="s">
        <v>180</v>
      </c>
      <c r="E83" s="40" t="s">
        <v>25</v>
      </c>
      <c r="F83" s="22">
        <v>1</v>
      </c>
      <c r="G83" s="16">
        <v>118826</v>
      </c>
      <c r="H83" s="17">
        <f t="shared" si="5"/>
        <v>118826</v>
      </c>
      <c r="I83" s="17">
        <f t="shared" si="6"/>
        <v>133085.12000000002</v>
      </c>
      <c r="J83" s="17" t="s">
        <v>28</v>
      </c>
      <c r="K83" s="13" t="s">
        <v>30</v>
      </c>
      <c r="L83" s="25" t="s">
        <v>40</v>
      </c>
    </row>
    <row r="84" spans="1:12" s="76" customFormat="1" ht="51" x14ac:dyDescent="0.2">
      <c r="A84" s="13">
        <f t="shared" ref="A84:A147" si="7">A83+1</f>
        <v>63</v>
      </c>
      <c r="B84" s="27" t="s">
        <v>181</v>
      </c>
      <c r="C84" s="13" t="s">
        <v>31</v>
      </c>
      <c r="D84" s="39" t="s">
        <v>182</v>
      </c>
      <c r="E84" s="40" t="s">
        <v>25</v>
      </c>
      <c r="F84" s="22">
        <v>1</v>
      </c>
      <c r="G84" s="16">
        <v>118826</v>
      </c>
      <c r="H84" s="17">
        <f t="shared" si="5"/>
        <v>118826</v>
      </c>
      <c r="I84" s="17">
        <f t="shared" si="6"/>
        <v>133085.12000000002</v>
      </c>
      <c r="J84" s="17" t="s">
        <v>28</v>
      </c>
      <c r="K84" s="13" t="s">
        <v>30</v>
      </c>
      <c r="L84" s="25" t="s">
        <v>40</v>
      </c>
    </row>
    <row r="85" spans="1:12" s="76" customFormat="1" ht="51" x14ac:dyDescent="0.2">
      <c r="A85" s="13">
        <f t="shared" si="7"/>
        <v>64</v>
      </c>
      <c r="B85" s="27" t="s">
        <v>183</v>
      </c>
      <c r="C85" s="13" t="s">
        <v>31</v>
      </c>
      <c r="D85" s="39" t="s">
        <v>184</v>
      </c>
      <c r="E85" s="40" t="s">
        <v>25</v>
      </c>
      <c r="F85" s="22">
        <v>1</v>
      </c>
      <c r="G85" s="16">
        <v>118826</v>
      </c>
      <c r="H85" s="17">
        <f t="shared" si="5"/>
        <v>118826</v>
      </c>
      <c r="I85" s="17">
        <f t="shared" si="6"/>
        <v>133085.12000000002</v>
      </c>
      <c r="J85" s="17" t="s">
        <v>28</v>
      </c>
      <c r="K85" s="13" t="s">
        <v>30</v>
      </c>
      <c r="L85" s="25" t="s">
        <v>40</v>
      </c>
    </row>
    <row r="86" spans="1:12" s="76" customFormat="1" ht="51" x14ac:dyDescent="0.2">
      <c r="A86" s="13">
        <f t="shared" si="7"/>
        <v>65</v>
      </c>
      <c r="B86" s="27" t="s">
        <v>185</v>
      </c>
      <c r="C86" s="13" t="s">
        <v>31</v>
      </c>
      <c r="D86" s="39" t="s">
        <v>186</v>
      </c>
      <c r="E86" s="40" t="s">
        <v>25</v>
      </c>
      <c r="F86" s="22">
        <v>1</v>
      </c>
      <c r="G86" s="16">
        <v>118826</v>
      </c>
      <c r="H86" s="17">
        <f t="shared" si="5"/>
        <v>118826</v>
      </c>
      <c r="I86" s="17">
        <f t="shared" si="6"/>
        <v>133085.12000000002</v>
      </c>
      <c r="J86" s="17" t="s">
        <v>28</v>
      </c>
      <c r="K86" s="13" t="s">
        <v>30</v>
      </c>
      <c r="L86" s="25" t="s">
        <v>40</v>
      </c>
    </row>
    <row r="87" spans="1:12" s="76" customFormat="1" ht="51" x14ac:dyDescent="0.2">
      <c r="A87" s="13">
        <f t="shared" si="7"/>
        <v>66</v>
      </c>
      <c r="B87" s="27" t="s">
        <v>187</v>
      </c>
      <c r="C87" s="13" t="s">
        <v>31</v>
      </c>
      <c r="D87" s="39" t="s">
        <v>188</v>
      </c>
      <c r="E87" s="40" t="s">
        <v>25</v>
      </c>
      <c r="F87" s="22">
        <v>1</v>
      </c>
      <c r="G87" s="16">
        <v>118826</v>
      </c>
      <c r="H87" s="17">
        <f t="shared" si="5"/>
        <v>118826</v>
      </c>
      <c r="I87" s="17">
        <f t="shared" si="6"/>
        <v>133085.12000000002</v>
      </c>
      <c r="J87" s="17" t="s">
        <v>28</v>
      </c>
      <c r="K87" s="13" t="s">
        <v>30</v>
      </c>
      <c r="L87" s="25" t="s">
        <v>40</v>
      </c>
    </row>
    <row r="88" spans="1:12" s="76" customFormat="1" ht="51" x14ac:dyDescent="0.2">
      <c r="A88" s="13">
        <f t="shared" si="7"/>
        <v>67</v>
      </c>
      <c r="B88" s="27" t="s">
        <v>189</v>
      </c>
      <c r="C88" s="13" t="s">
        <v>31</v>
      </c>
      <c r="D88" s="39" t="s">
        <v>190</v>
      </c>
      <c r="E88" s="40" t="s">
        <v>25</v>
      </c>
      <c r="F88" s="22">
        <v>1</v>
      </c>
      <c r="G88" s="16">
        <v>118826</v>
      </c>
      <c r="H88" s="17">
        <f t="shared" si="5"/>
        <v>118826</v>
      </c>
      <c r="I88" s="17">
        <f t="shared" si="6"/>
        <v>133085.12000000002</v>
      </c>
      <c r="J88" s="17" t="s">
        <v>28</v>
      </c>
      <c r="K88" s="13" t="s">
        <v>30</v>
      </c>
      <c r="L88" s="25" t="s">
        <v>40</v>
      </c>
    </row>
    <row r="89" spans="1:12" s="76" customFormat="1" ht="51" x14ac:dyDescent="0.2">
      <c r="A89" s="13">
        <f t="shared" si="7"/>
        <v>68</v>
      </c>
      <c r="B89" s="27" t="s">
        <v>191</v>
      </c>
      <c r="C89" s="13" t="s">
        <v>31</v>
      </c>
      <c r="D89" s="39" t="s">
        <v>192</v>
      </c>
      <c r="E89" s="40" t="s">
        <v>25</v>
      </c>
      <c r="F89" s="22">
        <v>1</v>
      </c>
      <c r="G89" s="16">
        <v>118826</v>
      </c>
      <c r="H89" s="17">
        <f t="shared" si="5"/>
        <v>118826</v>
      </c>
      <c r="I89" s="17">
        <f t="shared" si="6"/>
        <v>133085.12000000002</v>
      </c>
      <c r="J89" s="17" t="s">
        <v>28</v>
      </c>
      <c r="K89" s="13" t="s">
        <v>30</v>
      </c>
      <c r="L89" s="25" t="s">
        <v>40</v>
      </c>
    </row>
    <row r="90" spans="1:12" s="76" customFormat="1" ht="51" x14ac:dyDescent="0.2">
      <c r="A90" s="13">
        <f t="shared" si="7"/>
        <v>69</v>
      </c>
      <c r="B90" s="27" t="s">
        <v>193</v>
      </c>
      <c r="C90" s="13" t="s">
        <v>31</v>
      </c>
      <c r="D90" s="39" t="s">
        <v>194</v>
      </c>
      <c r="E90" s="40" t="s">
        <v>25</v>
      </c>
      <c r="F90" s="22">
        <v>1</v>
      </c>
      <c r="G90" s="16">
        <v>95478</v>
      </c>
      <c r="H90" s="17">
        <f t="shared" si="5"/>
        <v>95478</v>
      </c>
      <c r="I90" s="17">
        <f t="shared" si="6"/>
        <v>106935.36000000002</v>
      </c>
      <c r="J90" s="17" t="s">
        <v>28</v>
      </c>
      <c r="K90" s="13" t="s">
        <v>30</v>
      </c>
      <c r="L90" s="25" t="s">
        <v>40</v>
      </c>
    </row>
    <row r="91" spans="1:12" s="76" customFormat="1" ht="51" x14ac:dyDescent="0.2">
      <c r="A91" s="13">
        <f t="shared" si="7"/>
        <v>70</v>
      </c>
      <c r="B91" s="27" t="s">
        <v>195</v>
      </c>
      <c r="C91" s="13" t="s">
        <v>31</v>
      </c>
      <c r="D91" s="39" t="s">
        <v>196</v>
      </c>
      <c r="E91" s="40" t="s">
        <v>25</v>
      </c>
      <c r="F91" s="22">
        <v>1</v>
      </c>
      <c r="G91" s="16">
        <v>53099</v>
      </c>
      <c r="H91" s="17">
        <f t="shared" si="5"/>
        <v>53099</v>
      </c>
      <c r="I91" s="17">
        <f t="shared" si="6"/>
        <v>59470.880000000005</v>
      </c>
      <c r="J91" s="17" t="s">
        <v>28</v>
      </c>
      <c r="K91" s="13" t="s">
        <v>30</v>
      </c>
      <c r="L91" s="25" t="s">
        <v>40</v>
      </c>
    </row>
    <row r="92" spans="1:12" s="76" customFormat="1" ht="51" x14ac:dyDescent="0.2">
      <c r="A92" s="13">
        <f t="shared" si="7"/>
        <v>71</v>
      </c>
      <c r="B92" s="27" t="s">
        <v>197</v>
      </c>
      <c r="C92" s="13" t="s">
        <v>31</v>
      </c>
      <c r="D92" s="39" t="s">
        <v>198</v>
      </c>
      <c r="E92" s="26" t="s">
        <v>29</v>
      </c>
      <c r="F92" s="22">
        <v>1</v>
      </c>
      <c r="G92" s="16">
        <v>59228</v>
      </c>
      <c r="H92" s="17">
        <f t="shared" si="5"/>
        <v>59228</v>
      </c>
      <c r="I92" s="17">
        <f t="shared" si="6"/>
        <v>66335.360000000001</v>
      </c>
      <c r="J92" s="17" t="s">
        <v>28</v>
      </c>
      <c r="K92" s="13" t="s">
        <v>30</v>
      </c>
      <c r="L92" s="25" t="s">
        <v>40</v>
      </c>
    </row>
    <row r="93" spans="1:12" s="76" customFormat="1" ht="51" x14ac:dyDescent="0.2">
      <c r="A93" s="13">
        <f t="shared" si="7"/>
        <v>72</v>
      </c>
      <c r="B93" s="27" t="s">
        <v>199</v>
      </c>
      <c r="C93" s="13" t="s">
        <v>31</v>
      </c>
      <c r="D93" s="39" t="s">
        <v>200</v>
      </c>
      <c r="E93" s="40" t="s">
        <v>25</v>
      </c>
      <c r="F93" s="22">
        <v>1</v>
      </c>
      <c r="G93" s="16">
        <v>46974</v>
      </c>
      <c r="H93" s="17">
        <f t="shared" si="5"/>
        <v>46974</v>
      </c>
      <c r="I93" s="17">
        <f t="shared" si="6"/>
        <v>52610.880000000005</v>
      </c>
      <c r="J93" s="17" t="s">
        <v>28</v>
      </c>
      <c r="K93" s="13" t="s">
        <v>30</v>
      </c>
      <c r="L93" s="25" t="s">
        <v>40</v>
      </c>
    </row>
    <row r="94" spans="1:12" s="76" customFormat="1" ht="51" x14ac:dyDescent="0.2">
      <c r="A94" s="13">
        <f t="shared" si="7"/>
        <v>73</v>
      </c>
      <c r="B94" s="27" t="s">
        <v>201</v>
      </c>
      <c r="C94" s="13" t="s">
        <v>31</v>
      </c>
      <c r="D94" s="39" t="s">
        <v>202</v>
      </c>
      <c r="E94" s="40" t="s">
        <v>25</v>
      </c>
      <c r="F94" s="22">
        <v>1</v>
      </c>
      <c r="G94" s="16">
        <v>46974</v>
      </c>
      <c r="H94" s="17">
        <f t="shared" si="5"/>
        <v>46974</v>
      </c>
      <c r="I94" s="17">
        <f t="shared" si="6"/>
        <v>52610.880000000005</v>
      </c>
      <c r="J94" s="17" t="s">
        <v>28</v>
      </c>
      <c r="K94" s="13" t="s">
        <v>30</v>
      </c>
      <c r="L94" s="25" t="s">
        <v>40</v>
      </c>
    </row>
    <row r="95" spans="1:12" s="76" customFormat="1" ht="51" x14ac:dyDescent="0.2">
      <c r="A95" s="13">
        <f t="shared" si="7"/>
        <v>74</v>
      </c>
      <c r="B95" s="27" t="s">
        <v>203</v>
      </c>
      <c r="C95" s="13" t="s">
        <v>31</v>
      </c>
      <c r="D95" s="39" t="s">
        <v>204</v>
      </c>
      <c r="E95" s="40" t="s">
        <v>25</v>
      </c>
      <c r="F95" s="22">
        <v>1</v>
      </c>
      <c r="G95" s="16">
        <v>45956</v>
      </c>
      <c r="H95" s="17">
        <f t="shared" si="5"/>
        <v>45956</v>
      </c>
      <c r="I95" s="17">
        <f t="shared" si="6"/>
        <v>51470.720000000008</v>
      </c>
      <c r="J95" s="17" t="s">
        <v>28</v>
      </c>
      <c r="K95" s="13" t="s">
        <v>30</v>
      </c>
      <c r="L95" s="25" t="s">
        <v>40</v>
      </c>
    </row>
    <row r="96" spans="1:12" s="76" customFormat="1" ht="51" x14ac:dyDescent="0.2">
      <c r="A96" s="13">
        <f t="shared" si="7"/>
        <v>75</v>
      </c>
      <c r="B96" s="27" t="s">
        <v>205</v>
      </c>
      <c r="C96" s="13" t="s">
        <v>31</v>
      </c>
      <c r="D96" s="39" t="s">
        <v>206</v>
      </c>
      <c r="E96" s="26" t="s">
        <v>29</v>
      </c>
      <c r="F96" s="22">
        <v>1</v>
      </c>
      <c r="G96" s="16">
        <v>47188</v>
      </c>
      <c r="H96" s="17">
        <f t="shared" si="5"/>
        <v>47188</v>
      </c>
      <c r="I96" s="17">
        <f t="shared" si="6"/>
        <v>52850.560000000005</v>
      </c>
      <c r="J96" s="17" t="s">
        <v>28</v>
      </c>
      <c r="K96" s="13" t="s">
        <v>30</v>
      </c>
      <c r="L96" s="25" t="s">
        <v>40</v>
      </c>
    </row>
    <row r="97" spans="1:12" s="76" customFormat="1" ht="51" x14ac:dyDescent="0.2">
      <c r="A97" s="13">
        <f t="shared" si="7"/>
        <v>76</v>
      </c>
      <c r="B97" s="27" t="s">
        <v>207</v>
      </c>
      <c r="C97" s="13" t="s">
        <v>31</v>
      </c>
      <c r="D97" s="39" t="s">
        <v>208</v>
      </c>
      <c r="E97" s="26" t="s">
        <v>29</v>
      </c>
      <c r="F97" s="22">
        <v>1</v>
      </c>
      <c r="G97" s="16">
        <v>96063</v>
      </c>
      <c r="H97" s="17">
        <f t="shared" si="5"/>
        <v>96063</v>
      </c>
      <c r="I97" s="17">
        <f t="shared" si="6"/>
        <v>107590.56000000001</v>
      </c>
      <c r="J97" s="17" t="s">
        <v>28</v>
      </c>
      <c r="K97" s="13" t="s">
        <v>30</v>
      </c>
      <c r="L97" s="25" t="s">
        <v>40</v>
      </c>
    </row>
    <row r="98" spans="1:12" s="76" customFormat="1" ht="51" x14ac:dyDescent="0.2">
      <c r="A98" s="13">
        <f t="shared" si="7"/>
        <v>77</v>
      </c>
      <c r="B98" s="27" t="s">
        <v>209</v>
      </c>
      <c r="C98" s="13" t="s">
        <v>31</v>
      </c>
      <c r="D98" s="39" t="s">
        <v>210</v>
      </c>
      <c r="E98" s="26" t="s">
        <v>29</v>
      </c>
      <c r="F98" s="22">
        <v>4</v>
      </c>
      <c r="G98" s="16">
        <v>8826</v>
      </c>
      <c r="H98" s="17">
        <f t="shared" si="5"/>
        <v>35304</v>
      </c>
      <c r="I98" s="17">
        <f t="shared" si="6"/>
        <v>39540.480000000003</v>
      </c>
      <c r="J98" s="17" t="s">
        <v>28</v>
      </c>
      <c r="K98" s="13" t="s">
        <v>30</v>
      </c>
      <c r="L98" s="25" t="s">
        <v>40</v>
      </c>
    </row>
    <row r="99" spans="1:12" s="76" customFormat="1" ht="51" x14ac:dyDescent="0.2">
      <c r="A99" s="13">
        <f t="shared" si="7"/>
        <v>78</v>
      </c>
      <c r="B99" s="27" t="s">
        <v>211</v>
      </c>
      <c r="C99" s="13" t="s">
        <v>31</v>
      </c>
      <c r="D99" s="39" t="s">
        <v>212</v>
      </c>
      <c r="E99" s="40" t="s">
        <v>213</v>
      </c>
      <c r="F99" s="22">
        <v>2</v>
      </c>
      <c r="G99" s="16">
        <v>32054</v>
      </c>
      <c r="H99" s="17">
        <f t="shared" si="5"/>
        <v>64108</v>
      </c>
      <c r="I99" s="17">
        <f t="shared" si="6"/>
        <v>71800.960000000006</v>
      </c>
      <c r="J99" s="17" t="s">
        <v>28</v>
      </c>
      <c r="K99" s="13" t="s">
        <v>30</v>
      </c>
      <c r="L99" s="25" t="s">
        <v>40</v>
      </c>
    </row>
    <row r="100" spans="1:12" s="76" customFormat="1" ht="51" x14ac:dyDescent="0.2">
      <c r="A100" s="13">
        <f t="shared" si="7"/>
        <v>79</v>
      </c>
      <c r="B100" s="27" t="s">
        <v>214</v>
      </c>
      <c r="C100" s="13" t="s">
        <v>31</v>
      </c>
      <c r="D100" s="39" t="s">
        <v>215</v>
      </c>
      <c r="E100" s="26" t="s">
        <v>29</v>
      </c>
      <c r="F100" s="22">
        <v>1</v>
      </c>
      <c r="G100" s="16">
        <v>32054</v>
      </c>
      <c r="H100" s="17">
        <f t="shared" si="5"/>
        <v>32054</v>
      </c>
      <c r="I100" s="17">
        <f t="shared" si="6"/>
        <v>35900.480000000003</v>
      </c>
      <c r="J100" s="17" t="s">
        <v>28</v>
      </c>
      <c r="K100" s="13" t="s">
        <v>30</v>
      </c>
      <c r="L100" s="25" t="s">
        <v>40</v>
      </c>
    </row>
    <row r="101" spans="1:12" s="76" customFormat="1" ht="51" x14ac:dyDescent="0.2">
      <c r="A101" s="13">
        <f t="shared" si="7"/>
        <v>80</v>
      </c>
      <c r="B101" s="27" t="s">
        <v>216</v>
      </c>
      <c r="C101" s="13" t="s">
        <v>31</v>
      </c>
      <c r="D101" s="39" t="s">
        <v>217</v>
      </c>
      <c r="E101" s="26" t="s">
        <v>29</v>
      </c>
      <c r="F101" s="22">
        <v>2</v>
      </c>
      <c r="G101" s="16">
        <v>51563</v>
      </c>
      <c r="H101" s="17">
        <f t="shared" si="5"/>
        <v>103126</v>
      </c>
      <c r="I101" s="17">
        <f t="shared" si="6"/>
        <v>115501.12000000001</v>
      </c>
      <c r="J101" s="17" t="s">
        <v>28</v>
      </c>
      <c r="K101" s="13" t="s">
        <v>30</v>
      </c>
      <c r="L101" s="25" t="s">
        <v>40</v>
      </c>
    </row>
    <row r="102" spans="1:12" s="76" customFormat="1" ht="51" x14ac:dyDescent="0.2">
      <c r="A102" s="13">
        <f t="shared" si="7"/>
        <v>81</v>
      </c>
      <c r="B102" s="27" t="s">
        <v>218</v>
      </c>
      <c r="C102" s="13" t="s">
        <v>31</v>
      </c>
      <c r="D102" s="39" t="s">
        <v>219</v>
      </c>
      <c r="E102" s="40" t="s">
        <v>247</v>
      </c>
      <c r="F102" s="22">
        <v>2</v>
      </c>
      <c r="G102" s="16">
        <v>32054</v>
      </c>
      <c r="H102" s="17">
        <f t="shared" si="5"/>
        <v>64108</v>
      </c>
      <c r="I102" s="17">
        <f t="shared" si="6"/>
        <v>71800.960000000006</v>
      </c>
      <c r="J102" s="17" t="s">
        <v>28</v>
      </c>
      <c r="K102" s="13" t="s">
        <v>30</v>
      </c>
      <c r="L102" s="25" t="s">
        <v>40</v>
      </c>
    </row>
    <row r="103" spans="1:12" s="76" customFormat="1" ht="51" x14ac:dyDescent="0.2">
      <c r="A103" s="13">
        <f t="shared" si="7"/>
        <v>82</v>
      </c>
      <c r="B103" s="27" t="s">
        <v>220</v>
      </c>
      <c r="C103" s="13" t="s">
        <v>31</v>
      </c>
      <c r="D103" s="39" t="s">
        <v>221</v>
      </c>
      <c r="E103" s="40" t="s">
        <v>247</v>
      </c>
      <c r="F103" s="22">
        <v>2</v>
      </c>
      <c r="G103" s="16">
        <v>74331</v>
      </c>
      <c r="H103" s="17">
        <f t="shared" si="5"/>
        <v>148662</v>
      </c>
      <c r="I103" s="17">
        <f t="shared" si="6"/>
        <v>166501.44</v>
      </c>
      <c r="J103" s="17" t="s">
        <v>28</v>
      </c>
      <c r="K103" s="13" t="s">
        <v>30</v>
      </c>
      <c r="L103" s="25" t="s">
        <v>40</v>
      </c>
    </row>
    <row r="104" spans="1:12" s="76" customFormat="1" ht="51" x14ac:dyDescent="0.2">
      <c r="A104" s="13">
        <f t="shared" si="7"/>
        <v>83</v>
      </c>
      <c r="B104" s="27" t="s">
        <v>222</v>
      </c>
      <c r="C104" s="13" t="s">
        <v>31</v>
      </c>
      <c r="D104" s="39" t="s">
        <v>223</v>
      </c>
      <c r="E104" s="26" t="s">
        <v>29</v>
      </c>
      <c r="F104" s="22">
        <v>2</v>
      </c>
      <c r="G104" s="16">
        <v>109170</v>
      </c>
      <c r="H104" s="17">
        <f t="shared" si="5"/>
        <v>218340</v>
      </c>
      <c r="I104" s="17">
        <f t="shared" si="6"/>
        <v>244540.80000000002</v>
      </c>
      <c r="J104" s="17" t="s">
        <v>28</v>
      </c>
      <c r="K104" s="13" t="s">
        <v>30</v>
      </c>
      <c r="L104" s="25" t="s">
        <v>40</v>
      </c>
    </row>
    <row r="105" spans="1:12" s="76" customFormat="1" ht="51" x14ac:dyDescent="0.2">
      <c r="A105" s="13">
        <f t="shared" si="7"/>
        <v>84</v>
      </c>
      <c r="B105" s="27" t="s">
        <v>224</v>
      </c>
      <c r="C105" s="13" t="s">
        <v>31</v>
      </c>
      <c r="D105" s="39" t="s">
        <v>225</v>
      </c>
      <c r="E105" s="26" t="s">
        <v>29</v>
      </c>
      <c r="F105" s="22">
        <v>1</v>
      </c>
      <c r="G105" s="16">
        <v>114746</v>
      </c>
      <c r="H105" s="17">
        <f t="shared" si="5"/>
        <v>114746</v>
      </c>
      <c r="I105" s="17">
        <f t="shared" si="6"/>
        <v>128515.52000000002</v>
      </c>
      <c r="J105" s="17" t="s">
        <v>28</v>
      </c>
      <c r="K105" s="13" t="s">
        <v>30</v>
      </c>
      <c r="L105" s="25" t="s">
        <v>40</v>
      </c>
    </row>
    <row r="106" spans="1:12" s="76" customFormat="1" ht="51" x14ac:dyDescent="0.2">
      <c r="A106" s="13">
        <f t="shared" si="7"/>
        <v>85</v>
      </c>
      <c r="B106" s="27" t="s">
        <v>226</v>
      </c>
      <c r="C106" s="13" t="s">
        <v>31</v>
      </c>
      <c r="D106" s="39" t="s">
        <v>227</v>
      </c>
      <c r="E106" s="26" t="s">
        <v>29</v>
      </c>
      <c r="F106" s="22">
        <v>1</v>
      </c>
      <c r="G106" s="16">
        <v>79402</v>
      </c>
      <c r="H106" s="17">
        <f t="shared" si="5"/>
        <v>79402</v>
      </c>
      <c r="I106" s="17">
        <f t="shared" si="6"/>
        <v>88930.240000000005</v>
      </c>
      <c r="J106" s="17" t="s">
        <v>28</v>
      </c>
      <c r="K106" s="13" t="s">
        <v>30</v>
      </c>
      <c r="L106" s="25" t="s">
        <v>40</v>
      </c>
    </row>
    <row r="107" spans="1:12" s="76" customFormat="1" ht="51" x14ac:dyDescent="0.2">
      <c r="A107" s="13">
        <f t="shared" si="7"/>
        <v>86</v>
      </c>
      <c r="B107" s="27" t="s">
        <v>115</v>
      </c>
      <c r="C107" s="13" t="s">
        <v>31</v>
      </c>
      <c r="D107" s="39" t="s">
        <v>228</v>
      </c>
      <c r="E107" s="26" t="s">
        <v>29</v>
      </c>
      <c r="F107" s="22">
        <v>1</v>
      </c>
      <c r="G107" s="16">
        <v>13282</v>
      </c>
      <c r="H107" s="17">
        <f t="shared" si="5"/>
        <v>13282</v>
      </c>
      <c r="I107" s="17">
        <f t="shared" si="6"/>
        <v>14875.840000000002</v>
      </c>
      <c r="J107" s="17" t="s">
        <v>28</v>
      </c>
      <c r="K107" s="13" t="s">
        <v>30</v>
      </c>
      <c r="L107" s="25" t="s">
        <v>40</v>
      </c>
    </row>
    <row r="108" spans="1:12" s="76" customFormat="1" ht="63.75" x14ac:dyDescent="0.2">
      <c r="A108" s="13">
        <f t="shared" si="7"/>
        <v>87</v>
      </c>
      <c r="B108" s="27" t="s">
        <v>229</v>
      </c>
      <c r="C108" s="13" t="s">
        <v>31</v>
      </c>
      <c r="D108" s="39" t="s">
        <v>230</v>
      </c>
      <c r="E108" s="40" t="s">
        <v>231</v>
      </c>
      <c r="F108" s="22">
        <v>1</v>
      </c>
      <c r="G108" s="16">
        <v>59268</v>
      </c>
      <c r="H108" s="17">
        <f t="shared" si="5"/>
        <v>59268</v>
      </c>
      <c r="I108" s="17">
        <f t="shared" si="6"/>
        <v>66380.160000000003</v>
      </c>
      <c r="J108" s="17" t="s">
        <v>28</v>
      </c>
      <c r="K108" s="13" t="s">
        <v>30</v>
      </c>
      <c r="L108" s="25" t="s">
        <v>40</v>
      </c>
    </row>
    <row r="109" spans="1:12" s="76" customFormat="1" ht="51" x14ac:dyDescent="0.2">
      <c r="A109" s="13">
        <f t="shared" si="7"/>
        <v>88</v>
      </c>
      <c r="B109" s="27" t="s">
        <v>232</v>
      </c>
      <c r="C109" s="13" t="s">
        <v>31</v>
      </c>
      <c r="D109" s="39" t="s">
        <v>233</v>
      </c>
      <c r="E109" s="26" t="s">
        <v>29</v>
      </c>
      <c r="F109" s="22">
        <v>1</v>
      </c>
      <c r="G109" s="16">
        <v>9599</v>
      </c>
      <c r="H109" s="17">
        <f t="shared" si="5"/>
        <v>9599</v>
      </c>
      <c r="I109" s="17">
        <f t="shared" si="6"/>
        <v>10750.880000000001</v>
      </c>
      <c r="J109" s="17" t="s">
        <v>28</v>
      </c>
      <c r="K109" s="13" t="s">
        <v>30</v>
      </c>
      <c r="L109" s="25" t="s">
        <v>40</v>
      </c>
    </row>
    <row r="110" spans="1:12" s="76" customFormat="1" ht="51" x14ac:dyDescent="0.2">
      <c r="A110" s="13">
        <f t="shared" si="7"/>
        <v>89</v>
      </c>
      <c r="B110" s="27" t="s">
        <v>234</v>
      </c>
      <c r="C110" s="13" t="s">
        <v>31</v>
      </c>
      <c r="D110" s="39" t="s">
        <v>235</v>
      </c>
      <c r="E110" s="40" t="s">
        <v>236</v>
      </c>
      <c r="F110" s="22">
        <v>1</v>
      </c>
      <c r="G110" s="16">
        <v>50870</v>
      </c>
      <c r="H110" s="17">
        <f t="shared" si="5"/>
        <v>50870</v>
      </c>
      <c r="I110" s="17">
        <f t="shared" si="6"/>
        <v>56974.400000000009</v>
      </c>
      <c r="J110" s="17" t="s">
        <v>28</v>
      </c>
      <c r="K110" s="13" t="s">
        <v>30</v>
      </c>
      <c r="L110" s="25" t="s">
        <v>40</v>
      </c>
    </row>
    <row r="111" spans="1:12" s="76" customFormat="1" ht="51" x14ac:dyDescent="0.2">
      <c r="A111" s="13">
        <f t="shared" si="7"/>
        <v>90</v>
      </c>
      <c r="B111" s="27" t="s">
        <v>237</v>
      </c>
      <c r="C111" s="13" t="s">
        <v>31</v>
      </c>
      <c r="D111" s="39" t="s">
        <v>238</v>
      </c>
      <c r="E111" s="40" t="s">
        <v>236</v>
      </c>
      <c r="F111" s="22">
        <v>1</v>
      </c>
      <c r="G111" s="16">
        <v>52971</v>
      </c>
      <c r="H111" s="17">
        <f t="shared" si="5"/>
        <v>52971</v>
      </c>
      <c r="I111" s="17">
        <f t="shared" si="6"/>
        <v>59327.520000000004</v>
      </c>
      <c r="J111" s="17" t="s">
        <v>28</v>
      </c>
      <c r="K111" s="13" t="s">
        <v>30</v>
      </c>
      <c r="L111" s="25" t="s">
        <v>40</v>
      </c>
    </row>
    <row r="112" spans="1:12" s="76" customFormat="1" ht="51" x14ac:dyDescent="0.2">
      <c r="A112" s="13">
        <f t="shared" si="7"/>
        <v>91</v>
      </c>
      <c r="B112" s="27" t="s">
        <v>239</v>
      </c>
      <c r="C112" s="13" t="s">
        <v>31</v>
      </c>
      <c r="D112" s="39" t="s">
        <v>240</v>
      </c>
      <c r="E112" s="40" t="s">
        <v>236</v>
      </c>
      <c r="F112" s="22">
        <v>1</v>
      </c>
      <c r="G112" s="16">
        <v>50876</v>
      </c>
      <c r="H112" s="17">
        <f t="shared" si="5"/>
        <v>50876</v>
      </c>
      <c r="I112" s="17">
        <f t="shared" si="6"/>
        <v>56981.120000000003</v>
      </c>
      <c r="J112" s="17" t="s">
        <v>28</v>
      </c>
      <c r="K112" s="13" t="s">
        <v>30</v>
      </c>
      <c r="L112" s="25" t="s">
        <v>40</v>
      </c>
    </row>
    <row r="113" spans="1:12" s="76" customFormat="1" ht="51" x14ac:dyDescent="0.2">
      <c r="A113" s="13">
        <f t="shared" si="7"/>
        <v>92</v>
      </c>
      <c r="B113" s="27" t="s">
        <v>241</v>
      </c>
      <c r="C113" s="13" t="s">
        <v>31</v>
      </c>
      <c r="D113" s="39" t="s">
        <v>242</v>
      </c>
      <c r="E113" s="26" t="s">
        <v>29</v>
      </c>
      <c r="F113" s="22">
        <v>6</v>
      </c>
      <c r="G113" s="16">
        <v>134736</v>
      </c>
      <c r="H113" s="17">
        <f t="shared" si="5"/>
        <v>808416</v>
      </c>
      <c r="I113" s="17">
        <f t="shared" si="6"/>
        <v>905425.92000000004</v>
      </c>
      <c r="J113" s="17" t="s">
        <v>28</v>
      </c>
      <c r="K113" s="13" t="s">
        <v>30</v>
      </c>
      <c r="L113" s="25" t="s">
        <v>40</v>
      </c>
    </row>
    <row r="114" spans="1:12" s="76" customFormat="1" ht="51" x14ac:dyDescent="0.2">
      <c r="A114" s="13">
        <f t="shared" si="7"/>
        <v>93</v>
      </c>
      <c r="B114" s="27" t="s">
        <v>243</v>
      </c>
      <c r="C114" s="13" t="s">
        <v>31</v>
      </c>
      <c r="D114" s="39" t="s">
        <v>244</v>
      </c>
      <c r="E114" s="40" t="s">
        <v>236</v>
      </c>
      <c r="F114" s="22">
        <v>1</v>
      </c>
      <c r="G114" s="16">
        <v>150267</v>
      </c>
      <c r="H114" s="17">
        <f t="shared" ref="H114:H145" si="8">G114*F114</f>
        <v>150267</v>
      </c>
      <c r="I114" s="17">
        <f t="shared" ref="I114:I145" si="9">H114*1.12</f>
        <v>168299.04</v>
      </c>
      <c r="J114" s="17" t="s">
        <v>28</v>
      </c>
      <c r="K114" s="13" t="s">
        <v>30</v>
      </c>
      <c r="L114" s="25" t="s">
        <v>40</v>
      </c>
    </row>
    <row r="115" spans="1:12" s="76" customFormat="1" ht="76.5" x14ac:dyDescent="0.2">
      <c r="A115" s="13">
        <f t="shared" si="7"/>
        <v>94</v>
      </c>
      <c r="B115" s="27" t="s">
        <v>245</v>
      </c>
      <c r="C115" s="13" t="s">
        <v>31</v>
      </c>
      <c r="D115" s="27" t="s">
        <v>246</v>
      </c>
      <c r="E115" s="26" t="s">
        <v>29</v>
      </c>
      <c r="F115" s="13">
        <v>5</v>
      </c>
      <c r="G115" s="13">
        <v>110117</v>
      </c>
      <c r="H115" s="77">
        <f t="shared" si="8"/>
        <v>550585</v>
      </c>
      <c r="I115" s="77">
        <f t="shared" si="9"/>
        <v>616655.20000000007</v>
      </c>
      <c r="J115" s="13" t="s">
        <v>28</v>
      </c>
      <c r="K115" s="13" t="s">
        <v>340</v>
      </c>
      <c r="L115" s="13" t="s">
        <v>40</v>
      </c>
    </row>
    <row r="116" spans="1:12" s="76" customFormat="1" ht="51" x14ac:dyDescent="0.2">
      <c r="A116" s="13">
        <f t="shared" si="7"/>
        <v>95</v>
      </c>
      <c r="B116" s="27" t="s">
        <v>248</v>
      </c>
      <c r="C116" s="13" t="s">
        <v>31</v>
      </c>
      <c r="D116" s="27" t="s">
        <v>249</v>
      </c>
      <c r="E116" s="13" t="s">
        <v>213</v>
      </c>
      <c r="F116" s="13">
        <v>2</v>
      </c>
      <c r="G116" s="13">
        <v>14929</v>
      </c>
      <c r="H116" s="22">
        <f t="shared" si="8"/>
        <v>29858</v>
      </c>
      <c r="I116" s="22">
        <f t="shared" si="9"/>
        <v>33440.960000000006</v>
      </c>
      <c r="J116" s="13" t="s">
        <v>28</v>
      </c>
      <c r="K116" s="13" t="s">
        <v>30</v>
      </c>
      <c r="L116" s="13" t="s">
        <v>40</v>
      </c>
    </row>
    <row r="117" spans="1:12" s="76" customFormat="1" ht="51" x14ac:dyDescent="0.2">
      <c r="A117" s="13">
        <f t="shared" si="7"/>
        <v>96</v>
      </c>
      <c r="B117" s="27" t="s">
        <v>250</v>
      </c>
      <c r="C117" s="13" t="s">
        <v>31</v>
      </c>
      <c r="D117" s="27" t="s">
        <v>251</v>
      </c>
      <c r="E117" s="13" t="s">
        <v>25</v>
      </c>
      <c r="F117" s="13">
        <v>1</v>
      </c>
      <c r="G117" s="13">
        <v>366090</v>
      </c>
      <c r="H117" s="22">
        <f t="shared" si="8"/>
        <v>366090</v>
      </c>
      <c r="I117" s="22">
        <f t="shared" si="9"/>
        <v>410020.80000000005</v>
      </c>
      <c r="J117" s="13" t="s">
        <v>28</v>
      </c>
      <c r="K117" s="13" t="s">
        <v>30</v>
      </c>
      <c r="L117" s="13" t="s">
        <v>40</v>
      </c>
    </row>
    <row r="118" spans="1:12" s="76" customFormat="1" ht="96.75" customHeight="1" x14ac:dyDescent="0.2">
      <c r="A118" s="13">
        <f t="shared" si="7"/>
        <v>97</v>
      </c>
      <c r="B118" s="27" t="s">
        <v>252</v>
      </c>
      <c r="C118" s="13" t="s">
        <v>31</v>
      </c>
      <c r="D118" s="27" t="s">
        <v>253</v>
      </c>
      <c r="E118" s="13" t="s">
        <v>236</v>
      </c>
      <c r="F118" s="13">
        <v>2</v>
      </c>
      <c r="G118" s="13">
        <v>328768</v>
      </c>
      <c r="H118" s="22">
        <f t="shared" si="8"/>
        <v>657536</v>
      </c>
      <c r="I118" s="22">
        <f t="shared" si="9"/>
        <v>736440.32000000007</v>
      </c>
      <c r="J118" s="13" t="s">
        <v>28</v>
      </c>
      <c r="K118" s="13" t="s">
        <v>30</v>
      </c>
      <c r="L118" s="13" t="s">
        <v>40</v>
      </c>
    </row>
    <row r="119" spans="1:12" ht="72" customHeight="1" x14ac:dyDescent="0.2">
      <c r="A119" s="13">
        <f t="shared" si="7"/>
        <v>98</v>
      </c>
      <c r="B119" s="27" t="s">
        <v>254</v>
      </c>
      <c r="C119" s="13" t="s">
        <v>31</v>
      </c>
      <c r="D119" s="27" t="s">
        <v>255</v>
      </c>
      <c r="E119" s="22" t="s">
        <v>29</v>
      </c>
      <c r="F119" s="22">
        <v>20</v>
      </c>
      <c r="G119" s="17">
        <v>7500</v>
      </c>
      <c r="H119" s="17">
        <f t="shared" si="8"/>
        <v>150000</v>
      </c>
      <c r="I119" s="17">
        <f t="shared" si="9"/>
        <v>168000.00000000003</v>
      </c>
      <c r="J119" s="22" t="s">
        <v>28</v>
      </c>
      <c r="K119" s="13" t="s">
        <v>30</v>
      </c>
      <c r="L119" s="13" t="s">
        <v>40</v>
      </c>
    </row>
    <row r="120" spans="1:12" ht="90" customHeight="1" x14ac:dyDescent="0.2">
      <c r="A120" s="13">
        <f t="shared" si="7"/>
        <v>99</v>
      </c>
      <c r="B120" s="27" t="s">
        <v>254</v>
      </c>
      <c r="C120" s="13" t="s">
        <v>31</v>
      </c>
      <c r="D120" s="27" t="s">
        <v>257</v>
      </c>
      <c r="E120" s="22" t="s">
        <v>29</v>
      </c>
      <c r="F120" s="22">
        <v>20</v>
      </c>
      <c r="G120" s="17">
        <v>10375</v>
      </c>
      <c r="H120" s="17">
        <f t="shared" si="8"/>
        <v>207500</v>
      </c>
      <c r="I120" s="17">
        <f t="shared" si="9"/>
        <v>232400.00000000003</v>
      </c>
      <c r="J120" s="22" t="s">
        <v>28</v>
      </c>
      <c r="K120" s="13" t="s">
        <v>30</v>
      </c>
      <c r="L120" s="13" t="s">
        <v>40</v>
      </c>
    </row>
    <row r="121" spans="1:12" ht="72" customHeight="1" x14ac:dyDescent="0.2">
      <c r="A121" s="13">
        <f t="shared" si="7"/>
        <v>100</v>
      </c>
      <c r="B121" s="27" t="s">
        <v>258</v>
      </c>
      <c r="C121" s="13" t="s">
        <v>31</v>
      </c>
      <c r="D121" s="27" t="s">
        <v>259</v>
      </c>
      <c r="E121" s="22" t="s">
        <v>29</v>
      </c>
      <c r="F121" s="22">
        <v>20</v>
      </c>
      <c r="G121" s="17">
        <v>4750</v>
      </c>
      <c r="H121" s="17">
        <f t="shared" si="8"/>
        <v>95000</v>
      </c>
      <c r="I121" s="17">
        <f t="shared" si="9"/>
        <v>106400.00000000001</v>
      </c>
      <c r="J121" s="22" t="s">
        <v>28</v>
      </c>
      <c r="K121" s="13" t="s">
        <v>30</v>
      </c>
      <c r="L121" s="13" t="s">
        <v>40</v>
      </c>
    </row>
    <row r="122" spans="1:12" ht="60" customHeight="1" x14ac:dyDescent="0.2">
      <c r="A122" s="13">
        <f t="shared" si="7"/>
        <v>101</v>
      </c>
      <c r="B122" s="27" t="s">
        <v>260</v>
      </c>
      <c r="C122" s="13" t="s">
        <v>31</v>
      </c>
      <c r="D122" s="27" t="s">
        <v>261</v>
      </c>
      <c r="E122" s="13" t="s">
        <v>25</v>
      </c>
      <c r="F122" s="22">
        <v>2500</v>
      </c>
      <c r="G122" s="17">
        <v>9</v>
      </c>
      <c r="H122" s="17">
        <f t="shared" si="8"/>
        <v>22500</v>
      </c>
      <c r="I122" s="17">
        <f t="shared" si="9"/>
        <v>25200.000000000004</v>
      </c>
      <c r="J122" s="22" t="s">
        <v>28</v>
      </c>
      <c r="K122" s="13" t="s">
        <v>30</v>
      </c>
      <c r="L122" s="13" t="s">
        <v>40</v>
      </c>
    </row>
    <row r="123" spans="1:12" ht="72" customHeight="1" x14ac:dyDescent="0.2">
      <c r="A123" s="13">
        <f t="shared" si="7"/>
        <v>102</v>
      </c>
      <c r="B123" s="27" t="s">
        <v>262</v>
      </c>
      <c r="C123" s="13" t="s">
        <v>31</v>
      </c>
      <c r="D123" s="27" t="s">
        <v>263</v>
      </c>
      <c r="E123" s="22" t="s">
        <v>236</v>
      </c>
      <c r="F123" s="22">
        <v>1</v>
      </c>
      <c r="G123" s="17">
        <v>2475768</v>
      </c>
      <c r="H123" s="17">
        <f t="shared" si="8"/>
        <v>2475768</v>
      </c>
      <c r="I123" s="17">
        <f t="shared" si="9"/>
        <v>2772860.16</v>
      </c>
      <c r="J123" s="22" t="s">
        <v>28</v>
      </c>
      <c r="K123" s="13" t="s">
        <v>30</v>
      </c>
      <c r="L123" s="13" t="s">
        <v>40</v>
      </c>
    </row>
    <row r="124" spans="1:12" ht="51" x14ac:dyDescent="0.2">
      <c r="A124" s="13">
        <f t="shared" si="7"/>
        <v>103</v>
      </c>
      <c r="B124" s="27" t="s">
        <v>264</v>
      </c>
      <c r="C124" s="13" t="s">
        <v>31</v>
      </c>
      <c r="D124" s="27" t="s">
        <v>265</v>
      </c>
      <c r="E124" s="22" t="s">
        <v>29</v>
      </c>
      <c r="F124" s="22">
        <v>1</v>
      </c>
      <c r="G124" s="37">
        <v>70233</v>
      </c>
      <c r="H124" s="17">
        <f t="shared" si="8"/>
        <v>70233</v>
      </c>
      <c r="I124" s="17">
        <f t="shared" si="9"/>
        <v>78660.960000000006</v>
      </c>
      <c r="J124" s="22" t="s">
        <v>28</v>
      </c>
      <c r="K124" s="13" t="s">
        <v>30</v>
      </c>
      <c r="L124" s="13" t="s">
        <v>40</v>
      </c>
    </row>
    <row r="125" spans="1:12" ht="51" x14ac:dyDescent="0.2">
      <c r="A125" s="13">
        <f t="shared" si="7"/>
        <v>104</v>
      </c>
      <c r="B125" s="27" t="s">
        <v>266</v>
      </c>
      <c r="C125" s="13" t="s">
        <v>31</v>
      </c>
      <c r="D125" s="27" t="s">
        <v>267</v>
      </c>
      <c r="E125" s="22" t="s">
        <v>29</v>
      </c>
      <c r="F125" s="22">
        <v>1</v>
      </c>
      <c r="G125" s="17">
        <v>172018</v>
      </c>
      <c r="H125" s="17">
        <f t="shared" si="8"/>
        <v>172018</v>
      </c>
      <c r="I125" s="17">
        <f t="shared" si="9"/>
        <v>192660.16000000003</v>
      </c>
      <c r="J125" s="22" t="s">
        <v>28</v>
      </c>
      <c r="K125" s="13" t="s">
        <v>30</v>
      </c>
      <c r="L125" s="13" t="s">
        <v>40</v>
      </c>
    </row>
    <row r="126" spans="1:12" ht="51" x14ac:dyDescent="0.2">
      <c r="A126" s="13">
        <f t="shared" si="7"/>
        <v>105</v>
      </c>
      <c r="B126" s="27" t="s">
        <v>268</v>
      </c>
      <c r="C126" s="13" t="s">
        <v>31</v>
      </c>
      <c r="D126" s="27" t="s">
        <v>269</v>
      </c>
      <c r="E126" s="13" t="s">
        <v>25</v>
      </c>
      <c r="F126" s="22">
        <v>1</v>
      </c>
      <c r="G126" s="17">
        <v>157617</v>
      </c>
      <c r="H126" s="17">
        <f t="shared" si="8"/>
        <v>157617</v>
      </c>
      <c r="I126" s="17">
        <f t="shared" si="9"/>
        <v>176531.04</v>
      </c>
      <c r="J126" s="22" t="s">
        <v>28</v>
      </c>
      <c r="K126" s="13" t="s">
        <v>30</v>
      </c>
      <c r="L126" s="13" t="s">
        <v>40</v>
      </c>
    </row>
    <row r="127" spans="1:12" ht="51" x14ac:dyDescent="0.2">
      <c r="A127" s="13">
        <f t="shared" si="7"/>
        <v>106</v>
      </c>
      <c r="B127" s="27" t="s">
        <v>268</v>
      </c>
      <c r="C127" s="13" t="s">
        <v>31</v>
      </c>
      <c r="D127" s="27" t="s">
        <v>270</v>
      </c>
      <c r="E127" s="13" t="s">
        <v>25</v>
      </c>
      <c r="F127" s="22">
        <v>1</v>
      </c>
      <c r="G127" s="17">
        <v>157617</v>
      </c>
      <c r="H127" s="17">
        <f t="shared" si="8"/>
        <v>157617</v>
      </c>
      <c r="I127" s="17">
        <f t="shared" si="9"/>
        <v>176531.04</v>
      </c>
      <c r="J127" s="22" t="s">
        <v>28</v>
      </c>
      <c r="K127" s="13" t="s">
        <v>30</v>
      </c>
      <c r="L127" s="13" t="s">
        <v>40</v>
      </c>
    </row>
    <row r="128" spans="1:12" ht="51" x14ac:dyDescent="0.2">
      <c r="A128" s="13">
        <f t="shared" si="7"/>
        <v>107</v>
      </c>
      <c r="B128" s="27" t="s">
        <v>268</v>
      </c>
      <c r="C128" s="13" t="s">
        <v>31</v>
      </c>
      <c r="D128" s="27" t="s">
        <v>271</v>
      </c>
      <c r="E128" s="13" t="s">
        <v>25</v>
      </c>
      <c r="F128" s="22">
        <v>1</v>
      </c>
      <c r="G128" s="17">
        <v>157617</v>
      </c>
      <c r="H128" s="17">
        <f t="shared" si="8"/>
        <v>157617</v>
      </c>
      <c r="I128" s="17">
        <f t="shared" si="9"/>
        <v>176531.04</v>
      </c>
      <c r="J128" s="22" t="s">
        <v>28</v>
      </c>
      <c r="K128" s="13" t="s">
        <v>30</v>
      </c>
      <c r="L128" s="13" t="s">
        <v>40</v>
      </c>
    </row>
    <row r="129" spans="1:12" ht="51" x14ac:dyDescent="0.2">
      <c r="A129" s="13">
        <f t="shared" si="7"/>
        <v>108</v>
      </c>
      <c r="B129" s="27" t="s">
        <v>268</v>
      </c>
      <c r="C129" s="13" t="s">
        <v>31</v>
      </c>
      <c r="D129" s="27" t="s">
        <v>272</v>
      </c>
      <c r="E129" s="13" t="s">
        <v>25</v>
      </c>
      <c r="F129" s="22">
        <v>1</v>
      </c>
      <c r="G129" s="17">
        <v>157617</v>
      </c>
      <c r="H129" s="17">
        <f t="shared" si="8"/>
        <v>157617</v>
      </c>
      <c r="I129" s="17">
        <f t="shared" si="9"/>
        <v>176531.04</v>
      </c>
      <c r="J129" s="22" t="s">
        <v>28</v>
      </c>
      <c r="K129" s="13" t="s">
        <v>30</v>
      </c>
      <c r="L129" s="13" t="s">
        <v>40</v>
      </c>
    </row>
    <row r="130" spans="1:12" ht="51" x14ac:dyDescent="0.2">
      <c r="A130" s="13">
        <f t="shared" si="7"/>
        <v>109</v>
      </c>
      <c r="B130" s="27" t="s">
        <v>268</v>
      </c>
      <c r="C130" s="13" t="s">
        <v>31</v>
      </c>
      <c r="D130" s="27" t="s">
        <v>273</v>
      </c>
      <c r="E130" s="13" t="s">
        <v>25</v>
      </c>
      <c r="F130" s="22">
        <v>1</v>
      </c>
      <c r="G130" s="17">
        <v>157617</v>
      </c>
      <c r="H130" s="17">
        <f t="shared" si="8"/>
        <v>157617</v>
      </c>
      <c r="I130" s="17">
        <f t="shared" si="9"/>
        <v>176531.04</v>
      </c>
      <c r="J130" s="22" t="s">
        <v>28</v>
      </c>
      <c r="K130" s="13" t="s">
        <v>30</v>
      </c>
      <c r="L130" s="13" t="s">
        <v>40</v>
      </c>
    </row>
    <row r="131" spans="1:12" ht="51" x14ac:dyDescent="0.2">
      <c r="A131" s="13">
        <f t="shared" si="7"/>
        <v>110</v>
      </c>
      <c r="B131" s="27" t="s">
        <v>268</v>
      </c>
      <c r="C131" s="13" t="s">
        <v>31</v>
      </c>
      <c r="D131" s="27" t="s">
        <v>274</v>
      </c>
      <c r="E131" s="13" t="s">
        <v>25</v>
      </c>
      <c r="F131" s="22">
        <v>1</v>
      </c>
      <c r="G131" s="17">
        <v>157617</v>
      </c>
      <c r="H131" s="17">
        <f t="shared" si="8"/>
        <v>157617</v>
      </c>
      <c r="I131" s="17">
        <f t="shared" si="9"/>
        <v>176531.04</v>
      </c>
      <c r="J131" s="22" t="s">
        <v>28</v>
      </c>
      <c r="K131" s="13" t="s">
        <v>30</v>
      </c>
      <c r="L131" s="13" t="s">
        <v>40</v>
      </c>
    </row>
    <row r="132" spans="1:12" ht="51" x14ac:dyDescent="0.2">
      <c r="A132" s="13">
        <f t="shared" si="7"/>
        <v>111</v>
      </c>
      <c r="B132" s="27" t="s">
        <v>268</v>
      </c>
      <c r="C132" s="13" t="s">
        <v>31</v>
      </c>
      <c r="D132" s="27" t="s">
        <v>339</v>
      </c>
      <c r="E132" s="13" t="s">
        <v>25</v>
      </c>
      <c r="F132" s="22">
        <v>1</v>
      </c>
      <c r="G132" s="17">
        <v>157617</v>
      </c>
      <c r="H132" s="17">
        <f t="shared" si="8"/>
        <v>157617</v>
      </c>
      <c r="I132" s="17">
        <f t="shared" si="9"/>
        <v>176531.04</v>
      </c>
      <c r="J132" s="22" t="s">
        <v>28</v>
      </c>
      <c r="K132" s="13" t="s">
        <v>30</v>
      </c>
      <c r="L132" s="13" t="s">
        <v>40</v>
      </c>
    </row>
    <row r="133" spans="1:12" ht="51" x14ac:dyDescent="0.2">
      <c r="A133" s="13">
        <f t="shared" si="7"/>
        <v>112</v>
      </c>
      <c r="B133" s="27" t="s">
        <v>268</v>
      </c>
      <c r="C133" s="13" t="s">
        <v>31</v>
      </c>
      <c r="D133" s="27" t="s">
        <v>275</v>
      </c>
      <c r="E133" s="13" t="s">
        <v>25</v>
      </c>
      <c r="F133" s="22">
        <v>1</v>
      </c>
      <c r="G133" s="17">
        <v>157617</v>
      </c>
      <c r="H133" s="17">
        <f t="shared" si="8"/>
        <v>157617</v>
      </c>
      <c r="I133" s="17">
        <f t="shared" si="9"/>
        <v>176531.04</v>
      </c>
      <c r="J133" s="22" t="s">
        <v>28</v>
      </c>
      <c r="K133" s="13" t="s">
        <v>30</v>
      </c>
      <c r="L133" s="13" t="s">
        <v>40</v>
      </c>
    </row>
    <row r="134" spans="1:12" ht="51" x14ac:dyDescent="0.2">
      <c r="A134" s="13">
        <f t="shared" si="7"/>
        <v>113</v>
      </c>
      <c r="B134" s="27" t="s">
        <v>268</v>
      </c>
      <c r="C134" s="13" t="s">
        <v>31</v>
      </c>
      <c r="D134" s="27" t="s">
        <v>276</v>
      </c>
      <c r="E134" s="13" t="s">
        <v>25</v>
      </c>
      <c r="F134" s="22">
        <v>1</v>
      </c>
      <c r="G134" s="17">
        <v>157617</v>
      </c>
      <c r="H134" s="17">
        <f t="shared" si="8"/>
        <v>157617</v>
      </c>
      <c r="I134" s="17">
        <f t="shared" si="9"/>
        <v>176531.04</v>
      </c>
      <c r="J134" s="22" t="s">
        <v>28</v>
      </c>
      <c r="K134" s="13" t="s">
        <v>30</v>
      </c>
      <c r="L134" s="13" t="s">
        <v>40</v>
      </c>
    </row>
    <row r="135" spans="1:12" ht="51" x14ac:dyDescent="0.2">
      <c r="A135" s="13">
        <f t="shared" si="7"/>
        <v>114</v>
      </c>
      <c r="B135" s="27" t="s">
        <v>268</v>
      </c>
      <c r="C135" s="13" t="s">
        <v>31</v>
      </c>
      <c r="D135" s="27" t="s">
        <v>277</v>
      </c>
      <c r="E135" s="13" t="s">
        <v>25</v>
      </c>
      <c r="F135" s="22">
        <v>1</v>
      </c>
      <c r="G135" s="17">
        <v>157617</v>
      </c>
      <c r="H135" s="17">
        <f t="shared" si="8"/>
        <v>157617</v>
      </c>
      <c r="I135" s="17">
        <f t="shared" si="9"/>
        <v>176531.04</v>
      </c>
      <c r="J135" s="22" t="s">
        <v>28</v>
      </c>
      <c r="K135" s="13" t="s">
        <v>30</v>
      </c>
      <c r="L135" s="13" t="s">
        <v>40</v>
      </c>
    </row>
    <row r="136" spans="1:12" ht="51" x14ac:dyDescent="0.2">
      <c r="A136" s="13">
        <f t="shared" si="7"/>
        <v>115</v>
      </c>
      <c r="B136" s="27" t="s">
        <v>278</v>
      </c>
      <c r="C136" s="13" t="s">
        <v>31</v>
      </c>
      <c r="D136" s="27" t="s">
        <v>348</v>
      </c>
      <c r="E136" s="13" t="s">
        <v>25</v>
      </c>
      <c r="F136" s="22">
        <v>3</v>
      </c>
      <c r="G136" s="37">
        <v>56322</v>
      </c>
      <c r="H136" s="17">
        <f t="shared" si="8"/>
        <v>168966</v>
      </c>
      <c r="I136" s="17">
        <f t="shared" si="9"/>
        <v>189241.92</v>
      </c>
      <c r="J136" s="22" t="s">
        <v>28</v>
      </c>
      <c r="K136" s="13" t="s">
        <v>30</v>
      </c>
      <c r="L136" s="13" t="s">
        <v>40</v>
      </c>
    </row>
    <row r="137" spans="1:12" ht="51" x14ac:dyDescent="0.2">
      <c r="A137" s="13">
        <f t="shared" si="7"/>
        <v>116</v>
      </c>
      <c r="B137" s="27" t="s">
        <v>278</v>
      </c>
      <c r="C137" s="13" t="s">
        <v>31</v>
      </c>
      <c r="D137" s="27" t="s">
        <v>349</v>
      </c>
      <c r="E137" s="13" t="s">
        <v>25</v>
      </c>
      <c r="F137" s="22">
        <v>3</v>
      </c>
      <c r="G137" s="37">
        <v>56322</v>
      </c>
      <c r="H137" s="17">
        <f t="shared" si="8"/>
        <v>168966</v>
      </c>
      <c r="I137" s="17">
        <f t="shared" si="9"/>
        <v>189241.92</v>
      </c>
      <c r="J137" s="22" t="s">
        <v>28</v>
      </c>
      <c r="K137" s="13" t="s">
        <v>30</v>
      </c>
      <c r="L137" s="13" t="s">
        <v>40</v>
      </c>
    </row>
    <row r="138" spans="1:12" ht="51" x14ac:dyDescent="0.2">
      <c r="A138" s="13">
        <f t="shared" si="7"/>
        <v>117</v>
      </c>
      <c r="B138" s="27" t="s">
        <v>279</v>
      </c>
      <c r="C138" s="13" t="s">
        <v>31</v>
      </c>
      <c r="D138" s="27" t="s">
        <v>280</v>
      </c>
      <c r="E138" s="13" t="s">
        <v>213</v>
      </c>
      <c r="F138" s="13">
        <v>6</v>
      </c>
      <c r="G138" s="17">
        <v>16519</v>
      </c>
      <c r="H138" s="17">
        <f t="shared" si="8"/>
        <v>99114</v>
      </c>
      <c r="I138" s="17">
        <f t="shared" si="9"/>
        <v>111007.68000000001</v>
      </c>
      <c r="J138" s="22" t="s">
        <v>28</v>
      </c>
      <c r="K138" s="13" t="s">
        <v>256</v>
      </c>
      <c r="L138" s="13" t="s">
        <v>40</v>
      </c>
    </row>
    <row r="139" spans="1:12" ht="51" x14ac:dyDescent="0.2">
      <c r="A139" s="13">
        <f t="shared" si="7"/>
        <v>118</v>
      </c>
      <c r="B139" s="27" t="s">
        <v>281</v>
      </c>
      <c r="C139" s="13" t="s">
        <v>31</v>
      </c>
      <c r="D139" s="27" t="s">
        <v>282</v>
      </c>
      <c r="E139" s="13" t="s">
        <v>236</v>
      </c>
      <c r="F139" s="13">
        <v>1</v>
      </c>
      <c r="G139" s="37">
        <v>723358</v>
      </c>
      <c r="H139" s="17">
        <f t="shared" si="8"/>
        <v>723358</v>
      </c>
      <c r="I139" s="17">
        <f t="shared" si="9"/>
        <v>810160.96000000008</v>
      </c>
      <c r="J139" s="22" t="s">
        <v>28</v>
      </c>
      <c r="K139" s="13" t="s">
        <v>256</v>
      </c>
      <c r="L139" s="13" t="s">
        <v>40</v>
      </c>
    </row>
    <row r="140" spans="1:12" ht="51" x14ac:dyDescent="0.2">
      <c r="A140" s="13">
        <f t="shared" si="7"/>
        <v>119</v>
      </c>
      <c r="B140" s="27" t="s">
        <v>283</v>
      </c>
      <c r="C140" s="13" t="s">
        <v>31</v>
      </c>
      <c r="D140" s="27" t="s">
        <v>284</v>
      </c>
      <c r="E140" s="22" t="s">
        <v>29</v>
      </c>
      <c r="F140" s="13">
        <v>2</v>
      </c>
      <c r="G140" s="17">
        <v>92905</v>
      </c>
      <c r="H140" s="17">
        <f t="shared" si="8"/>
        <v>185810</v>
      </c>
      <c r="I140" s="17">
        <f t="shared" si="9"/>
        <v>208107.2</v>
      </c>
      <c r="J140" s="22" t="s">
        <v>28</v>
      </c>
      <c r="K140" s="13" t="s">
        <v>256</v>
      </c>
      <c r="L140" s="13" t="s">
        <v>40</v>
      </c>
    </row>
    <row r="141" spans="1:12" ht="51" x14ac:dyDescent="0.2">
      <c r="A141" s="13">
        <f t="shared" si="7"/>
        <v>120</v>
      </c>
      <c r="B141" s="27" t="s">
        <v>285</v>
      </c>
      <c r="C141" s="13" t="s">
        <v>31</v>
      </c>
      <c r="D141" s="27" t="s">
        <v>286</v>
      </c>
      <c r="E141" s="13" t="s">
        <v>213</v>
      </c>
      <c r="F141" s="13">
        <v>1</v>
      </c>
      <c r="G141" s="37">
        <v>57340</v>
      </c>
      <c r="H141" s="17">
        <f t="shared" si="8"/>
        <v>57340</v>
      </c>
      <c r="I141" s="17">
        <f t="shared" si="9"/>
        <v>64220.800000000003</v>
      </c>
      <c r="J141" s="22" t="s">
        <v>28</v>
      </c>
      <c r="K141" s="13" t="s">
        <v>256</v>
      </c>
      <c r="L141" s="13" t="s">
        <v>40</v>
      </c>
    </row>
    <row r="142" spans="1:12" ht="51" x14ac:dyDescent="0.2">
      <c r="A142" s="13">
        <f t="shared" si="7"/>
        <v>121</v>
      </c>
      <c r="B142" s="27" t="s">
        <v>287</v>
      </c>
      <c r="C142" s="13" t="s">
        <v>31</v>
      </c>
      <c r="D142" s="27" t="s">
        <v>288</v>
      </c>
      <c r="E142" s="13" t="s">
        <v>213</v>
      </c>
      <c r="F142" s="13">
        <v>1</v>
      </c>
      <c r="G142" s="17">
        <v>657875</v>
      </c>
      <c r="H142" s="17">
        <f t="shared" si="8"/>
        <v>657875</v>
      </c>
      <c r="I142" s="17">
        <f t="shared" si="9"/>
        <v>736820.00000000012</v>
      </c>
      <c r="J142" s="22" t="s">
        <v>28</v>
      </c>
      <c r="K142" s="13" t="s">
        <v>256</v>
      </c>
      <c r="L142" s="13" t="s">
        <v>40</v>
      </c>
    </row>
    <row r="143" spans="1:12" ht="51" x14ac:dyDescent="0.2">
      <c r="A143" s="13">
        <f t="shared" si="7"/>
        <v>122</v>
      </c>
      <c r="B143" s="27" t="s">
        <v>289</v>
      </c>
      <c r="C143" s="13" t="s">
        <v>31</v>
      </c>
      <c r="D143" s="27" t="s">
        <v>290</v>
      </c>
      <c r="E143" s="22" t="s">
        <v>29</v>
      </c>
      <c r="F143" s="13">
        <v>1</v>
      </c>
      <c r="G143" s="37">
        <v>115697</v>
      </c>
      <c r="H143" s="17">
        <f t="shared" si="8"/>
        <v>115697</v>
      </c>
      <c r="I143" s="17">
        <f t="shared" si="9"/>
        <v>129580.64000000001</v>
      </c>
      <c r="J143" s="22" t="s">
        <v>28</v>
      </c>
      <c r="K143" s="13" t="s">
        <v>256</v>
      </c>
      <c r="L143" s="13" t="s">
        <v>40</v>
      </c>
    </row>
    <row r="144" spans="1:12" ht="51" x14ac:dyDescent="0.2">
      <c r="A144" s="13">
        <f t="shared" si="7"/>
        <v>123</v>
      </c>
      <c r="B144" s="27" t="s">
        <v>291</v>
      </c>
      <c r="C144" s="13" t="s">
        <v>31</v>
      </c>
      <c r="D144" s="27" t="s">
        <v>292</v>
      </c>
      <c r="E144" s="22" t="s">
        <v>29</v>
      </c>
      <c r="F144" s="13">
        <v>1</v>
      </c>
      <c r="G144" s="37">
        <v>90582</v>
      </c>
      <c r="H144" s="17">
        <f t="shared" si="8"/>
        <v>90582</v>
      </c>
      <c r="I144" s="17">
        <f t="shared" si="9"/>
        <v>101451.84000000001</v>
      </c>
      <c r="J144" s="22" t="s">
        <v>28</v>
      </c>
      <c r="K144" s="13" t="s">
        <v>256</v>
      </c>
      <c r="L144" s="13" t="s">
        <v>40</v>
      </c>
    </row>
    <row r="145" spans="1:12" ht="51" x14ac:dyDescent="0.2">
      <c r="A145" s="13">
        <f t="shared" si="7"/>
        <v>124</v>
      </c>
      <c r="B145" s="27" t="s">
        <v>293</v>
      </c>
      <c r="C145" s="13" t="s">
        <v>31</v>
      </c>
      <c r="D145" s="27" t="s">
        <v>294</v>
      </c>
      <c r="E145" s="22" t="s">
        <v>29</v>
      </c>
      <c r="F145" s="22">
        <v>100</v>
      </c>
      <c r="G145" s="17">
        <v>2661</v>
      </c>
      <c r="H145" s="17">
        <f t="shared" si="8"/>
        <v>266100</v>
      </c>
      <c r="I145" s="17">
        <f t="shared" si="9"/>
        <v>298032</v>
      </c>
      <c r="J145" s="22" t="s">
        <v>28</v>
      </c>
      <c r="K145" s="13" t="s">
        <v>256</v>
      </c>
      <c r="L145" s="13" t="s">
        <v>40</v>
      </c>
    </row>
    <row r="146" spans="1:12" ht="51" x14ac:dyDescent="0.2">
      <c r="A146" s="13">
        <f t="shared" si="7"/>
        <v>125</v>
      </c>
      <c r="B146" s="27" t="s">
        <v>295</v>
      </c>
      <c r="C146" s="13" t="s">
        <v>31</v>
      </c>
      <c r="D146" s="27" t="s">
        <v>296</v>
      </c>
      <c r="E146" s="22" t="s">
        <v>29</v>
      </c>
      <c r="F146" s="22">
        <v>100</v>
      </c>
      <c r="G146" s="17">
        <v>2367</v>
      </c>
      <c r="H146" s="17">
        <f t="shared" ref="H146:H169" si="10">G146*F146</f>
        <v>236700</v>
      </c>
      <c r="I146" s="17">
        <f t="shared" ref="I146:I169" si="11">H146*1.12</f>
        <v>265104</v>
      </c>
      <c r="J146" s="22" t="s">
        <v>28</v>
      </c>
      <c r="K146" s="13" t="s">
        <v>256</v>
      </c>
      <c r="L146" s="13" t="s">
        <v>40</v>
      </c>
    </row>
    <row r="147" spans="1:12" ht="51" x14ac:dyDescent="0.2">
      <c r="A147" s="13">
        <f t="shared" si="7"/>
        <v>126</v>
      </c>
      <c r="B147" s="27" t="s">
        <v>293</v>
      </c>
      <c r="C147" s="13" t="s">
        <v>31</v>
      </c>
      <c r="D147" s="27" t="s">
        <v>297</v>
      </c>
      <c r="E147" s="22" t="s">
        <v>29</v>
      </c>
      <c r="F147" s="22">
        <v>100</v>
      </c>
      <c r="G147" s="17">
        <v>2938</v>
      </c>
      <c r="H147" s="17">
        <f t="shared" si="10"/>
        <v>293800</v>
      </c>
      <c r="I147" s="17">
        <f t="shared" si="11"/>
        <v>329056.00000000006</v>
      </c>
      <c r="J147" s="22" t="s">
        <v>28</v>
      </c>
      <c r="K147" s="13" t="s">
        <v>256</v>
      </c>
      <c r="L147" s="13" t="s">
        <v>40</v>
      </c>
    </row>
    <row r="148" spans="1:12" ht="51" x14ac:dyDescent="0.2">
      <c r="A148" s="13">
        <f t="shared" ref="A148:A210" si="12">A147+1</f>
        <v>127</v>
      </c>
      <c r="B148" s="27" t="s">
        <v>298</v>
      </c>
      <c r="C148" s="13" t="s">
        <v>31</v>
      </c>
      <c r="D148" s="27" t="s">
        <v>299</v>
      </c>
      <c r="E148" s="22" t="s">
        <v>29</v>
      </c>
      <c r="F148" s="22">
        <v>50</v>
      </c>
      <c r="G148" s="37">
        <v>6215</v>
      </c>
      <c r="H148" s="17">
        <f t="shared" si="10"/>
        <v>310750</v>
      </c>
      <c r="I148" s="17">
        <f t="shared" si="11"/>
        <v>348040.00000000006</v>
      </c>
      <c r="J148" s="22" t="s">
        <v>28</v>
      </c>
      <c r="K148" s="13" t="s">
        <v>256</v>
      </c>
      <c r="L148" s="13" t="s">
        <v>40</v>
      </c>
    </row>
    <row r="149" spans="1:12" ht="51" x14ac:dyDescent="0.2">
      <c r="A149" s="13">
        <f t="shared" si="12"/>
        <v>128</v>
      </c>
      <c r="B149" s="27" t="s">
        <v>298</v>
      </c>
      <c r="C149" s="13" t="s">
        <v>31</v>
      </c>
      <c r="D149" s="27" t="s">
        <v>300</v>
      </c>
      <c r="E149" s="22" t="s">
        <v>29</v>
      </c>
      <c r="F149" s="22">
        <v>50</v>
      </c>
      <c r="G149" s="37">
        <v>6215</v>
      </c>
      <c r="H149" s="17">
        <f t="shared" si="10"/>
        <v>310750</v>
      </c>
      <c r="I149" s="17">
        <f t="shared" si="11"/>
        <v>348040.00000000006</v>
      </c>
      <c r="J149" s="22" t="s">
        <v>28</v>
      </c>
      <c r="K149" s="13" t="s">
        <v>256</v>
      </c>
      <c r="L149" s="13" t="s">
        <v>40</v>
      </c>
    </row>
    <row r="150" spans="1:12" ht="51" x14ac:dyDescent="0.2">
      <c r="A150" s="13">
        <f t="shared" si="12"/>
        <v>129</v>
      </c>
      <c r="B150" s="27" t="s">
        <v>298</v>
      </c>
      <c r="C150" s="13" t="s">
        <v>31</v>
      </c>
      <c r="D150" s="27" t="s">
        <v>301</v>
      </c>
      <c r="E150" s="22" t="s">
        <v>29</v>
      </c>
      <c r="F150" s="22">
        <v>15</v>
      </c>
      <c r="G150" s="37">
        <v>6215</v>
      </c>
      <c r="H150" s="17">
        <f t="shared" si="10"/>
        <v>93225</v>
      </c>
      <c r="I150" s="17">
        <f t="shared" si="11"/>
        <v>104412.00000000001</v>
      </c>
      <c r="J150" s="22" t="s">
        <v>28</v>
      </c>
      <c r="K150" s="13" t="s">
        <v>256</v>
      </c>
      <c r="L150" s="13" t="s">
        <v>40</v>
      </c>
    </row>
    <row r="151" spans="1:12" ht="51" x14ac:dyDescent="0.2">
      <c r="A151" s="13">
        <f t="shared" si="12"/>
        <v>130</v>
      </c>
      <c r="B151" s="27" t="s">
        <v>302</v>
      </c>
      <c r="C151" s="13" t="s">
        <v>31</v>
      </c>
      <c r="D151" s="27" t="s">
        <v>303</v>
      </c>
      <c r="E151" s="22" t="s">
        <v>29</v>
      </c>
      <c r="F151" s="22">
        <v>50</v>
      </c>
      <c r="G151" s="17">
        <v>670</v>
      </c>
      <c r="H151" s="17">
        <f t="shared" si="10"/>
        <v>33500</v>
      </c>
      <c r="I151" s="17">
        <f t="shared" si="11"/>
        <v>37520</v>
      </c>
      <c r="J151" s="22" t="s">
        <v>28</v>
      </c>
      <c r="K151" s="13" t="s">
        <v>256</v>
      </c>
      <c r="L151" s="13" t="s">
        <v>40</v>
      </c>
    </row>
    <row r="152" spans="1:12" ht="51" x14ac:dyDescent="0.2">
      <c r="A152" s="13">
        <f t="shared" si="12"/>
        <v>131</v>
      </c>
      <c r="B152" s="27" t="s">
        <v>304</v>
      </c>
      <c r="C152" s="13" t="s">
        <v>31</v>
      </c>
      <c r="D152" s="27" t="s">
        <v>305</v>
      </c>
      <c r="E152" s="22" t="s">
        <v>29</v>
      </c>
      <c r="F152" s="22">
        <v>100</v>
      </c>
      <c r="G152" s="37">
        <v>764</v>
      </c>
      <c r="H152" s="17">
        <f t="shared" si="10"/>
        <v>76400</v>
      </c>
      <c r="I152" s="17">
        <f t="shared" si="11"/>
        <v>85568.000000000015</v>
      </c>
      <c r="J152" s="22" t="s">
        <v>28</v>
      </c>
      <c r="K152" s="13" t="s">
        <v>256</v>
      </c>
      <c r="L152" s="13" t="s">
        <v>40</v>
      </c>
    </row>
    <row r="153" spans="1:12" ht="51" x14ac:dyDescent="0.2">
      <c r="A153" s="13">
        <f t="shared" si="12"/>
        <v>132</v>
      </c>
      <c r="B153" s="27" t="s">
        <v>306</v>
      </c>
      <c r="C153" s="13" t="s">
        <v>31</v>
      </c>
      <c r="D153" s="27" t="s">
        <v>307</v>
      </c>
      <c r="E153" s="22" t="s">
        <v>29</v>
      </c>
      <c r="F153" s="22">
        <v>1</v>
      </c>
      <c r="G153" s="17">
        <v>27643</v>
      </c>
      <c r="H153" s="17">
        <f t="shared" si="10"/>
        <v>27643</v>
      </c>
      <c r="I153" s="17">
        <f t="shared" si="11"/>
        <v>30960.160000000003</v>
      </c>
      <c r="J153" s="22" t="s">
        <v>28</v>
      </c>
      <c r="K153" s="13" t="s">
        <v>256</v>
      </c>
      <c r="L153" s="13" t="s">
        <v>40</v>
      </c>
    </row>
    <row r="154" spans="1:12" ht="51" x14ac:dyDescent="0.2">
      <c r="A154" s="13">
        <f t="shared" si="12"/>
        <v>133</v>
      </c>
      <c r="B154" s="27" t="s">
        <v>308</v>
      </c>
      <c r="C154" s="13" t="s">
        <v>31</v>
      </c>
      <c r="D154" s="27" t="s">
        <v>309</v>
      </c>
      <c r="E154" s="22" t="s">
        <v>29</v>
      </c>
      <c r="F154" s="22">
        <v>1</v>
      </c>
      <c r="G154" s="17">
        <v>13277</v>
      </c>
      <c r="H154" s="17">
        <f t="shared" si="10"/>
        <v>13277</v>
      </c>
      <c r="I154" s="17">
        <f t="shared" si="11"/>
        <v>14870.240000000002</v>
      </c>
      <c r="J154" s="22" t="s">
        <v>28</v>
      </c>
      <c r="K154" s="13" t="s">
        <v>256</v>
      </c>
      <c r="L154" s="13" t="s">
        <v>40</v>
      </c>
    </row>
    <row r="155" spans="1:12" ht="51" x14ac:dyDescent="0.2">
      <c r="A155" s="13">
        <f t="shared" si="12"/>
        <v>134</v>
      </c>
      <c r="B155" s="27" t="s">
        <v>310</v>
      </c>
      <c r="C155" s="13" t="s">
        <v>31</v>
      </c>
      <c r="D155" s="27" t="s">
        <v>311</v>
      </c>
      <c r="E155" s="22" t="s">
        <v>29</v>
      </c>
      <c r="F155" s="22">
        <v>1</v>
      </c>
      <c r="G155" s="37">
        <v>34974</v>
      </c>
      <c r="H155" s="17">
        <f t="shared" si="10"/>
        <v>34974</v>
      </c>
      <c r="I155" s="17">
        <f t="shared" si="11"/>
        <v>39170.880000000005</v>
      </c>
      <c r="J155" s="22" t="s">
        <v>28</v>
      </c>
      <c r="K155" s="13" t="s">
        <v>256</v>
      </c>
      <c r="L155" s="13" t="s">
        <v>40</v>
      </c>
    </row>
    <row r="156" spans="1:12" ht="51" x14ac:dyDescent="0.2">
      <c r="A156" s="13">
        <f t="shared" si="12"/>
        <v>135</v>
      </c>
      <c r="B156" s="27" t="s">
        <v>312</v>
      </c>
      <c r="C156" s="13" t="s">
        <v>31</v>
      </c>
      <c r="D156" s="27" t="s">
        <v>313</v>
      </c>
      <c r="E156" s="22" t="s">
        <v>29</v>
      </c>
      <c r="F156" s="22">
        <v>1</v>
      </c>
      <c r="G156" s="37">
        <v>26590</v>
      </c>
      <c r="H156" s="17">
        <f t="shared" si="10"/>
        <v>26590</v>
      </c>
      <c r="I156" s="17">
        <f t="shared" si="11"/>
        <v>29780.800000000003</v>
      </c>
      <c r="J156" s="22" t="s">
        <v>28</v>
      </c>
      <c r="K156" s="13" t="s">
        <v>256</v>
      </c>
      <c r="L156" s="13" t="s">
        <v>40</v>
      </c>
    </row>
    <row r="157" spans="1:12" ht="51" x14ac:dyDescent="0.2">
      <c r="A157" s="13">
        <f t="shared" si="12"/>
        <v>136</v>
      </c>
      <c r="B157" s="27" t="s">
        <v>314</v>
      </c>
      <c r="C157" s="13" t="s">
        <v>31</v>
      </c>
      <c r="D157" s="27" t="s">
        <v>315</v>
      </c>
      <c r="E157" s="13" t="s">
        <v>213</v>
      </c>
      <c r="F157" s="13">
        <v>2</v>
      </c>
      <c r="G157" s="17">
        <v>57728</v>
      </c>
      <c r="H157" s="17">
        <f t="shared" si="10"/>
        <v>115456</v>
      </c>
      <c r="I157" s="17">
        <f t="shared" si="11"/>
        <v>129310.72000000002</v>
      </c>
      <c r="J157" s="22" t="s">
        <v>28</v>
      </c>
      <c r="K157" s="13" t="s">
        <v>256</v>
      </c>
      <c r="L157" s="13" t="s">
        <v>40</v>
      </c>
    </row>
    <row r="158" spans="1:12" ht="51" x14ac:dyDescent="0.2">
      <c r="A158" s="13">
        <f t="shared" si="12"/>
        <v>137</v>
      </c>
      <c r="B158" s="27" t="s">
        <v>316</v>
      </c>
      <c r="C158" s="13" t="s">
        <v>31</v>
      </c>
      <c r="D158" s="27" t="s">
        <v>317</v>
      </c>
      <c r="E158" s="22" t="s">
        <v>29</v>
      </c>
      <c r="F158" s="13">
        <v>2</v>
      </c>
      <c r="G158" s="17">
        <v>21958</v>
      </c>
      <c r="H158" s="17">
        <f t="shared" si="10"/>
        <v>43916</v>
      </c>
      <c r="I158" s="17">
        <f t="shared" si="11"/>
        <v>49185.920000000006</v>
      </c>
      <c r="J158" s="22" t="s">
        <v>28</v>
      </c>
      <c r="K158" s="13" t="s">
        <v>256</v>
      </c>
      <c r="L158" s="13" t="s">
        <v>40</v>
      </c>
    </row>
    <row r="159" spans="1:12" ht="51" x14ac:dyDescent="0.2">
      <c r="A159" s="13">
        <f t="shared" si="12"/>
        <v>138</v>
      </c>
      <c r="B159" s="27" t="s">
        <v>318</v>
      </c>
      <c r="C159" s="13" t="s">
        <v>31</v>
      </c>
      <c r="D159" s="27" t="s">
        <v>319</v>
      </c>
      <c r="E159" s="22" t="s">
        <v>29</v>
      </c>
      <c r="F159" s="22">
        <v>1</v>
      </c>
      <c r="G159" s="17">
        <v>18458</v>
      </c>
      <c r="H159" s="17">
        <f t="shared" si="10"/>
        <v>18458</v>
      </c>
      <c r="I159" s="17">
        <f t="shared" si="11"/>
        <v>20672.960000000003</v>
      </c>
      <c r="J159" s="22" t="s">
        <v>28</v>
      </c>
      <c r="K159" s="13" t="s">
        <v>256</v>
      </c>
      <c r="L159" s="13" t="s">
        <v>40</v>
      </c>
    </row>
    <row r="160" spans="1:12" ht="51" x14ac:dyDescent="0.2">
      <c r="A160" s="13">
        <f t="shared" si="12"/>
        <v>139</v>
      </c>
      <c r="B160" s="27" t="s">
        <v>320</v>
      </c>
      <c r="C160" s="13" t="s">
        <v>31</v>
      </c>
      <c r="D160" s="27" t="s">
        <v>321</v>
      </c>
      <c r="E160" s="22" t="s">
        <v>29</v>
      </c>
      <c r="F160" s="22">
        <v>3</v>
      </c>
      <c r="G160" s="17">
        <v>315710</v>
      </c>
      <c r="H160" s="17">
        <f t="shared" si="10"/>
        <v>947130</v>
      </c>
      <c r="I160" s="17">
        <f t="shared" si="11"/>
        <v>1060785.6000000001</v>
      </c>
      <c r="J160" s="22" t="s">
        <v>28</v>
      </c>
      <c r="K160" s="13" t="s">
        <v>256</v>
      </c>
      <c r="L160" s="13" t="s">
        <v>40</v>
      </c>
    </row>
    <row r="161" spans="1:12" ht="51" x14ac:dyDescent="0.2">
      <c r="A161" s="13">
        <f t="shared" si="12"/>
        <v>140</v>
      </c>
      <c r="B161" s="27" t="s">
        <v>322</v>
      </c>
      <c r="C161" s="13" t="s">
        <v>31</v>
      </c>
      <c r="D161" s="27" t="s">
        <v>323</v>
      </c>
      <c r="E161" s="13" t="s">
        <v>213</v>
      </c>
      <c r="F161" s="22">
        <v>1</v>
      </c>
      <c r="G161" s="17">
        <v>36536</v>
      </c>
      <c r="H161" s="17">
        <f t="shared" si="10"/>
        <v>36536</v>
      </c>
      <c r="I161" s="17">
        <f t="shared" si="11"/>
        <v>40920.320000000007</v>
      </c>
      <c r="J161" s="22" t="s">
        <v>28</v>
      </c>
      <c r="K161" s="13" t="s">
        <v>256</v>
      </c>
      <c r="L161" s="13" t="s">
        <v>40</v>
      </c>
    </row>
    <row r="162" spans="1:12" ht="51" x14ac:dyDescent="0.2">
      <c r="A162" s="13">
        <f t="shared" si="12"/>
        <v>141</v>
      </c>
      <c r="B162" s="27" t="s">
        <v>324</v>
      </c>
      <c r="C162" s="13" t="s">
        <v>31</v>
      </c>
      <c r="D162" s="27" t="s">
        <v>325</v>
      </c>
      <c r="E162" s="13" t="s">
        <v>213</v>
      </c>
      <c r="F162" s="22">
        <v>1</v>
      </c>
      <c r="G162" s="17">
        <v>12956</v>
      </c>
      <c r="H162" s="17">
        <f t="shared" si="10"/>
        <v>12956</v>
      </c>
      <c r="I162" s="17">
        <f t="shared" si="11"/>
        <v>14510.720000000001</v>
      </c>
      <c r="J162" s="22" t="s">
        <v>28</v>
      </c>
      <c r="K162" s="13" t="s">
        <v>256</v>
      </c>
      <c r="L162" s="13" t="s">
        <v>40</v>
      </c>
    </row>
    <row r="163" spans="1:12" ht="51" x14ac:dyDescent="0.2">
      <c r="A163" s="13">
        <f t="shared" si="12"/>
        <v>142</v>
      </c>
      <c r="B163" s="27" t="s">
        <v>326</v>
      </c>
      <c r="C163" s="13" t="s">
        <v>31</v>
      </c>
      <c r="D163" s="27" t="s">
        <v>327</v>
      </c>
      <c r="E163" s="13" t="s">
        <v>213</v>
      </c>
      <c r="F163" s="22">
        <v>5</v>
      </c>
      <c r="G163" s="17">
        <v>7688</v>
      </c>
      <c r="H163" s="17">
        <f t="shared" si="10"/>
        <v>38440</v>
      </c>
      <c r="I163" s="17">
        <f t="shared" si="11"/>
        <v>43052.800000000003</v>
      </c>
      <c r="J163" s="22" t="s">
        <v>28</v>
      </c>
      <c r="K163" s="13" t="s">
        <v>256</v>
      </c>
      <c r="L163" s="13" t="s">
        <v>40</v>
      </c>
    </row>
    <row r="164" spans="1:12" ht="51" x14ac:dyDescent="0.2">
      <c r="A164" s="13">
        <f t="shared" si="12"/>
        <v>143</v>
      </c>
      <c r="B164" s="27" t="s">
        <v>328</v>
      </c>
      <c r="C164" s="13" t="s">
        <v>31</v>
      </c>
      <c r="D164" s="27" t="s">
        <v>350</v>
      </c>
      <c r="E164" s="13" t="s">
        <v>25</v>
      </c>
      <c r="F164" s="22">
        <v>1</v>
      </c>
      <c r="G164" s="17">
        <v>116375</v>
      </c>
      <c r="H164" s="17">
        <f t="shared" si="10"/>
        <v>116375</v>
      </c>
      <c r="I164" s="17">
        <f t="shared" si="11"/>
        <v>130340.00000000001</v>
      </c>
      <c r="J164" s="22" t="s">
        <v>28</v>
      </c>
      <c r="K164" s="13" t="s">
        <v>256</v>
      </c>
      <c r="L164" s="13" t="s">
        <v>40</v>
      </c>
    </row>
    <row r="165" spans="1:12" ht="51" x14ac:dyDescent="0.2">
      <c r="A165" s="13">
        <f t="shared" si="12"/>
        <v>144</v>
      </c>
      <c r="B165" s="27" t="s">
        <v>363</v>
      </c>
      <c r="C165" s="13" t="s">
        <v>31</v>
      </c>
      <c r="D165" s="27" t="s">
        <v>368</v>
      </c>
      <c r="E165" s="13" t="s">
        <v>29</v>
      </c>
      <c r="F165" s="22">
        <v>2</v>
      </c>
      <c r="G165" s="17">
        <v>141468</v>
      </c>
      <c r="H165" s="17">
        <f t="shared" si="10"/>
        <v>282936</v>
      </c>
      <c r="I165" s="17">
        <f t="shared" si="11"/>
        <v>316888.32000000001</v>
      </c>
      <c r="J165" s="22" t="s">
        <v>28</v>
      </c>
      <c r="K165" s="13" t="s">
        <v>256</v>
      </c>
      <c r="L165" s="13" t="s">
        <v>40</v>
      </c>
    </row>
    <row r="166" spans="1:12" ht="51" x14ac:dyDescent="0.2">
      <c r="A166" s="13">
        <f t="shared" si="12"/>
        <v>145</v>
      </c>
      <c r="B166" s="27" t="s">
        <v>366</v>
      </c>
      <c r="C166" s="13" t="s">
        <v>31</v>
      </c>
      <c r="D166" s="27" t="s">
        <v>369</v>
      </c>
      <c r="E166" s="13" t="s">
        <v>29</v>
      </c>
      <c r="F166" s="22">
        <v>2</v>
      </c>
      <c r="G166" s="17">
        <v>63686</v>
      </c>
      <c r="H166" s="17">
        <f t="shared" si="10"/>
        <v>127372</v>
      </c>
      <c r="I166" s="17">
        <f t="shared" si="11"/>
        <v>142656.64000000001</v>
      </c>
      <c r="J166" s="22" t="s">
        <v>28</v>
      </c>
      <c r="K166" s="13" t="s">
        <v>256</v>
      </c>
      <c r="L166" s="13" t="s">
        <v>40</v>
      </c>
    </row>
    <row r="167" spans="1:12" ht="51" x14ac:dyDescent="0.2">
      <c r="A167" s="13">
        <f t="shared" si="12"/>
        <v>146</v>
      </c>
      <c r="B167" s="27" t="s">
        <v>367</v>
      </c>
      <c r="C167" s="13" t="s">
        <v>31</v>
      </c>
      <c r="D167" s="27" t="s">
        <v>370</v>
      </c>
      <c r="E167" s="13" t="s">
        <v>153</v>
      </c>
      <c r="F167" s="22">
        <v>3</v>
      </c>
      <c r="G167" s="17">
        <v>286511</v>
      </c>
      <c r="H167" s="17">
        <f t="shared" si="10"/>
        <v>859533</v>
      </c>
      <c r="I167" s="17">
        <f t="shared" si="11"/>
        <v>962676.96000000008</v>
      </c>
      <c r="J167" s="22" t="s">
        <v>28</v>
      </c>
      <c r="K167" s="13" t="s">
        <v>256</v>
      </c>
      <c r="L167" s="13" t="s">
        <v>40</v>
      </c>
    </row>
    <row r="168" spans="1:12" ht="51" x14ac:dyDescent="0.2">
      <c r="A168" s="13">
        <f t="shared" si="12"/>
        <v>147</v>
      </c>
      <c r="B168" s="27" t="s">
        <v>364</v>
      </c>
      <c r="C168" s="13" t="s">
        <v>31</v>
      </c>
      <c r="D168" s="27" t="s">
        <v>371</v>
      </c>
      <c r="E168" s="13" t="s">
        <v>29</v>
      </c>
      <c r="F168" s="22">
        <v>1</v>
      </c>
      <c r="G168" s="17">
        <v>93234</v>
      </c>
      <c r="H168" s="17">
        <f t="shared" si="10"/>
        <v>93234</v>
      </c>
      <c r="I168" s="17">
        <f t="shared" si="11"/>
        <v>104422.08000000002</v>
      </c>
      <c r="J168" s="22" t="s">
        <v>28</v>
      </c>
      <c r="K168" s="13" t="s">
        <v>256</v>
      </c>
      <c r="L168" s="13" t="s">
        <v>40</v>
      </c>
    </row>
    <row r="169" spans="1:12" ht="51" x14ac:dyDescent="0.2">
      <c r="A169" s="13">
        <f t="shared" si="12"/>
        <v>148</v>
      </c>
      <c r="B169" s="27" t="s">
        <v>365</v>
      </c>
      <c r="C169" s="13" t="s">
        <v>31</v>
      </c>
      <c r="D169" s="27" t="s">
        <v>372</v>
      </c>
      <c r="E169" s="13" t="s">
        <v>29</v>
      </c>
      <c r="F169" s="22">
        <v>5</v>
      </c>
      <c r="G169" s="17">
        <v>29667</v>
      </c>
      <c r="H169" s="17">
        <f t="shared" si="10"/>
        <v>148335</v>
      </c>
      <c r="I169" s="17">
        <f t="shared" si="11"/>
        <v>166135.20000000001</v>
      </c>
      <c r="J169" s="22" t="s">
        <v>28</v>
      </c>
      <c r="K169" s="13" t="s">
        <v>256</v>
      </c>
      <c r="L169" s="13" t="s">
        <v>40</v>
      </c>
    </row>
    <row r="170" spans="1:12" ht="63.75" x14ac:dyDescent="0.2">
      <c r="A170" s="13">
        <f t="shared" si="12"/>
        <v>149</v>
      </c>
      <c r="B170" s="27" t="s">
        <v>373</v>
      </c>
      <c r="C170" s="13" t="s">
        <v>31</v>
      </c>
      <c r="D170" s="27" t="s">
        <v>580</v>
      </c>
      <c r="E170" s="13" t="s">
        <v>236</v>
      </c>
      <c r="F170" s="13">
        <v>1</v>
      </c>
      <c r="G170" s="22">
        <v>3197078</v>
      </c>
      <c r="H170" s="17">
        <f t="shared" ref="H170:H185" si="13">G170*F170</f>
        <v>3197078</v>
      </c>
      <c r="I170" s="17">
        <f t="shared" ref="I170:I185" si="14">H170*1.12</f>
        <v>3580727.3600000003</v>
      </c>
      <c r="J170" s="22" t="s">
        <v>28</v>
      </c>
      <c r="K170" s="13" t="s">
        <v>378</v>
      </c>
      <c r="L170" s="13" t="s">
        <v>40</v>
      </c>
    </row>
    <row r="171" spans="1:12" ht="63.75" x14ac:dyDescent="0.2">
      <c r="A171" s="13">
        <f t="shared" si="12"/>
        <v>150</v>
      </c>
      <c r="B171" s="27" t="s">
        <v>374</v>
      </c>
      <c r="C171" s="13" t="s">
        <v>31</v>
      </c>
      <c r="D171" s="27" t="s">
        <v>376</v>
      </c>
      <c r="E171" s="22" t="s">
        <v>29</v>
      </c>
      <c r="F171" s="22">
        <v>2</v>
      </c>
      <c r="G171" s="22">
        <v>1156638</v>
      </c>
      <c r="H171" s="17">
        <f t="shared" si="13"/>
        <v>2313276</v>
      </c>
      <c r="I171" s="17">
        <f t="shared" si="14"/>
        <v>2590869.12</v>
      </c>
      <c r="J171" s="22" t="s">
        <v>28</v>
      </c>
      <c r="K171" s="13" t="s">
        <v>378</v>
      </c>
      <c r="L171" s="13" t="s">
        <v>40</v>
      </c>
    </row>
    <row r="172" spans="1:12" ht="51" x14ac:dyDescent="0.2">
      <c r="A172" s="13">
        <f t="shared" si="12"/>
        <v>151</v>
      </c>
      <c r="B172" s="27" t="s">
        <v>375</v>
      </c>
      <c r="C172" s="13" t="s">
        <v>31</v>
      </c>
      <c r="D172" s="27" t="s">
        <v>377</v>
      </c>
      <c r="E172" s="13" t="s">
        <v>29</v>
      </c>
      <c r="F172" s="13">
        <v>1</v>
      </c>
      <c r="G172" s="22">
        <v>2542472</v>
      </c>
      <c r="H172" s="17">
        <f t="shared" si="13"/>
        <v>2542472</v>
      </c>
      <c r="I172" s="17">
        <f t="shared" si="14"/>
        <v>2847568.64</v>
      </c>
      <c r="J172" s="22" t="s">
        <v>28</v>
      </c>
      <c r="K172" s="13" t="s">
        <v>378</v>
      </c>
      <c r="L172" s="13" t="s">
        <v>40</v>
      </c>
    </row>
    <row r="173" spans="1:12" ht="51" x14ac:dyDescent="0.2">
      <c r="A173" s="13">
        <f t="shared" si="12"/>
        <v>152</v>
      </c>
      <c r="B173" s="27" t="s">
        <v>320</v>
      </c>
      <c r="C173" s="13" t="s">
        <v>31</v>
      </c>
      <c r="D173" s="27" t="s">
        <v>383</v>
      </c>
      <c r="E173" s="22" t="s">
        <v>29</v>
      </c>
      <c r="F173" s="22">
        <v>5</v>
      </c>
      <c r="G173" s="22">
        <v>315710</v>
      </c>
      <c r="H173" s="17">
        <f t="shared" si="13"/>
        <v>1578550</v>
      </c>
      <c r="I173" s="17">
        <f t="shared" si="14"/>
        <v>1767976.0000000002</v>
      </c>
      <c r="J173" s="22" t="s">
        <v>28</v>
      </c>
      <c r="K173" s="13" t="s">
        <v>378</v>
      </c>
      <c r="L173" s="13" t="s">
        <v>40</v>
      </c>
    </row>
    <row r="174" spans="1:12" ht="51" x14ac:dyDescent="0.2">
      <c r="A174" s="13">
        <f t="shared" si="12"/>
        <v>153</v>
      </c>
      <c r="B174" s="27" t="s">
        <v>379</v>
      </c>
      <c r="C174" s="13" t="s">
        <v>31</v>
      </c>
      <c r="D174" s="27" t="s">
        <v>384</v>
      </c>
      <c r="E174" s="22" t="s">
        <v>25</v>
      </c>
      <c r="F174" s="13">
        <v>1</v>
      </c>
      <c r="G174" s="22">
        <v>10112</v>
      </c>
      <c r="H174" s="17">
        <f t="shared" si="13"/>
        <v>10112</v>
      </c>
      <c r="I174" s="17">
        <f t="shared" si="14"/>
        <v>11325.44</v>
      </c>
      <c r="J174" s="22" t="s">
        <v>28</v>
      </c>
      <c r="K174" s="13" t="s">
        <v>378</v>
      </c>
      <c r="L174" s="13" t="s">
        <v>40</v>
      </c>
    </row>
    <row r="175" spans="1:12" ht="51" x14ac:dyDescent="0.2">
      <c r="A175" s="13">
        <f t="shared" si="12"/>
        <v>154</v>
      </c>
      <c r="B175" s="27" t="s">
        <v>380</v>
      </c>
      <c r="C175" s="13" t="s">
        <v>31</v>
      </c>
      <c r="D175" s="27" t="s">
        <v>385</v>
      </c>
      <c r="E175" s="22" t="s">
        <v>25</v>
      </c>
      <c r="F175" s="22">
        <v>1</v>
      </c>
      <c r="G175" s="22">
        <v>23338</v>
      </c>
      <c r="H175" s="17">
        <f t="shared" si="13"/>
        <v>23338</v>
      </c>
      <c r="I175" s="17">
        <f t="shared" si="14"/>
        <v>26138.560000000001</v>
      </c>
      <c r="J175" s="22" t="s">
        <v>28</v>
      </c>
      <c r="K175" s="13" t="s">
        <v>378</v>
      </c>
      <c r="L175" s="13" t="s">
        <v>40</v>
      </c>
    </row>
    <row r="176" spans="1:12" ht="51" x14ac:dyDescent="0.2">
      <c r="A176" s="13">
        <f t="shared" si="12"/>
        <v>155</v>
      </c>
      <c r="B176" s="27" t="s">
        <v>381</v>
      </c>
      <c r="C176" s="13" t="s">
        <v>31</v>
      </c>
      <c r="D176" s="27" t="s">
        <v>386</v>
      </c>
      <c r="E176" s="22" t="s">
        <v>29</v>
      </c>
      <c r="F176" s="13">
        <v>1</v>
      </c>
      <c r="G176" s="22">
        <v>58636</v>
      </c>
      <c r="H176" s="17">
        <f t="shared" si="13"/>
        <v>58636</v>
      </c>
      <c r="I176" s="17">
        <f t="shared" si="14"/>
        <v>65672.320000000007</v>
      </c>
      <c r="J176" s="22" t="s">
        <v>28</v>
      </c>
      <c r="K176" s="13" t="s">
        <v>378</v>
      </c>
      <c r="L176" s="13" t="s">
        <v>40</v>
      </c>
    </row>
    <row r="177" spans="1:12" ht="51" x14ac:dyDescent="0.2">
      <c r="A177" s="13">
        <f t="shared" si="12"/>
        <v>156</v>
      </c>
      <c r="B177" s="53" t="s">
        <v>382</v>
      </c>
      <c r="C177" s="13" t="s">
        <v>31</v>
      </c>
      <c r="D177" s="53" t="s">
        <v>387</v>
      </c>
      <c r="E177" s="42" t="s">
        <v>29</v>
      </c>
      <c r="F177" s="42">
        <v>1</v>
      </c>
      <c r="G177" s="42">
        <v>102825</v>
      </c>
      <c r="H177" s="43">
        <f t="shared" si="13"/>
        <v>102825</v>
      </c>
      <c r="I177" s="43">
        <f t="shared" si="14"/>
        <v>115164.00000000001</v>
      </c>
      <c r="J177" s="42" t="s">
        <v>28</v>
      </c>
      <c r="K177" s="13" t="s">
        <v>378</v>
      </c>
      <c r="L177" s="13" t="s">
        <v>40</v>
      </c>
    </row>
    <row r="178" spans="1:12" ht="51" x14ac:dyDescent="0.2">
      <c r="A178" s="13">
        <f t="shared" si="12"/>
        <v>157</v>
      </c>
      <c r="B178" s="27" t="s">
        <v>388</v>
      </c>
      <c r="C178" s="13" t="s">
        <v>31</v>
      </c>
      <c r="D178" s="27" t="s">
        <v>393</v>
      </c>
      <c r="E178" s="13" t="s">
        <v>25</v>
      </c>
      <c r="F178" s="13">
        <v>1</v>
      </c>
      <c r="G178" s="22">
        <v>69667</v>
      </c>
      <c r="H178" s="17">
        <f t="shared" si="13"/>
        <v>69667</v>
      </c>
      <c r="I178" s="17">
        <f t="shared" si="14"/>
        <v>78027.040000000008</v>
      </c>
      <c r="J178" s="22" t="s">
        <v>28</v>
      </c>
      <c r="K178" s="13" t="s">
        <v>378</v>
      </c>
      <c r="L178" s="13" t="s">
        <v>40</v>
      </c>
    </row>
    <row r="179" spans="1:12" ht="51" x14ac:dyDescent="0.2">
      <c r="A179" s="13">
        <f t="shared" si="12"/>
        <v>158</v>
      </c>
      <c r="B179" s="27" t="s">
        <v>389</v>
      </c>
      <c r="C179" s="13" t="s">
        <v>31</v>
      </c>
      <c r="D179" s="27" t="s">
        <v>394</v>
      </c>
      <c r="E179" s="13" t="s">
        <v>25</v>
      </c>
      <c r="F179" s="22">
        <v>1</v>
      </c>
      <c r="G179" s="22">
        <v>136759</v>
      </c>
      <c r="H179" s="17">
        <f t="shared" si="13"/>
        <v>136759</v>
      </c>
      <c r="I179" s="17">
        <f t="shared" si="14"/>
        <v>153170.08000000002</v>
      </c>
      <c r="J179" s="22" t="s">
        <v>28</v>
      </c>
      <c r="K179" s="13" t="s">
        <v>378</v>
      </c>
      <c r="L179" s="13" t="s">
        <v>40</v>
      </c>
    </row>
    <row r="180" spans="1:12" ht="51" x14ac:dyDescent="0.2">
      <c r="A180" s="13">
        <f t="shared" si="12"/>
        <v>159</v>
      </c>
      <c r="B180" s="27" t="s">
        <v>390</v>
      </c>
      <c r="C180" s="13" t="s">
        <v>31</v>
      </c>
      <c r="D180" s="27" t="s">
        <v>395</v>
      </c>
      <c r="E180" s="13" t="s">
        <v>29</v>
      </c>
      <c r="F180" s="22">
        <v>2</v>
      </c>
      <c r="G180" s="22">
        <v>223674</v>
      </c>
      <c r="H180" s="17">
        <f t="shared" si="13"/>
        <v>447348</v>
      </c>
      <c r="I180" s="17">
        <f t="shared" si="14"/>
        <v>501029.76000000007</v>
      </c>
      <c r="J180" s="22" t="s">
        <v>28</v>
      </c>
      <c r="K180" s="13" t="s">
        <v>378</v>
      </c>
      <c r="L180" s="13" t="s">
        <v>40</v>
      </c>
    </row>
    <row r="181" spans="1:12" ht="51" x14ac:dyDescent="0.2">
      <c r="A181" s="13">
        <f t="shared" si="12"/>
        <v>160</v>
      </c>
      <c r="B181" s="27" t="s">
        <v>391</v>
      </c>
      <c r="C181" s="13" t="s">
        <v>31</v>
      </c>
      <c r="D181" s="27" t="s">
        <v>396</v>
      </c>
      <c r="E181" s="13" t="s">
        <v>25</v>
      </c>
      <c r="F181" s="22">
        <v>1</v>
      </c>
      <c r="G181" s="22">
        <v>18138</v>
      </c>
      <c r="H181" s="17">
        <f t="shared" si="13"/>
        <v>18138</v>
      </c>
      <c r="I181" s="17">
        <f t="shared" si="14"/>
        <v>20314.560000000001</v>
      </c>
      <c r="J181" s="22" t="s">
        <v>28</v>
      </c>
      <c r="K181" s="13" t="s">
        <v>378</v>
      </c>
      <c r="L181" s="13" t="s">
        <v>40</v>
      </c>
    </row>
    <row r="182" spans="1:12" ht="51" x14ac:dyDescent="0.2">
      <c r="A182" s="13">
        <f t="shared" si="12"/>
        <v>161</v>
      </c>
      <c r="B182" s="53" t="s">
        <v>392</v>
      </c>
      <c r="C182" s="41" t="s">
        <v>31</v>
      </c>
      <c r="D182" s="53" t="s">
        <v>397</v>
      </c>
      <c r="E182" s="41" t="s">
        <v>25</v>
      </c>
      <c r="F182" s="42">
        <v>1</v>
      </c>
      <c r="G182" s="42">
        <v>14502</v>
      </c>
      <c r="H182" s="43">
        <f t="shared" si="13"/>
        <v>14502</v>
      </c>
      <c r="I182" s="43">
        <f t="shared" si="14"/>
        <v>16242.240000000002</v>
      </c>
      <c r="J182" s="22" t="s">
        <v>28</v>
      </c>
      <c r="K182" s="13" t="s">
        <v>378</v>
      </c>
      <c r="L182" s="13" t="s">
        <v>40</v>
      </c>
    </row>
    <row r="183" spans="1:12" ht="102" x14ac:dyDescent="0.2">
      <c r="A183" s="13">
        <f t="shared" si="12"/>
        <v>162</v>
      </c>
      <c r="B183" s="27" t="s">
        <v>398</v>
      </c>
      <c r="C183" s="13" t="s">
        <v>31</v>
      </c>
      <c r="D183" s="27" t="s">
        <v>401</v>
      </c>
      <c r="E183" s="13" t="s">
        <v>29</v>
      </c>
      <c r="F183" s="22">
        <v>1</v>
      </c>
      <c r="G183" s="22">
        <v>34399</v>
      </c>
      <c r="H183" s="17">
        <f t="shared" si="13"/>
        <v>34399</v>
      </c>
      <c r="I183" s="17">
        <f t="shared" si="14"/>
        <v>38526.880000000005</v>
      </c>
      <c r="J183" s="44" t="s">
        <v>28</v>
      </c>
      <c r="K183" s="13" t="s">
        <v>378</v>
      </c>
      <c r="L183" s="13" t="s">
        <v>40</v>
      </c>
    </row>
    <row r="184" spans="1:12" ht="51" x14ac:dyDescent="0.2">
      <c r="A184" s="13">
        <f t="shared" si="12"/>
        <v>163</v>
      </c>
      <c r="B184" s="27" t="s">
        <v>399</v>
      </c>
      <c r="C184" s="13" t="s">
        <v>31</v>
      </c>
      <c r="D184" s="27" t="s">
        <v>402</v>
      </c>
      <c r="E184" s="13" t="s">
        <v>29</v>
      </c>
      <c r="F184" s="22">
        <v>1</v>
      </c>
      <c r="G184" s="22">
        <v>68797</v>
      </c>
      <c r="H184" s="17">
        <f t="shared" si="13"/>
        <v>68797</v>
      </c>
      <c r="I184" s="17">
        <f t="shared" si="14"/>
        <v>77052.640000000014</v>
      </c>
      <c r="J184" s="22" t="s">
        <v>28</v>
      </c>
      <c r="K184" s="13" t="s">
        <v>378</v>
      </c>
      <c r="L184" s="13" t="s">
        <v>40</v>
      </c>
    </row>
    <row r="185" spans="1:12" ht="51" x14ac:dyDescent="0.2">
      <c r="A185" s="41">
        <f t="shared" si="12"/>
        <v>164</v>
      </c>
      <c r="B185" s="53" t="s">
        <v>400</v>
      </c>
      <c r="C185" s="41" t="s">
        <v>31</v>
      </c>
      <c r="D185" s="53" t="s">
        <v>403</v>
      </c>
      <c r="E185" s="41" t="s">
        <v>29</v>
      </c>
      <c r="F185" s="42">
        <v>1</v>
      </c>
      <c r="G185" s="42">
        <v>50450</v>
      </c>
      <c r="H185" s="43">
        <f t="shared" si="13"/>
        <v>50450</v>
      </c>
      <c r="I185" s="43">
        <f t="shared" si="14"/>
        <v>56504.000000000007</v>
      </c>
      <c r="J185" s="42" t="s">
        <v>28</v>
      </c>
      <c r="K185" s="41" t="s">
        <v>378</v>
      </c>
      <c r="L185" s="41" t="s">
        <v>40</v>
      </c>
    </row>
    <row r="186" spans="1:12" ht="51" x14ac:dyDescent="0.2">
      <c r="A186" s="13">
        <f t="shared" si="12"/>
        <v>165</v>
      </c>
      <c r="B186" s="27" t="s">
        <v>404</v>
      </c>
      <c r="C186" s="13" t="s">
        <v>31</v>
      </c>
      <c r="D186" s="27" t="s">
        <v>416</v>
      </c>
      <c r="E186" s="13" t="s">
        <v>213</v>
      </c>
      <c r="F186" s="22">
        <v>14</v>
      </c>
      <c r="G186" s="22">
        <v>14041</v>
      </c>
      <c r="H186" s="17">
        <f t="shared" ref="H186:H204" si="15">G186*F186</f>
        <v>196574</v>
      </c>
      <c r="I186" s="17">
        <f t="shared" ref="I186:I204" si="16">H186*1.12</f>
        <v>220162.88000000003</v>
      </c>
      <c r="J186" s="22" t="s">
        <v>28</v>
      </c>
      <c r="K186" s="41" t="s">
        <v>378</v>
      </c>
      <c r="L186" s="41" t="s">
        <v>40</v>
      </c>
    </row>
    <row r="187" spans="1:12" ht="76.5" x14ac:dyDescent="0.2">
      <c r="A187" s="13">
        <f t="shared" si="12"/>
        <v>166</v>
      </c>
      <c r="B187" s="27" t="s">
        <v>405</v>
      </c>
      <c r="C187" s="13" t="s">
        <v>31</v>
      </c>
      <c r="D187" s="27" t="s">
        <v>417</v>
      </c>
      <c r="E187" s="13" t="s">
        <v>29</v>
      </c>
      <c r="F187" s="22">
        <v>2</v>
      </c>
      <c r="G187" s="22">
        <v>75863</v>
      </c>
      <c r="H187" s="17">
        <f t="shared" si="15"/>
        <v>151726</v>
      </c>
      <c r="I187" s="17">
        <f t="shared" si="16"/>
        <v>169933.12000000002</v>
      </c>
      <c r="J187" s="22" t="s">
        <v>28</v>
      </c>
      <c r="K187" s="41" t="s">
        <v>378</v>
      </c>
      <c r="L187" s="41" t="s">
        <v>40</v>
      </c>
    </row>
    <row r="188" spans="1:12" ht="51" x14ac:dyDescent="0.2">
      <c r="A188" s="13">
        <f t="shared" si="12"/>
        <v>167</v>
      </c>
      <c r="B188" s="27" t="s">
        <v>281</v>
      </c>
      <c r="C188" s="13" t="s">
        <v>31</v>
      </c>
      <c r="D188" s="27" t="s">
        <v>418</v>
      </c>
      <c r="E188" s="13" t="s">
        <v>236</v>
      </c>
      <c r="F188" s="22">
        <v>5</v>
      </c>
      <c r="G188" s="22">
        <v>723358</v>
      </c>
      <c r="H188" s="17">
        <f t="shared" si="15"/>
        <v>3616790</v>
      </c>
      <c r="I188" s="17">
        <f t="shared" si="16"/>
        <v>4050804.8000000003</v>
      </c>
      <c r="J188" s="22" t="s">
        <v>28</v>
      </c>
      <c r="K188" s="41" t="s">
        <v>378</v>
      </c>
      <c r="L188" s="41" t="s">
        <v>40</v>
      </c>
    </row>
    <row r="189" spans="1:12" ht="51" x14ac:dyDescent="0.2">
      <c r="A189" s="13">
        <f t="shared" si="12"/>
        <v>168</v>
      </c>
      <c r="B189" s="27" t="s">
        <v>318</v>
      </c>
      <c r="C189" s="13" t="s">
        <v>31</v>
      </c>
      <c r="D189" s="27" t="s">
        <v>319</v>
      </c>
      <c r="E189" s="13" t="s">
        <v>29</v>
      </c>
      <c r="F189" s="22">
        <v>4</v>
      </c>
      <c r="G189" s="22">
        <v>18458</v>
      </c>
      <c r="H189" s="17">
        <f t="shared" si="15"/>
        <v>73832</v>
      </c>
      <c r="I189" s="17">
        <f t="shared" si="16"/>
        <v>82691.840000000011</v>
      </c>
      <c r="J189" s="22" t="s">
        <v>28</v>
      </c>
      <c r="K189" s="41" t="s">
        <v>378</v>
      </c>
      <c r="L189" s="41" t="s">
        <v>40</v>
      </c>
    </row>
    <row r="190" spans="1:12" ht="51" x14ac:dyDescent="0.2">
      <c r="A190" s="13">
        <f t="shared" si="12"/>
        <v>169</v>
      </c>
      <c r="B190" s="27" t="s">
        <v>406</v>
      </c>
      <c r="C190" s="13" t="s">
        <v>31</v>
      </c>
      <c r="D190" s="27" t="s">
        <v>419</v>
      </c>
      <c r="E190" s="13" t="s">
        <v>29</v>
      </c>
      <c r="F190" s="22">
        <v>1</v>
      </c>
      <c r="G190" s="22">
        <v>9547</v>
      </c>
      <c r="H190" s="17">
        <f t="shared" si="15"/>
        <v>9547</v>
      </c>
      <c r="I190" s="17">
        <f t="shared" si="16"/>
        <v>10692.640000000001</v>
      </c>
      <c r="J190" s="22" t="s">
        <v>28</v>
      </c>
      <c r="K190" s="41" t="s">
        <v>378</v>
      </c>
      <c r="L190" s="41" t="s">
        <v>40</v>
      </c>
    </row>
    <row r="191" spans="1:12" ht="51" x14ac:dyDescent="0.2">
      <c r="A191" s="13">
        <f t="shared" si="12"/>
        <v>170</v>
      </c>
      <c r="B191" s="27" t="s">
        <v>407</v>
      </c>
      <c r="C191" s="13" t="s">
        <v>31</v>
      </c>
      <c r="D191" s="27" t="s">
        <v>420</v>
      </c>
      <c r="E191" s="13" t="s">
        <v>29</v>
      </c>
      <c r="F191" s="22">
        <v>6</v>
      </c>
      <c r="G191" s="22">
        <v>11668</v>
      </c>
      <c r="H191" s="17">
        <f t="shared" si="15"/>
        <v>70008</v>
      </c>
      <c r="I191" s="17">
        <f t="shared" si="16"/>
        <v>78408.960000000006</v>
      </c>
      <c r="J191" s="22" t="s">
        <v>28</v>
      </c>
      <c r="K191" s="41" t="s">
        <v>378</v>
      </c>
      <c r="L191" s="41" t="s">
        <v>40</v>
      </c>
    </row>
    <row r="192" spans="1:12" ht="51" x14ac:dyDescent="0.2">
      <c r="A192" s="13">
        <f t="shared" si="12"/>
        <v>171</v>
      </c>
      <c r="B192" s="27" t="s">
        <v>408</v>
      </c>
      <c r="C192" s="13" t="s">
        <v>31</v>
      </c>
      <c r="D192" s="27" t="s">
        <v>421</v>
      </c>
      <c r="E192" s="13" t="s">
        <v>29</v>
      </c>
      <c r="F192" s="22">
        <v>1</v>
      </c>
      <c r="G192" s="22">
        <v>8486</v>
      </c>
      <c r="H192" s="17">
        <f t="shared" si="15"/>
        <v>8486</v>
      </c>
      <c r="I192" s="17">
        <f t="shared" si="16"/>
        <v>9504.3200000000015</v>
      </c>
      <c r="J192" s="22" t="s">
        <v>28</v>
      </c>
      <c r="K192" s="41" t="s">
        <v>378</v>
      </c>
      <c r="L192" s="41" t="s">
        <v>40</v>
      </c>
    </row>
    <row r="193" spans="1:12" ht="51" x14ac:dyDescent="0.2">
      <c r="A193" s="13">
        <f t="shared" si="12"/>
        <v>172</v>
      </c>
      <c r="B193" s="27" t="s">
        <v>409</v>
      </c>
      <c r="C193" s="13" t="s">
        <v>31</v>
      </c>
      <c r="D193" s="27" t="s">
        <v>422</v>
      </c>
      <c r="E193" s="13" t="s">
        <v>29</v>
      </c>
      <c r="F193" s="22">
        <v>1</v>
      </c>
      <c r="G193" s="22">
        <v>22275</v>
      </c>
      <c r="H193" s="17">
        <f t="shared" si="15"/>
        <v>22275</v>
      </c>
      <c r="I193" s="17">
        <f t="shared" si="16"/>
        <v>24948.000000000004</v>
      </c>
      <c r="J193" s="22" t="s">
        <v>28</v>
      </c>
      <c r="K193" s="41" t="s">
        <v>378</v>
      </c>
      <c r="L193" s="41" t="s">
        <v>40</v>
      </c>
    </row>
    <row r="194" spans="1:12" ht="51" x14ac:dyDescent="0.2">
      <c r="A194" s="13">
        <f t="shared" si="12"/>
        <v>173</v>
      </c>
      <c r="B194" s="27" t="s">
        <v>410</v>
      </c>
      <c r="C194" s="13" t="s">
        <v>31</v>
      </c>
      <c r="D194" s="27" t="s">
        <v>423</v>
      </c>
      <c r="E194" s="13" t="s">
        <v>25</v>
      </c>
      <c r="F194" s="22">
        <v>1</v>
      </c>
      <c r="G194" s="22">
        <v>157617</v>
      </c>
      <c r="H194" s="17">
        <f t="shared" si="15"/>
        <v>157617</v>
      </c>
      <c r="I194" s="17">
        <f t="shared" si="16"/>
        <v>176531.04</v>
      </c>
      <c r="J194" s="22" t="s">
        <v>28</v>
      </c>
      <c r="K194" s="41" t="s">
        <v>378</v>
      </c>
      <c r="L194" s="41" t="s">
        <v>40</v>
      </c>
    </row>
    <row r="195" spans="1:12" ht="51" x14ac:dyDescent="0.2">
      <c r="A195" s="13">
        <f t="shared" si="12"/>
        <v>174</v>
      </c>
      <c r="B195" s="27" t="s">
        <v>410</v>
      </c>
      <c r="C195" s="13" t="s">
        <v>31</v>
      </c>
      <c r="D195" s="27" t="s">
        <v>424</v>
      </c>
      <c r="E195" s="13" t="s">
        <v>25</v>
      </c>
      <c r="F195" s="22">
        <v>1</v>
      </c>
      <c r="G195" s="22">
        <v>157617</v>
      </c>
      <c r="H195" s="17">
        <f t="shared" si="15"/>
        <v>157617</v>
      </c>
      <c r="I195" s="17">
        <f t="shared" si="16"/>
        <v>176531.04</v>
      </c>
      <c r="J195" s="22" t="s">
        <v>28</v>
      </c>
      <c r="K195" s="41" t="s">
        <v>378</v>
      </c>
      <c r="L195" s="41" t="s">
        <v>40</v>
      </c>
    </row>
    <row r="196" spans="1:12" ht="51" x14ac:dyDescent="0.2">
      <c r="A196" s="13">
        <f t="shared" si="12"/>
        <v>175</v>
      </c>
      <c r="B196" s="27" t="s">
        <v>410</v>
      </c>
      <c r="C196" s="13" t="s">
        <v>31</v>
      </c>
      <c r="D196" s="27" t="s">
        <v>425</v>
      </c>
      <c r="E196" s="13" t="s">
        <v>25</v>
      </c>
      <c r="F196" s="22">
        <v>1</v>
      </c>
      <c r="G196" s="22">
        <v>157617</v>
      </c>
      <c r="H196" s="17">
        <f t="shared" si="15"/>
        <v>157617</v>
      </c>
      <c r="I196" s="17">
        <f t="shared" si="16"/>
        <v>176531.04</v>
      </c>
      <c r="J196" s="22" t="s">
        <v>28</v>
      </c>
      <c r="K196" s="41" t="s">
        <v>378</v>
      </c>
      <c r="L196" s="41" t="s">
        <v>40</v>
      </c>
    </row>
    <row r="197" spans="1:12" ht="51" x14ac:dyDescent="0.2">
      <c r="A197" s="13">
        <f t="shared" si="12"/>
        <v>176</v>
      </c>
      <c r="B197" s="27" t="s">
        <v>410</v>
      </c>
      <c r="C197" s="13" t="s">
        <v>31</v>
      </c>
      <c r="D197" s="27" t="s">
        <v>426</v>
      </c>
      <c r="E197" s="13" t="s">
        <v>25</v>
      </c>
      <c r="F197" s="22">
        <v>1</v>
      </c>
      <c r="G197" s="22">
        <v>157617</v>
      </c>
      <c r="H197" s="17">
        <f t="shared" si="15"/>
        <v>157617</v>
      </c>
      <c r="I197" s="17">
        <f t="shared" si="16"/>
        <v>176531.04</v>
      </c>
      <c r="J197" s="22" t="s">
        <v>28</v>
      </c>
      <c r="K197" s="41" t="s">
        <v>378</v>
      </c>
      <c r="L197" s="41" t="s">
        <v>40</v>
      </c>
    </row>
    <row r="198" spans="1:12" ht="51" x14ac:dyDescent="0.2">
      <c r="A198" s="13">
        <f t="shared" si="12"/>
        <v>177</v>
      </c>
      <c r="B198" s="27" t="s">
        <v>410</v>
      </c>
      <c r="C198" s="13" t="s">
        <v>31</v>
      </c>
      <c r="D198" s="27" t="s">
        <v>427</v>
      </c>
      <c r="E198" s="13" t="s">
        <v>25</v>
      </c>
      <c r="F198" s="22">
        <v>1</v>
      </c>
      <c r="G198" s="22">
        <v>157617</v>
      </c>
      <c r="H198" s="17">
        <f t="shared" si="15"/>
        <v>157617</v>
      </c>
      <c r="I198" s="17">
        <f t="shared" si="16"/>
        <v>176531.04</v>
      </c>
      <c r="J198" s="22" t="s">
        <v>28</v>
      </c>
      <c r="K198" s="41" t="s">
        <v>378</v>
      </c>
      <c r="L198" s="41" t="s">
        <v>40</v>
      </c>
    </row>
    <row r="199" spans="1:12" ht="51" x14ac:dyDescent="0.2">
      <c r="A199" s="13">
        <f t="shared" si="12"/>
        <v>178</v>
      </c>
      <c r="B199" s="27" t="s">
        <v>410</v>
      </c>
      <c r="C199" s="13" t="s">
        <v>31</v>
      </c>
      <c r="D199" s="27" t="s">
        <v>428</v>
      </c>
      <c r="E199" s="13" t="s">
        <v>25</v>
      </c>
      <c r="F199" s="22">
        <v>1</v>
      </c>
      <c r="G199" s="22">
        <v>157617</v>
      </c>
      <c r="H199" s="17">
        <f t="shared" si="15"/>
        <v>157617</v>
      </c>
      <c r="I199" s="17">
        <f t="shared" si="16"/>
        <v>176531.04</v>
      </c>
      <c r="J199" s="22" t="s">
        <v>28</v>
      </c>
      <c r="K199" s="41" t="s">
        <v>378</v>
      </c>
      <c r="L199" s="41" t="s">
        <v>40</v>
      </c>
    </row>
    <row r="200" spans="1:12" ht="51" x14ac:dyDescent="0.2">
      <c r="A200" s="13">
        <f t="shared" si="12"/>
        <v>179</v>
      </c>
      <c r="B200" s="27" t="s">
        <v>411</v>
      </c>
      <c r="C200" s="13" t="s">
        <v>31</v>
      </c>
      <c r="D200" s="27" t="s">
        <v>429</v>
      </c>
      <c r="E200" s="13" t="s">
        <v>25</v>
      </c>
      <c r="F200" s="22">
        <v>1</v>
      </c>
      <c r="G200" s="22">
        <v>17813</v>
      </c>
      <c r="H200" s="17">
        <f t="shared" si="15"/>
        <v>17813</v>
      </c>
      <c r="I200" s="17">
        <f t="shared" si="16"/>
        <v>19950.560000000001</v>
      </c>
      <c r="J200" s="22" t="s">
        <v>28</v>
      </c>
      <c r="K200" s="41" t="s">
        <v>378</v>
      </c>
      <c r="L200" s="41" t="s">
        <v>40</v>
      </c>
    </row>
    <row r="201" spans="1:12" ht="51" x14ac:dyDescent="0.2">
      <c r="A201" s="13">
        <f t="shared" si="12"/>
        <v>180</v>
      </c>
      <c r="B201" s="27" t="s">
        <v>412</v>
      </c>
      <c r="C201" s="13" t="s">
        <v>31</v>
      </c>
      <c r="D201" s="27" t="s">
        <v>430</v>
      </c>
      <c r="E201" s="13" t="s">
        <v>25</v>
      </c>
      <c r="F201" s="22">
        <v>1</v>
      </c>
      <c r="G201" s="22">
        <v>17813</v>
      </c>
      <c r="H201" s="17">
        <f t="shared" si="15"/>
        <v>17813</v>
      </c>
      <c r="I201" s="17">
        <f t="shared" si="16"/>
        <v>19950.560000000001</v>
      </c>
      <c r="J201" s="22" t="s">
        <v>28</v>
      </c>
      <c r="K201" s="41" t="s">
        <v>378</v>
      </c>
      <c r="L201" s="41" t="s">
        <v>40</v>
      </c>
    </row>
    <row r="202" spans="1:12" ht="51" x14ac:dyDescent="0.2">
      <c r="A202" s="13">
        <f t="shared" si="12"/>
        <v>181</v>
      </c>
      <c r="B202" s="27" t="s">
        <v>413</v>
      </c>
      <c r="C202" s="13" t="s">
        <v>31</v>
      </c>
      <c r="D202" s="27" t="s">
        <v>431</v>
      </c>
      <c r="E202" s="13" t="s">
        <v>25</v>
      </c>
      <c r="F202" s="22">
        <v>1</v>
      </c>
      <c r="G202" s="22">
        <v>17813</v>
      </c>
      <c r="H202" s="17">
        <f t="shared" si="15"/>
        <v>17813</v>
      </c>
      <c r="I202" s="17">
        <f t="shared" si="16"/>
        <v>19950.560000000001</v>
      </c>
      <c r="J202" s="22" t="s">
        <v>28</v>
      </c>
      <c r="K202" s="41" t="s">
        <v>378</v>
      </c>
      <c r="L202" s="41" t="s">
        <v>40</v>
      </c>
    </row>
    <row r="203" spans="1:12" ht="51" x14ac:dyDescent="0.2">
      <c r="A203" s="13">
        <f t="shared" si="12"/>
        <v>182</v>
      </c>
      <c r="B203" s="27" t="s">
        <v>414</v>
      </c>
      <c r="C203" s="13" t="s">
        <v>31</v>
      </c>
      <c r="D203" s="27" t="s">
        <v>432</v>
      </c>
      <c r="E203" s="13" t="s">
        <v>25</v>
      </c>
      <c r="F203" s="22">
        <v>1</v>
      </c>
      <c r="G203" s="22">
        <v>17813</v>
      </c>
      <c r="H203" s="17">
        <f t="shared" si="15"/>
        <v>17813</v>
      </c>
      <c r="I203" s="17">
        <f t="shared" si="16"/>
        <v>19950.560000000001</v>
      </c>
      <c r="J203" s="22" t="s">
        <v>28</v>
      </c>
      <c r="K203" s="41" t="s">
        <v>378</v>
      </c>
      <c r="L203" s="41" t="s">
        <v>40</v>
      </c>
    </row>
    <row r="204" spans="1:12" ht="51" x14ac:dyDescent="0.2">
      <c r="A204" s="13">
        <f t="shared" si="12"/>
        <v>183</v>
      </c>
      <c r="B204" s="53" t="s">
        <v>415</v>
      </c>
      <c r="C204" s="13" t="s">
        <v>31</v>
      </c>
      <c r="D204" s="27" t="s">
        <v>433</v>
      </c>
      <c r="E204" s="41" t="s">
        <v>29</v>
      </c>
      <c r="F204" s="42">
        <v>10</v>
      </c>
      <c r="G204" s="42">
        <v>64889</v>
      </c>
      <c r="H204" s="17">
        <f t="shared" si="15"/>
        <v>648890</v>
      </c>
      <c r="I204" s="17">
        <f t="shared" si="16"/>
        <v>726756.8</v>
      </c>
      <c r="J204" s="22" t="s">
        <v>28</v>
      </c>
      <c r="K204" s="13" t="s">
        <v>378</v>
      </c>
      <c r="L204" s="13" t="s">
        <v>40</v>
      </c>
    </row>
    <row r="205" spans="1:12" ht="51.75" customHeight="1" x14ac:dyDescent="0.2">
      <c r="A205" s="13">
        <f t="shared" si="12"/>
        <v>184</v>
      </c>
      <c r="B205" s="27" t="s">
        <v>434</v>
      </c>
      <c r="C205" s="21" t="s">
        <v>31</v>
      </c>
      <c r="D205" s="59" t="s">
        <v>502</v>
      </c>
      <c r="E205" s="13" t="s">
        <v>236</v>
      </c>
      <c r="F205" s="13">
        <v>1</v>
      </c>
      <c r="G205" s="13">
        <v>133693</v>
      </c>
      <c r="H205" s="17">
        <f t="shared" ref="H205:H268" si="17">G205*F205</f>
        <v>133693</v>
      </c>
      <c r="I205" s="17">
        <f t="shared" ref="I205:I268" si="18">H205*1.12</f>
        <v>149736.16</v>
      </c>
      <c r="J205" s="22" t="s">
        <v>28</v>
      </c>
      <c r="K205" s="13" t="s">
        <v>256</v>
      </c>
      <c r="L205" s="13" t="s">
        <v>40</v>
      </c>
    </row>
    <row r="206" spans="1:12" ht="51.75" customHeight="1" x14ac:dyDescent="0.2">
      <c r="A206" s="13">
        <f t="shared" si="12"/>
        <v>185</v>
      </c>
      <c r="B206" s="27" t="s">
        <v>435</v>
      </c>
      <c r="C206" s="21" t="s">
        <v>31</v>
      </c>
      <c r="D206" s="24" t="s">
        <v>503</v>
      </c>
      <c r="E206" s="13" t="s">
        <v>29</v>
      </c>
      <c r="F206" s="13">
        <v>1</v>
      </c>
      <c r="G206" s="13">
        <v>109058</v>
      </c>
      <c r="H206" s="17">
        <f t="shared" si="17"/>
        <v>109058</v>
      </c>
      <c r="I206" s="17">
        <f t="shared" si="18"/>
        <v>122144.96000000001</v>
      </c>
      <c r="J206" s="22" t="s">
        <v>28</v>
      </c>
      <c r="K206" s="13" t="s">
        <v>256</v>
      </c>
      <c r="L206" s="13" t="s">
        <v>40</v>
      </c>
    </row>
    <row r="207" spans="1:12" ht="51.75" customHeight="1" x14ac:dyDescent="0.2">
      <c r="A207" s="13">
        <f t="shared" si="12"/>
        <v>186</v>
      </c>
      <c r="B207" s="27" t="s">
        <v>436</v>
      </c>
      <c r="C207" s="23" t="s">
        <v>31</v>
      </c>
      <c r="D207" s="74" t="s">
        <v>504</v>
      </c>
      <c r="E207" s="13" t="s">
        <v>29</v>
      </c>
      <c r="F207" s="13">
        <v>3</v>
      </c>
      <c r="G207" s="13">
        <v>78808</v>
      </c>
      <c r="H207" s="17">
        <f t="shared" si="17"/>
        <v>236424</v>
      </c>
      <c r="I207" s="17">
        <f t="shared" si="18"/>
        <v>264794.88</v>
      </c>
      <c r="J207" s="22" t="s">
        <v>28</v>
      </c>
      <c r="K207" s="13" t="s">
        <v>256</v>
      </c>
      <c r="L207" s="13" t="s">
        <v>40</v>
      </c>
    </row>
    <row r="208" spans="1:12" ht="51.75" customHeight="1" x14ac:dyDescent="0.2">
      <c r="A208" s="13">
        <f t="shared" si="12"/>
        <v>187</v>
      </c>
      <c r="B208" s="27" t="s">
        <v>437</v>
      </c>
      <c r="C208" s="23" t="s">
        <v>31</v>
      </c>
      <c r="D208" s="74" t="s">
        <v>505</v>
      </c>
      <c r="E208" s="13" t="s">
        <v>29</v>
      </c>
      <c r="F208" s="13">
        <v>5</v>
      </c>
      <c r="G208" s="13">
        <v>261573</v>
      </c>
      <c r="H208" s="17">
        <f t="shared" si="17"/>
        <v>1307865</v>
      </c>
      <c r="I208" s="17">
        <f t="shared" si="18"/>
        <v>1464808.8</v>
      </c>
      <c r="J208" s="22" t="s">
        <v>28</v>
      </c>
      <c r="K208" s="13" t="s">
        <v>256</v>
      </c>
      <c r="L208" s="13" t="s">
        <v>40</v>
      </c>
    </row>
    <row r="209" spans="1:12" ht="51.75" customHeight="1" x14ac:dyDescent="0.2">
      <c r="A209" s="13">
        <f t="shared" si="12"/>
        <v>188</v>
      </c>
      <c r="B209" s="27" t="s">
        <v>438</v>
      </c>
      <c r="C209" s="23" t="s">
        <v>31</v>
      </c>
      <c r="D209" s="74" t="s">
        <v>506</v>
      </c>
      <c r="E209" s="13" t="s">
        <v>29</v>
      </c>
      <c r="F209" s="13">
        <v>1</v>
      </c>
      <c r="G209" s="13">
        <v>76834</v>
      </c>
      <c r="H209" s="17">
        <f t="shared" si="17"/>
        <v>76834</v>
      </c>
      <c r="I209" s="17">
        <f t="shared" si="18"/>
        <v>86054.080000000002</v>
      </c>
      <c r="J209" s="22" t="s">
        <v>28</v>
      </c>
      <c r="K209" s="13" t="s">
        <v>256</v>
      </c>
      <c r="L209" s="13" t="s">
        <v>40</v>
      </c>
    </row>
    <row r="210" spans="1:12" ht="51.75" customHeight="1" x14ac:dyDescent="0.2">
      <c r="A210" s="13">
        <f t="shared" si="12"/>
        <v>189</v>
      </c>
      <c r="B210" s="27" t="s">
        <v>439</v>
      </c>
      <c r="C210" s="23" t="s">
        <v>31</v>
      </c>
      <c r="D210" s="74" t="s">
        <v>507</v>
      </c>
      <c r="E210" s="13" t="s">
        <v>236</v>
      </c>
      <c r="F210" s="13">
        <v>4</v>
      </c>
      <c r="G210" s="13">
        <v>180459</v>
      </c>
      <c r="H210" s="17">
        <f t="shared" si="17"/>
        <v>721836</v>
      </c>
      <c r="I210" s="17">
        <f t="shared" si="18"/>
        <v>808456.32000000007</v>
      </c>
      <c r="J210" s="22" t="s">
        <v>28</v>
      </c>
      <c r="K210" s="13" t="s">
        <v>256</v>
      </c>
      <c r="L210" s="13" t="s">
        <v>40</v>
      </c>
    </row>
    <row r="211" spans="1:12" ht="51.75" customHeight="1" x14ac:dyDescent="0.2">
      <c r="A211" s="13">
        <f t="shared" ref="A211:A274" si="19">A210+1</f>
        <v>190</v>
      </c>
      <c r="B211" s="27" t="s">
        <v>440</v>
      </c>
      <c r="C211" s="23" t="s">
        <v>31</v>
      </c>
      <c r="D211" s="74" t="s">
        <v>508</v>
      </c>
      <c r="E211" s="13" t="s">
        <v>29</v>
      </c>
      <c r="F211" s="13">
        <v>10</v>
      </c>
      <c r="G211" s="13">
        <v>50925</v>
      </c>
      <c r="H211" s="17">
        <f t="shared" si="17"/>
        <v>509250</v>
      </c>
      <c r="I211" s="17">
        <f t="shared" si="18"/>
        <v>570360</v>
      </c>
      <c r="J211" s="22" t="s">
        <v>28</v>
      </c>
      <c r="K211" s="13" t="s">
        <v>256</v>
      </c>
      <c r="L211" s="13" t="s">
        <v>40</v>
      </c>
    </row>
    <row r="212" spans="1:12" ht="51.75" customHeight="1" x14ac:dyDescent="0.2">
      <c r="A212" s="13">
        <f t="shared" si="19"/>
        <v>191</v>
      </c>
      <c r="B212" s="27" t="s">
        <v>441</v>
      </c>
      <c r="C212" s="23" t="s">
        <v>31</v>
      </c>
      <c r="D212" s="74" t="s">
        <v>509</v>
      </c>
      <c r="E212" s="13" t="s">
        <v>236</v>
      </c>
      <c r="F212" s="13">
        <v>2</v>
      </c>
      <c r="G212" s="13">
        <v>75679</v>
      </c>
      <c r="H212" s="17">
        <f t="shared" si="17"/>
        <v>151358</v>
      </c>
      <c r="I212" s="17">
        <f t="shared" si="18"/>
        <v>169520.96000000002</v>
      </c>
      <c r="J212" s="22" t="s">
        <v>28</v>
      </c>
      <c r="K212" s="13" t="s">
        <v>256</v>
      </c>
      <c r="L212" s="13" t="s">
        <v>40</v>
      </c>
    </row>
    <row r="213" spans="1:12" ht="51.75" customHeight="1" x14ac:dyDescent="0.2">
      <c r="A213" s="13">
        <f t="shared" si="19"/>
        <v>192</v>
      </c>
      <c r="B213" s="27" t="s">
        <v>442</v>
      </c>
      <c r="C213" s="23" t="s">
        <v>31</v>
      </c>
      <c r="D213" s="74" t="s">
        <v>510</v>
      </c>
      <c r="E213" s="13" t="s">
        <v>29</v>
      </c>
      <c r="F213" s="13">
        <v>3</v>
      </c>
      <c r="G213" s="13">
        <v>133117</v>
      </c>
      <c r="H213" s="17">
        <f t="shared" si="17"/>
        <v>399351</v>
      </c>
      <c r="I213" s="17">
        <f t="shared" si="18"/>
        <v>447273.12000000005</v>
      </c>
      <c r="J213" s="22" t="s">
        <v>28</v>
      </c>
      <c r="K213" s="13" t="s">
        <v>256</v>
      </c>
      <c r="L213" s="13" t="s">
        <v>40</v>
      </c>
    </row>
    <row r="214" spans="1:12" ht="51.75" customHeight="1" x14ac:dyDescent="0.2">
      <c r="A214" s="13">
        <f t="shared" si="19"/>
        <v>193</v>
      </c>
      <c r="B214" s="27" t="s">
        <v>443</v>
      </c>
      <c r="C214" s="23" t="s">
        <v>31</v>
      </c>
      <c r="D214" s="74" t="s">
        <v>511</v>
      </c>
      <c r="E214" s="13" t="s">
        <v>29</v>
      </c>
      <c r="F214" s="13">
        <v>3</v>
      </c>
      <c r="G214" s="13">
        <v>58028</v>
      </c>
      <c r="H214" s="17">
        <f t="shared" si="17"/>
        <v>174084</v>
      </c>
      <c r="I214" s="17">
        <f t="shared" si="18"/>
        <v>194974.08000000002</v>
      </c>
      <c r="J214" s="22" t="s">
        <v>28</v>
      </c>
      <c r="K214" s="13" t="s">
        <v>256</v>
      </c>
      <c r="L214" s="13" t="s">
        <v>40</v>
      </c>
    </row>
    <row r="215" spans="1:12" ht="51.75" customHeight="1" x14ac:dyDescent="0.2">
      <c r="A215" s="13">
        <f t="shared" si="19"/>
        <v>194</v>
      </c>
      <c r="B215" s="27" t="s">
        <v>444</v>
      </c>
      <c r="C215" s="23" t="s">
        <v>31</v>
      </c>
      <c r="D215" s="74" t="s">
        <v>512</v>
      </c>
      <c r="E215" s="13" t="s">
        <v>25</v>
      </c>
      <c r="F215" s="13">
        <v>2</v>
      </c>
      <c r="G215" s="13">
        <v>13027</v>
      </c>
      <c r="H215" s="17">
        <f t="shared" si="17"/>
        <v>26054</v>
      </c>
      <c r="I215" s="17">
        <f t="shared" si="18"/>
        <v>29180.480000000003</v>
      </c>
      <c r="J215" s="22" t="s">
        <v>28</v>
      </c>
      <c r="K215" s="13" t="s">
        <v>256</v>
      </c>
      <c r="L215" s="13" t="s">
        <v>40</v>
      </c>
    </row>
    <row r="216" spans="1:12" ht="51.75" customHeight="1" x14ac:dyDescent="0.2">
      <c r="A216" s="13">
        <f t="shared" si="19"/>
        <v>195</v>
      </c>
      <c r="B216" s="27" t="s">
        <v>445</v>
      </c>
      <c r="C216" s="23" t="s">
        <v>31</v>
      </c>
      <c r="D216" s="74" t="s">
        <v>513</v>
      </c>
      <c r="E216" s="13" t="s">
        <v>25</v>
      </c>
      <c r="F216" s="13">
        <v>2</v>
      </c>
      <c r="G216" s="13">
        <v>13027</v>
      </c>
      <c r="H216" s="17">
        <f t="shared" si="17"/>
        <v>26054</v>
      </c>
      <c r="I216" s="17">
        <f t="shared" si="18"/>
        <v>29180.480000000003</v>
      </c>
      <c r="J216" s="22" t="s">
        <v>28</v>
      </c>
      <c r="K216" s="13" t="s">
        <v>256</v>
      </c>
      <c r="L216" s="13" t="s">
        <v>40</v>
      </c>
    </row>
    <row r="217" spans="1:12" ht="51.75" customHeight="1" x14ac:dyDescent="0.2">
      <c r="A217" s="13">
        <f t="shared" si="19"/>
        <v>196</v>
      </c>
      <c r="B217" s="27" t="s">
        <v>446</v>
      </c>
      <c r="C217" s="23" t="s">
        <v>31</v>
      </c>
      <c r="D217" s="74" t="s">
        <v>514</v>
      </c>
      <c r="E217" s="13" t="s">
        <v>25</v>
      </c>
      <c r="F217" s="13">
        <v>2</v>
      </c>
      <c r="G217" s="13">
        <v>13027</v>
      </c>
      <c r="H217" s="17">
        <f t="shared" si="17"/>
        <v>26054</v>
      </c>
      <c r="I217" s="17">
        <f t="shared" si="18"/>
        <v>29180.480000000003</v>
      </c>
      <c r="J217" s="22" t="s">
        <v>28</v>
      </c>
      <c r="K217" s="13" t="s">
        <v>256</v>
      </c>
      <c r="L217" s="13" t="s">
        <v>40</v>
      </c>
    </row>
    <row r="218" spans="1:12" ht="51.75" customHeight="1" x14ac:dyDescent="0.2">
      <c r="A218" s="13">
        <f t="shared" si="19"/>
        <v>197</v>
      </c>
      <c r="B218" s="27" t="s">
        <v>447</v>
      </c>
      <c r="C218" s="23" t="s">
        <v>31</v>
      </c>
      <c r="D218" s="74" t="s">
        <v>515</v>
      </c>
      <c r="E218" s="13" t="s">
        <v>25</v>
      </c>
      <c r="F218" s="13">
        <v>2</v>
      </c>
      <c r="G218" s="13">
        <v>13027</v>
      </c>
      <c r="H218" s="17">
        <f t="shared" si="17"/>
        <v>26054</v>
      </c>
      <c r="I218" s="17">
        <f t="shared" si="18"/>
        <v>29180.480000000003</v>
      </c>
      <c r="J218" s="22" t="s">
        <v>28</v>
      </c>
      <c r="K218" s="13" t="s">
        <v>256</v>
      </c>
      <c r="L218" s="13" t="s">
        <v>40</v>
      </c>
    </row>
    <row r="219" spans="1:12" ht="51.75" customHeight="1" x14ac:dyDescent="0.2">
      <c r="A219" s="13">
        <f t="shared" si="19"/>
        <v>198</v>
      </c>
      <c r="B219" s="27" t="s">
        <v>448</v>
      </c>
      <c r="C219" s="23" t="s">
        <v>31</v>
      </c>
      <c r="D219" s="74" t="s">
        <v>564</v>
      </c>
      <c r="E219" s="13" t="s">
        <v>29</v>
      </c>
      <c r="F219" s="13">
        <v>2</v>
      </c>
      <c r="G219" s="13">
        <v>48058</v>
      </c>
      <c r="H219" s="17">
        <f t="shared" si="17"/>
        <v>96116</v>
      </c>
      <c r="I219" s="17">
        <f t="shared" si="18"/>
        <v>107649.92000000001</v>
      </c>
      <c r="J219" s="22" t="s">
        <v>28</v>
      </c>
      <c r="K219" s="13" t="s">
        <v>256</v>
      </c>
      <c r="L219" s="13" t="s">
        <v>40</v>
      </c>
    </row>
    <row r="220" spans="1:12" ht="51.75" customHeight="1" x14ac:dyDescent="0.2">
      <c r="A220" s="13">
        <f t="shared" si="19"/>
        <v>199</v>
      </c>
      <c r="B220" s="27" t="s">
        <v>449</v>
      </c>
      <c r="C220" s="23" t="s">
        <v>31</v>
      </c>
      <c r="D220" s="74" t="s">
        <v>565</v>
      </c>
      <c r="E220" s="13" t="s">
        <v>29</v>
      </c>
      <c r="F220" s="13">
        <v>3</v>
      </c>
      <c r="G220" s="13">
        <v>29493</v>
      </c>
      <c r="H220" s="17">
        <f t="shared" si="17"/>
        <v>88479</v>
      </c>
      <c r="I220" s="17">
        <f t="shared" si="18"/>
        <v>99096.48000000001</v>
      </c>
      <c r="J220" s="22" t="s">
        <v>28</v>
      </c>
      <c r="K220" s="13" t="s">
        <v>256</v>
      </c>
      <c r="L220" s="13" t="s">
        <v>40</v>
      </c>
    </row>
    <row r="221" spans="1:12" ht="51.75" customHeight="1" x14ac:dyDescent="0.2">
      <c r="A221" s="13">
        <f t="shared" si="19"/>
        <v>200</v>
      </c>
      <c r="B221" s="27" t="s">
        <v>450</v>
      </c>
      <c r="C221" s="23" t="s">
        <v>31</v>
      </c>
      <c r="D221" s="74" t="s">
        <v>566</v>
      </c>
      <c r="E221" s="13" t="s">
        <v>29</v>
      </c>
      <c r="F221" s="13">
        <v>1</v>
      </c>
      <c r="G221" s="13">
        <v>50109</v>
      </c>
      <c r="H221" s="17">
        <f t="shared" si="17"/>
        <v>50109</v>
      </c>
      <c r="I221" s="17">
        <f t="shared" si="18"/>
        <v>56122.080000000002</v>
      </c>
      <c r="J221" s="22" t="s">
        <v>28</v>
      </c>
      <c r="K221" s="13" t="s">
        <v>256</v>
      </c>
      <c r="L221" s="13" t="s">
        <v>40</v>
      </c>
    </row>
    <row r="222" spans="1:12" ht="51.75" customHeight="1" x14ac:dyDescent="0.2">
      <c r="A222" s="13">
        <f t="shared" si="19"/>
        <v>201</v>
      </c>
      <c r="B222" s="27" t="s">
        <v>451</v>
      </c>
      <c r="C222" s="23" t="s">
        <v>31</v>
      </c>
      <c r="D222" s="74" t="s">
        <v>516</v>
      </c>
      <c r="E222" s="13" t="s">
        <v>29</v>
      </c>
      <c r="F222" s="13">
        <v>1</v>
      </c>
      <c r="G222" s="13">
        <v>36117</v>
      </c>
      <c r="H222" s="17">
        <f t="shared" si="17"/>
        <v>36117</v>
      </c>
      <c r="I222" s="17">
        <f t="shared" si="18"/>
        <v>40451.040000000001</v>
      </c>
      <c r="J222" s="22" t="s">
        <v>28</v>
      </c>
      <c r="K222" s="13" t="s">
        <v>256</v>
      </c>
      <c r="L222" s="13" t="s">
        <v>40</v>
      </c>
    </row>
    <row r="223" spans="1:12" ht="51.75" customHeight="1" x14ac:dyDescent="0.2">
      <c r="A223" s="13">
        <f t="shared" si="19"/>
        <v>202</v>
      </c>
      <c r="B223" s="27" t="s">
        <v>452</v>
      </c>
      <c r="C223" s="23" t="s">
        <v>31</v>
      </c>
      <c r="D223" s="74" t="s">
        <v>567</v>
      </c>
      <c r="E223" s="13" t="s">
        <v>29</v>
      </c>
      <c r="F223" s="13">
        <v>5</v>
      </c>
      <c r="G223" s="13">
        <v>24009</v>
      </c>
      <c r="H223" s="17">
        <f t="shared" si="17"/>
        <v>120045</v>
      </c>
      <c r="I223" s="17">
        <f t="shared" si="18"/>
        <v>134450.40000000002</v>
      </c>
      <c r="J223" s="22" t="s">
        <v>28</v>
      </c>
      <c r="K223" s="13" t="s">
        <v>256</v>
      </c>
      <c r="L223" s="13" t="s">
        <v>40</v>
      </c>
    </row>
    <row r="224" spans="1:12" ht="51.75" customHeight="1" x14ac:dyDescent="0.2">
      <c r="A224" s="13">
        <f t="shared" si="19"/>
        <v>203</v>
      </c>
      <c r="B224" s="27" t="s">
        <v>453</v>
      </c>
      <c r="C224" s="23" t="s">
        <v>31</v>
      </c>
      <c r="D224" s="74" t="s">
        <v>568</v>
      </c>
      <c r="E224" s="13" t="s">
        <v>29</v>
      </c>
      <c r="F224" s="13">
        <v>3</v>
      </c>
      <c r="G224" s="13">
        <v>18918</v>
      </c>
      <c r="H224" s="17">
        <f t="shared" si="17"/>
        <v>56754</v>
      </c>
      <c r="I224" s="17">
        <f t="shared" si="18"/>
        <v>63564.480000000003</v>
      </c>
      <c r="J224" s="22" t="s">
        <v>28</v>
      </c>
      <c r="K224" s="13" t="s">
        <v>256</v>
      </c>
      <c r="L224" s="13" t="s">
        <v>40</v>
      </c>
    </row>
    <row r="225" spans="1:12" ht="51.75" customHeight="1" x14ac:dyDescent="0.2">
      <c r="A225" s="13">
        <f t="shared" si="19"/>
        <v>204</v>
      </c>
      <c r="B225" s="27" t="s">
        <v>254</v>
      </c>
      <c r="C225" s="23" t="s">
        <v>31</v>
      </c>
      <c r="D225" s="74" t="s">
        <v>517</v>
      </c>
      <c r="E225" s="13" t="s">
        <v>29</v>
      </c>
      <c r="F225" s="13">
        <v>2</v>
      </c>
      <c r="G225" s="13">
        <v>7500</v>
      </c>
      <c r="H225" s="17">
        <f t="shared" si="17"/>
        <v>15000</v>
      </c>
      <c r="I225" s="17">
        <f t="shared" si="18"/>
        <v>16800</v>
      </c>
      <c r="J225" s="22" t="s">
        <v>28</v>
      </c>
      <c r="K225" s="13" t="s">
        <v>256</v>
      </c>
      <c r="L225" s="13" t="s">
        <v>40</v>
      </c>
    </row>
    <row r="226" spans="1:12" ht="51.75" customHeight="1" x14ac:dyDescent="0.2">
      <c r="A226" s="13">
        <f t="shared" si="19"/>
        <v>205</v>
      </c>
      <c r="B226" s="27" t="s">
        <v>454</v>
      </c>
      <c r="C226" s="23" t="s">
        <v>31</v>
      </c>
      <c r="D226" s="74" t="s">
        <v>518</v>
      </c>
      <c r="E226" s="13" t="s">
        <v>29</v>
      </c>
      <c r="F226" s="13">
        <v>2</v>
      </c>
      <c r="G226" s="13">
        <v>4750</v>
      </c>
      <c r="H226" s="17">
        <f t="shared" si="17"/>
        <v>9500</v>
      </c>
      <c r="I226" s="17">
        <f t="shared" si="18"/>
        <v>10640.000000000002</v>
      </c>
      <c r="J226" s="22" t="s">
        <v>28</v>
      </c>
      <c r="K226" s="13" t="s">
        <v>256</v>
      </c>
      <c r="L226" s="13" t="s">
        <v>40</v>
      </c>
    </row>
    <row r="227" spans="1:12" ht="51.75" customHeight="1" x14ac:dyDescent="0.2">
      <c r="A227" s="13">
        <f t="shared" si="19"/>
        <v>206</v>
      </c>
      <c r="B227" s="27" t="s">
        <v>455</v>
      </c>
      <c r="C227" s="23" t="s">
        <v>31</v>
      </c>
      <c r="D227" s="74" t="s">
        <v>519</v>
      </c>
      <c r="E227" s="13" t="s">
        <v>29</v>
      </c>
      <c r="F227" s="13">
        <v>8</v>
      </c>
      <c r="G227" s="13">
        <v>2813</v>
      </c>
      <c r="H227" s="17">
        <f t="shared" si="17"/>
        <v>22504</v>
      </c>
      <c r="I227" s="17">
        <f t="shared" si="18"/>
        <v>25204.480000000003</v>
      </c>
      <c r="J227" s="22" t="s">
        <v>28</v>
      </c>
      <c r="K227" s="13" t="s">
        <v>256</v>
      </c>
      <c r="L227" s="13" t="s">
        <v>40</v>
      </c>
    </row>
    <row r="228" spans="1:12" ht="51.75" customHeight="1" x14ac:dyDescent="0.2">
      <c r="A228" s="13">
        <f t="shared" si="19"/>
        <v>207</v>
      </c>
      <c r="B228" s="27" t="s">
        <v>456</v>
      </c>
      <c r="C228" s="23" t="s">
        <v>31</v>
      </c>
      <c r="D228" s="74" t="s">
        <v>520</v>
      </c>
      <c r="E228" s="13" t="s">
        <v>29</v>
      </c>
      <c r="F228" s="13">
        <v>35</v>
      </c>
      <c r="G228" s="13">
        <v>5313</v>
      </c>
      <c r="H228" s="17">
        <f t="shared" si="17"/>
        <v>185955</v>
      </c>
      <c r="I228" s="17">
        <f t="shared" si="18"/>
        <v>208269.6</v>
      </c>
      <c r="J228" s="22" t="s">
        <v>28</v>
      </c>
      <c r="K228" s="13" t="s">
        <v>256</v>
      </c>
      <c r="L228" s="13" t="s">
        <v>40</v>
      </c>
    </row>
    <row r="229" spans="1:12" ht="51.75" customHeight="1" x14ac:dyDescent="0.2">
      <c r="A229" s="13">
        <f t="shared" si="19"/>
        <v>208</v>
      </c>
      <c r="B229" s="27" t="s">
        <v>456</v>
      </c>
      <c r="C229" s="23" t="s">
        <v>31</v>
      </c>
      <c r="D229" s="74" t="s">
        <v>521</v>
      </c>
      <c r="E229" s="13" t="s">
        <v>29</v>
      </c>
      <c r="F229" s="13">
        <v>15</v>
      </c>
      <c r="G229" s="13">
        <v>5313</v>
      </c>
      <c r="H229" s="17">
        <f t="shared" si="17"/>
        <v>79695</v>
      </c>
      <c r="I229" s="17">
        <f t="shared" si="18"/>
        <v>89258.400000000009</v>
      </c>
      <c r="J229" s="22" t="s">
        <v>28</v>
      </c>
      <c r="K229" s="13" t="s">
        <v>256</v>
      </c>
      <c r="L229" s="13" t="s">
        <v>40</v>
      </c>
    </row>
    <row r="230" spans="1:12" ht="51.75" customHeight="1" x14ac:dyDescent="0.2">
      <c r="A230" s="13">
        <f t="shared" si="19"/>
        <v>209</v>
      </c>
      <c r="B230" s="27" t="s">
        <v>457</v>
      </c>
      <c r="C230" s="21" t="s">
        <v>31</v>
      </c>
      <c r="D230" s="24" t="s">
        <v>522</v>
      </c>
      <c r="E230" s="13" t="s">
        <v>236</v>
      </c>
      <c r="F230" s="13">
        <v>200</v>
      </c>
      <c r="G230" s="13">
        <v>5572</v>
      </c>
      <c r="H230" s="17">
        <f t="shared" si="17"/>
        <v>1114400</v>
      </c>
      <c r="I230" s="17">
        <f t="shared" si="18"/>
        <v>1248128.0000000002</v>
      </c>
      <c r="J230" s="22" t="s">
        <v>28</v>
      </c>
      <c r="K230" s="13" t="s">
        <v>256</v>
      </c>
      <c r="L230" s="13" t="s">
        <v>40</v>
      </c>
    </row>
    <row r="231" spans="1:12" ht="51.75" customHeight="1" x14ac:dyDescent="0.2">
      <c r="A231" s="13">
        <f t="shared" si="19"/>
        <v>210</v>
      </c>
      <c r="B231" s="27" t="s">
        <v>458</v>
      </c>
      <c r="C231" s="23" t="s">
        <v>31</v>
      </c>
      <c r="D231" s="74" t="s">
        <v>523</v>
      </c>
      <c r="E231" s="13" t="s">
        <v>25</v>
      </c>
      <c r="F231" s="13">
        <v>1</v>
      </c>
      <c r="G231" s="13">
        <v>217369</v>
      </c>
      <c r="H231" s="17">
        <f t="shared" si="17"/>
        <v>217369</v>
      </c>
      <c r="I231" s="17">
        <f t="shared" si="18"/>
        <v>243453.28000000003</v>
      </c>
      <c r="J231" s="22" t="s">
        <v>28</v>
      </c>
      <c r="K231" s="13" t="s">
        <v>256</v>
      </c>
      <c r="L231" s="13" t="s">
        <v>40</v>
      </c>
    </row>
    <row r="232" spans="1:12" ht="51.75" customHeight="1" x14ac:dyDescent="0.2">
      <c r="A232" s="13">
        <f t="shared" si="19"/>
        <v>211</v>
      </c>
      <c r="B232" s="27" t="s">
        <v>459</v>
      </c>
      <c r="C232" s="23" t="s">
        <v>31</v>
      </c>
      <c r="D232" s="74" t="s">
        <v>524</v>
      </c>
      <c r="E232" s="13" t="s">
        <v>29</v>
      </c>
      <c r="F232" s="13">
        <v>1</v>
      </c>
      <c r="G232" s="13">
        <v>244733</v>
      </c>
      <c r="H232" s="17">
        <f t="shared" si="17"/>
        <v>244733</v>
      </c>
      <c r="I232" s="17">
        <f t="shared" si="18"/>
        <v>274100.96000000002</v>
      </c>
      <c r="J232" s="22" t="s">
        <v>28</v>
      </c>
      <c r="K232" s="13" t="s">
        <v>256</v>
      </c>
      <c r="L232" s="13" t="s">
        <v>40</v>
      </c>
    </row>
    <row r="233" spans="1:12" ht="51.75" customHeight="1" x14ac:dyDescent="0.2">
      <c r="A233" s="13">
        <f t="shared" si="19"/>
        <v>212</v>
      </c>
      <c r="B233" s="27" t="s">
        <v>460</v>
      </c>
      <c r="C233" s="23" t="s">
        <v>31</v>
      </c>
      <c r="D233" s="74" t="s">
        <v>525</v>
      </c>
      <c r="E233" s="13" t="s">
        <v>29</v>
      </c>
      <c r="F233" s="13">
        <v>2</v>
      </c>
      <c r="G233" s="13">
        <v>150411</v>
      </c>
      <c r="H233" s="17">
        <f t="shared" si="17"/>
        <v>300822</v>
      </c>
      <c r="I233" s="17">
        <f t="shared" si="18"/>
        <v>336920.64</v>
      </c>
      <c r="J233" s="22" t="s">
        <v>28</v>
      </c>
      <c r="K233" s="13" t="s">
        <v>256</v>
      </c>
      <c r="L233" s="13" t="s">
        <v>40</v>
      </c>
    </row>
    <row r="234" spans="1:12" ht="51.75" customHeight="1" x14ac:dyDescent="0.2">
      <c r="A234" s="13">
        <f t="shared" si="19"/>
        <v>213</v>
      </c>
      <c r="B234" s="27" t="s">
        <v>461</v>
      </c>
      <c r="C234" s="23" t="s">
        <v>31</v>
      </c>
      <c r="D234" s="74" t="s">
        <v>526</v>
      </c>
      <c r="E234" s="13" t="s">
        <v>25</v>
      </c>
      <c r="F234" s="13">
        <v>10</v>
      </c>
      <c r="G234" s="13">
        <v>313</v>
      </c>
      <c r="H234" s="17">
        <f t="shared" si="17"/>
        <v>3130</v>
      </c>
      <c r="I234" s="17">
        <f t="shared" si="18"/>
        <v>3505.6000000000004</v>
      </c>
      <c r="J234" s="22" t="s">
        <v>28</v>
      </c>
      <c r="K234" s="13" t="s">
        <v>256</v>
      </c>
      <c r="L234" s="13" t="s">
        <v>40</v>
      </c>
    </row>
    <row r="235" spans="1:12" ht="51.75" customHeight="1" x14ac:dyDescent="0.2">
      <c r="A235" s="13">
        <f t="shared" si="19"/>
        <v>214</v>
      </c>
      <c r="B235" s="27" t="s">
        <v>462</v>
      </c>
      <c r="C235" s="23" t="s">
        <v>31</v>
      </c>
      <c r="D235" s="74" t="s">
        <v>527</v>
      </c>
      <c r="E235" s="13" t="s">
        <v>29</v>
      </c>
      <c r="F235" s="13">
        <v>2</v>
      </c>
      <c r="G235" s="13">
        <v>25152</v>
      </c>
      <c r="H235" s="17">
        <f t="shared" si="17"/>
        <v>50304</v>
      </c>
      <c r="I235" s="17">
        <f t="shared" si="18"/>
        <v>56340.480000000003</v>
      </c>
      <c r="J235" s="22" t="s">
        <v>28</v>
      </c>
      <c r="K235" s="13" t="s">
        <v>256</v>
      </c>
      <c r="L235" s="13" t="s">
        <v>40</v>
      </c>
    </row>
    <row r="236" spans="1:12" ht="51.75" customHeight="1" x14ac:dyDescent="0.2">
      <c r="A236" s="13">
        <f t="shared" si="19"/>
        <v>215</v>
      </c>
      <c r="B236" s="27" t="s">
        <v>463</v>
      </c>
      <c r="C236" s="23" t="s">
        <v>31</v>
      </c>
      <c r="D236" s="74" t="s">
        <v>528</v>
      </c>
      <c r="E236" s="13" t="s">
        <v>25</v>
      </c>
      <c r="F236" s="13">
        <v>10</v>
      </c>
      <c r="G236" s="13">
        <v>353</v>
      </c>
      <c r="H236" s="17">
        <f t="shared" si="17"/>
        <v>3530</v>
      </c>
      <c r="I236" s="17">
        <f t="shared" si="18"/>
        <v>3953.6000000000004</v>
      </c>
      <c r="J236" s="22" t="s">
        <v>28</v>
      </c>
      <c r="K236" s="13" t="s">
        <v>256</v>
      </c>
      <c r="L236" s="13" t="s">
        <v>40</v>
      </c>
    </row>
    <row r="237" spans="1:12" ht="51.75" customHeight="1" x14ac:dyDescent="0.2">
      <c r="A237" s="13">
        <f t="shared" si="19"/>
        <v>216</v>
      </c>
      <c r="B237" s="27" t="s">
        <v>464</v>
      </c>
      <c r="C237" s="23" t="s">
        <v>31</v>
      </c>
      <c r="D237" s="74" t="s">
        <v>529</v>
      </c>
      <c r="E237" s="13" t="s">
        <v>29</v>
      </c>
      <c r="F237" s="13">
        <v>3</v>
      </c>
      <c r="G237" s="13">
        <v>45714</v>
      </c>
      <c r="H237" s="17">
        <f t="shared" si="17"/>
        <v>137142</v>
      </c>
      <c r="I237" s="17">
        <f t="shared" si="18"/>
        <v>153599.04000000001</v>
      </c>
      <c r="J237" s="22" t="s">
        <v>28</v>
      </c>
      <c r="K237" s="13" t="s">
        <v>256</v>
      </c>
      <c r="L237" s="13" t="s">
        <v>40</v>
      </c>
    </row>
    <row r="238" spans="1:12" ht="51.75" customHeight="1" x14ac:dyDescent="0.2">
      <c r="A238" s="13">
        <f t="shared" si="19"/>
        <v>217</v>
      </c>
      <c r="B238" s="27" t="s">
        <v>465</v>
      </c>
      <c r="C238" s="23" t="s">
        <v>31</v>
      </c>
      <c r="D238" s="74" t="s">
        <v>530</v>
      </c>
      <c r="E238" s="13" t="s">
        <v>29</v>
      </c>
      <c r="F238" s="13">
        <v>2</v>
      </c>
      <c r="G238" s="13">
        <v>21295</v>
      </c>
      <c r="H238" s="17">
        <f t="shared" si="17"/>
        <v>42590</v>
      </c>
      <c r="I238" s="17">
        <f t="shared" si="18"/>
        <v>47700.800000000003</v>
      </c>
      <c r="J238" s="22" t="s">
        <v>28</v>
      </c>
      <c r="K238" s="13" t="s">
        <v>256</v>
      </c>
      <c r="L238" s="13" t="s">
        <v>40</v>
      </c>
    </row>
    <row r="239" spans="1:12" ht="51.75" customHeight="1" x14ac:dyDescent="0.2">
      <c r="A239" s="13">
        <f t="shared" si="19"/>
        <v>218</v>
      </c>
      <c r="B239" s="27" t="s">
        <v>466</v>
      </c>
      <c r="C239" s="23" t="s">
        <v>31</v>
      </c>
      <c r="D239" s="74" t="s">
        <v>531</v>
      </c>
      <c r="E239" s="13" t="s">
        <v>25</v>
      </c>
      <c r="F239" s="13">
        <v>6</v>
      </c>
      <c r="G239" s="13">
        <v>282</v>
      </c>
      <c r="H239" s="17">
        <f t="shared" si="17"/>
        <v>1692</v>
      </c>
      <c r="I239" s="17">
        <f t="shared" si="18"/>
        <v>1895.0400000000002</v>
      </c>
      <c r="J239" s="22" t="s">
        <v>28</v>
      </c>
      <c r="K239" s="13" t="s">
        <v>256</v>
      </c>
      <c r="L239" s="13" t="s">
        <v>40</v>
      </c>
    </row>
    <row r="240" spans="1:12" ht="51.75" customHeight="1" x14ac:dyDescent="0.2">
      <c r="A240" s="13">
        <f t="shared" si="19"/>
        <v>219</v>
      </c>
      <c r="B240" s="27" t="s">
        <v>467</v>
      </c>
      <c r="C240" s="23" t="s">
        <v>31</v>
      </c>
      <c r="D240" s="74" t="s">
        <v>532</v>
      </c>
      <c r="E240" s="13" t="s">
        <v>25</v>
      </c>
      <c r="F240" s="13">
        <v>6</v>
      </c>
      <c r="G240" s="13">
        <v>603</v>
      </c>
      <c r="H240" s="17">
        <f t="shared" si="17"/>
        <v>3618</v>
      </c>
      <c r="I240" s="17">
        <f t="shared" si="18"/>
        <v>4052.1600000000003</v>
      </c>
      <c r="J240" s="22" t="s">
        <v>28</v>
      </c>
      <c r="K240" s="13" t="s">
        <v>256</v>
      </c>
      <c r="L240" s="13" t="s">
        <v>40</v>
      </c>
    </row>
    <row r="241" spans="1:12" ht="51.75" customHeight="1" x14ac:dyDescent="0.2">
      <c r="A241" s="13">
        <f t="shared" si="19"/>
        <v>220</v>
      </c>
      <c r="B241" s="27" t="s">
        <v>468</v>
      </c>
      <c r="C241" s="23" t="s">
        <v>31</v>
      </c>
      <c r="D241" s="74" t="s">
        <v>533</v>
      </c>
      <c r="E241" s="13" t="s">
        <v>25</v>
      </c>
      <c r="F241" s="13">
        <v>1</v>
      </c>
      <c r="G241" s="13">
        <v>29822</v>
      </c>
      <c r="H241" s="17">
        <f t="shared" si="17"/>
        <v>29822</v>
      </c>
      <c r="I241" s="17">
        <f t="shared" si="18"/>
        <v>33400.640000000007</v>
      </c>
      <c r="J241" s="22" t="s">
        <v>28</v>
      </c>
      <c r="K241" s="13" t="s">
        <v>256</v>
      </c>
      <c r="L241" s="13" t="s">
        <v>40</v>
      </c>
    </row>
    <row r="242" spans="1:12" ht="51.75" customHeight="1" x14ac:dyDescent="0.2">
      <c r="A242" s="13">
        <f t="shared" si="19"/>
        <v>221</v>
      </c>
      <c r="B242" s="27" t="s">
        <v>469</v>
      </c>
      <c r="C242" s="23" t="s">
        <v>31</v>
      </c>
      <c r="D242" s="74" t="s">
        <v>534</v>
      </c>
      <c r="E242" s="13" t="s">
        <v>25</v>
      </c>
      <c r="F242" s="13">
        <v>1</v>
      </c>
      <c r="G242" s="13">
        <v>3023</v>
      </c>
      <c r="H242" s="17">
        <f t="shared" si="17"/>
        <v>3023</v>
      </c>
      <c r="I242" s="17">
        <f t="shared" si="18"/>
        <v>3385.76</v>
      </c>
      <c r="J242" s="22" t="s">
        <v>28</v>
      </c>
      <c r="K242" s="13" t="s">
        <v>256</v>
      </c>
      <c r="L242" s="13" t="s">
        <v>40</v>
      </c>
    </row>
    <row r="243" spans="1:12" ht="51.75" customHeight="1" x14ac:dyDescent="0.2">
      <c r="A243" s="13">
        <f t="shared" si="19"/>
        <v>222</v>
      </c>
      <c r="B243" s="27" t="s">
        <v>569</v>
      </c>
      <c r="C243" s="23" t="s">
        <v>31</v>
      </c>
      <c r="D243" s="74" t="s">
        <v>570</v>
      </c>
      <c r="E243" s="13" t="s">
        <v>29</v>
      </c>
      <c r="F243" s="13">
        <v>10</v>
      </c>
      <c r="G243" s="13">
        <v>2349</v>
      </c>
      <c r="H243" s="17">
        <f t="shared" si="17"/>
        <v>23490</v>
      </c>
      <c r="I243" s="17">
        <f t="shared" si="18"/>
        <v>26308.800000000003</v>
      </c>
      <c r="J243" s="22" t="s">
        <v>28</v>
      </c>
      <c r="K243" s="13" t="s">
        <v>256</v>
      </c>
      <c r="L243" s="13" t="s">
        <v>40</v>
      </c>
    </row>
    <row r="244" spans="1:12" ht="51.75" customHeight="1" x14ac:dyDescent="0.2">
      <c r="A244" s="13">
        <f t="shared" si="19"/>
        <v>223</v>
      </c>
      <c r="B244" s="27" t="s">
        <v>571</v>
      </c>
      <c r="C244" s="23" t="s">
        <v>31</v>
      </c>
      <c r="D244" s="74" t="s">
        <v>535</v>
      </c>
      <c r="E244" s="13" t="s">
        <v>29</v>
      </c>
      <c r="F244" s="13">
        <v>10</v>
      </c>
      <c r="G244" s="13">
        <v>3398</v>
      </c>
      <c r="H244" s="17">
        <f t="shared" si="17"/>
        <v>33980</v>
      </c>
      <c r="I244" s="17">
        <f t="shared" si="18"/>
        <v>38057.600000000006</v>
      </c>
      <c r="J244" s="22" t="s">
        <v>28</v>
      </c>
      <c r="K244" s="13" t="s">
        <v>256</v>
      </c>
      <c r="L244" s="13" t="s">
        <v>40</v>
      </c>
    </row>
    <row r="245" spans="1:12" ht="51.75" customHeight="1" x14ac:dyDescent="0.2">
      <c r="A245" s="13">
        <f t="shared" si="19"/>
        <v>224</v>
      </c>
      <c r="B245" s="27" t="s">
        <v>470</v>
      </c>
      <c r="C245" s="23" t="s">
        <v>31</v>
      </c>
      <c r="D245" s="74" t="s">
        <v>536</v>
      </c>
      <c r="E245" s="13" t="s">
        <v>29</v>
      </c>
      <c r="F245" s="13">
        <v>2</v>
      </c>
      <c r="G245" s="13">
        <v>34362</v>
      </c>
      <c r="H245" s="17">
        <f t="shared" si="17"/>
        <v>68724</v>
      </c>
      <c r="I245" s="17">
        <f t="shared" si="18"/>
        <v>76970.880000000005</v>
      </c>
      <c r="J245" s="22" t="s">
        <v>28</v>
      </c>
      <c r="K245" s="13" t="s">
        <v>256</v>
      </c>
      <c r="L245" s="13" t="s">
        <v>40</v>
      </c>
    </row>
    <row r="246" spans="1:12" ht="51.75" customHeight="1" x14ac:dyDescent="0.2">
      <c r="A246" s="13">
        <f t="shared" si="19"/>
        <v>225</v>
      </c>
      <c r="B246" s="27" t="s">
        <v>471</v>
      </c>
      <c r="C246" s="23" t="s">
        <v>31</v>
      </c>
      <c r="D246" s="74" t="s">
        <v>537</v>
      </c>
      <c r="E246" s="13" t="s">
        <v>29</v>
      </c>
      <c r="F246" s="13">
        <v>2</v>
      </c>
      <c r="G246" s="13">
        <v>36215</v>
      </c>
      <c r="H246" s="17">
        <f t="shared" si="17"/>
        <v>72430</v>
      </c>
      <c r="I246" s="17">
        <f t="shared" si="18"/>
        <v>81121.600000000006</v>
      </c>
      <c r="J246" s="22" t="s">
        <v>28</v>
      </c>
      <c r="K246" s="13" t="s">
        <v>256</v>
      </c>
      <c r="L246" s="13" t="s">
        <v>40</v>
      </c>
    </row>
    <row r="247" spans="1:12" ht="51.75" customHeight="1" x14ac:dyDescent="0.2">
      <c r="A247" s="13">
        <f t="shared" si="19"/>
        <v>226</v>
      </c>
      <c r="B247" s="27" t="s">
        <v>472</v>
      </c>
      <c r="C247" s="23" t="s">
        <v>31</v>
      </c>
      <c r="D247" s="74" t="s">
        <v>538</v>
      </c>
      <c r="E247" s="13" t="s">
        <v>29</v>
      </c>
      <c r="F247" s="13">
        <v>5</v>
      </c>
      <c r="G247" s="13">
        <v>16893</v>
      </c>
      <c r="H247" s="17">
        <f t="shared" si="17"/>
        <v>84465</v>
      </c>
      <c r="I247" s="17">
        <f t="shared" si="18"/>
        <v>94600.8</v>
      </c>
      <c r="J247" s="22" t="s">
        <v>28</v>
      </c>
      <c r="K247" s="13" t="s">
        <v>256</v>
      </c>
      <c r="L247" s="13" t="s">
        <v>40</v>
      </c>
    </row>
    <row r="248" spans="1:12" ht="51.75" customHeight="1" x14ac:dyDescent="0.2">
      <c r="A248" s="13">
        <f t="shared" si="19"/>
        <v>227</v>
      </c>
      <c r="B248" s="27" t="s">
        <v>473</v>
      </c>
      <c r="C248" s="23" t="s">
        <v>31</v>
      </c>
      <c r="D248" s="74" t="s">
        <v>539</v>
      </c>
      <c r="E248" s="13" t="s">
        <v>29</v>
      </c>
      <c r="F248" s="13">
        <v>5</v>
      </c>
      <c r="G248" s="13">
        <v>19809</v>
      </c>
      <c r="H248" s="17">
        <f t="shared" si="17"/>
        <v>99045</v>
      </c>
      <c r="I248" s="17">
        <f t="shared" si="18"/>
        <v>110930.40000000001</v>
      </c>
      <c r="J248" s="22" t="s">
        <v>28</v>
      </c>
      <c r="K248" s="13" t="s">
        <v>256</v>
      </c>
      <c r="L248" s="13" t="s">
        <v>40</v>
      </c>
    </row>
    <row r="249" spans="1:12" ht="51.75" customHeight="1" x14ac:dyDescent="0.2">
      <c r="A249" s="13">
        <f t="shared" si="19"/>
        <v>228</v>
      </c>
      <c r="B249" s="27" t="s">
        <v>474</v>
      </c>
      <c r="C249" s="21" t="s">
        <v>31</v>
      </c>
      <c r="D249" s="59" t="s">
        <v>540</v>
      </c>
      <c r="E249" s="13" t="s">
        <v>236</v>
      </c>
      <c r="F249" s="13">
        <v>4</v>
      </c>
      <c r="G249" s="13">
        <v>195172</v>
      </c>
      <c r="H249" s="17">
        <f t="shared" si="17"/>
        <v>780688</v>
      </c>
      <c r="I249" s="17">
        <f t="shared" si="18"/>
        <v>874370.56000000006</v>
      </c>
      <c r="J249" s="22" t="s">
        <v>28</v>
      </c>
      <c r="K249" s="13" t="s">
        <v>256</v>
      </c>
      <c r="L249" s="13" t="s">
        <v>40</v>
      </c>
    </row>
    <row r="250" spans="1:12" ht="51.75" customHeight="1" x14ac:dyDescent="0.2">
      <c r="A250" s="13">
        <f t="shared" si="19"/>
        <v>229</v>
      </c>
      <c r="B250" s="27" t="s">
        <v>475</v>
      </c>
      <c r="C250" s="21" t="s">
        <v>31</v>
      </c>
      <c r="D250" s="74" t="s">
        <v>541</v>
      </c>
      <c r="E250" s="13" t="s">
        <v>236</v>
      </c>
      <c r="F250" s="13">
        <v>4</v>
      </c>
      <c r="G250" s="13">
        <v>138822</v>
      </c>
      <c r="H250" s="17">
        <f t="shared" si="17"/>
        <v>555288</v>
      </c>
      <c r="I250" s="17">
        <f t="shared" si="18"/>
        <v>621922.56000000006</v>
      </c>
      <c r="J250" s="22" t="s">
        <v>28</v>
      </c>
      <c r="K250" s="13" t="s">
        <v>256</v>
      </c>
      <c r="L250" s="13" t="s">
        <v>40</v>
      </c>
    </row>
    <row r="251" spans="1:12" ht="51.75" customHeight="1" x14ac:dyDescent="0.2">
      <c r="A251" s="13">
        <f t="shared" si="19"/>
        <v>230</v>
      </c>
      <c r="B251" s="27" t="s">
        <v>476</v>
      </c>
      <c r="C251" s="21" t="s">
        <v>31</v>
      </c>
      <c r="D251" s="79" t="s">
        <v>542</v>
      </c>
      <c r="E251" s="13" t="s">
        <v>236</v>
      </c>
      <c r="F251" s="13">
        <v>4</v>
      </c>
      <c r="G251" s="13">
        <v>299661</v>
      </c>
      <c r="H251" s="17">
        <f t="shared" si="17"/>
        <v>1198644</v>
      </c>
      <c r="I251" s="17">
        <f t="shared" si="18"/>
        <v>1342481.28</v>
      </c>
      <c r="J251" s="22" t="s">
        <v>28</v>
      </c>
      <c r="K251" s="13" t="s">
        <v>256</v>
      </c>
      <c r="L251" s="13" t="s">
        <v>40</v>
      </c>
    </row>
    <row r="252" spans="1:12" ht="51.75" customHeight="1" x14ac:dyDescent="0.2">
      <c r="A252" s="13">
        <f t="shared" si="19"/>
        <v>231</v>
      </c>
      <c r="B252" s="27" t="s">
        <v>477</v>
      </c>
      <c r="C252" s="23" t="s">
        <v>31</v>
      </c>
      <c r="D252" s="74" t="s">
        <v>572</v>
      </c>
      <c r="E252" s="13" t="s">
        <v>236</v>
      </c>
      <c r="F252" s="13">
        <v>2</v>
      </c>
      <c r="G252" s="13">
        <v>149272</v>
      </c>
      <c r="H252" s="17">
        <f t="shared" si="17"/>
        <v>298544</v>
      </c>
      <c r="I252" s="17">
        <f t="shared" si="18"/>
        <v>334369.28000000003</v>
      </c>
      <c r="J252" s="22" t="s">
        <v>28</v>
      </c>
      <c r="K252" s="13" t="s">
        <v>256</v>
      </c>
      <c r="L252" s="13" t="s">
        <v>40</v>
      </c>
    </row>
    <row r="253" spans="1:12" ht="51.75" customHeight="1" x14ac:dyDescent="0.2">
      <c r="A253" s="13">
        <f t="shared" si="19"/>
        <v>232</v>
      </c>
      <c r="B253" s="27" t="s">
        <v>478</v>
      </c>
      <c r="C253" s="23" t="s">
        <v>31</v>
      </c>
      <c r="D253" s="74" t="s">
        <v>543</v>
      </c>
      <c r="E253" s="13" t="s">
        <v>25</v>
      </c>
      <c r="F253" s="13">
        <v>1</v>
      </c>
      <c r="G253" s="13">
        <v>3853</v>
      </c>
      <c r="H253" s="17">
        <f t="shared" si="17"/>
        <v>3853</v>
      </c>
      <c r="I253" s="17">
        <f t="shared" si="18"/>
        <v>4315.3600000000006</v>
      </c>
      <c r="J253" s="22" t="s">
        <v>28</v>
      </c>
      <c r="K253" s="13" t="s">
        <v>256</v>
      </c>
      <c r="L253" s="13" t="s">
        <v>40</v>
      </c>
    </row>
    <row r="254" spans="1:12" ht="51.75" customHeight="1" x14ac:dyDescent="0.2">
      <c r="A254" s="13">
        <f t="shared" si="19"/>
        <v>233</v>
      </c>
      <c r="B254" s="27" t="s">
        <v>479</v>
      </c>
      <c r="C254" s="23" t="s">
        <v>31</v>
      </c>
      <c r="D254" s="74" t="s">
        <v>573</v>
      </c>
      <c r="E254" s="13" t="s">
        <v>29</v>
      </c>
      <c r="F254" s="13">
        <v>1</v>
      </c>
      <c r="G254" s="13">
        <v>71283</v>
      </c>
      <c r="H254" s="17">
        <f t="shared" si="17"/>
        <v>71283</v>
      </c>
      <c r="I254" s="17">
        <f t="shared" si="18"/>
        <v>79836.960000000006</v>
      </c>
      <c r="J254" s="22" t="s">
        <v>28</v>
      </c>
      <c r="K254" s="13" t="s">
        <v>256</v>
      </c>
      <c r="L254" s="13" t="s">
        <v>40</v>
      </c>
    </row>
    <row r="255" spans="1:12" ht="51.75" customHeight="1" x14ac:dyDescent="0.2">
      <c r="A255" s="13">
        <f t="shared" si="19"/>
        <v>234</v>
      </c>
      <c r="B255" s="27" t="s">
        <v>480</v>
      </c>
      <c r="C255" s="23" t="s">
        <v>31</v>
      </c>
      <c r="D255" s="79" t="s">
        <v>574</v>
      </c>
      <c r="E255" s="13" t="s">
        <v>29</v>
      </c>
      <c r="F255" s="13">
        <v>1</v>
      </c>
      <c r="G255" s="13">
        <v>18136</v>
      </c>
      <c r="H255" s="17">
        <f t="shared" si="17"/>
        <v>18136</v>
      </c>
      <c r="I255" s="17">
        <f t="shared" si="18"/>
        <v>20312.320000000003</v>
      </c>
      <c r="J255" s="22" t="s">
        <v>28</v>
      </c>
      <c r="K255" s="13" t="s">
        <v>256</v>
      </c>
      <c r="L255" s="13" t="s">
        <v>40</v>
      </c>
    </row>
    <row r="256" spans="1:12" ht="51.75" customHeight="1" x14ac:dyDescent="0.2">
      <c r="A256" s="13">
        <f t="shared" si="19"/>
        <v>235</v>
      </c>
      <c r="B256" s="27" t="s">
        <v>481</v>
      </c>
      <c r="C256" s="23" t="s">
        <v>31</v>
      </c>
      <c r="D256" s="74" t="s">
        <v>544</v>
      </c>
      <c r="E256" s="13" t="s">
        <v>29</v>
      </c>
      <c r="F256" s="13">
        <v>1</v>
      </c>
      <c r="G256" s="13">
        <v>7650</v>
      </c>
      <c r="H256" s="17">
        <f t="shared" si="17"/>
        <v>7650</v>
      </c>
      <c r="I256" s="17">
        <f t="shared" si="18"/>
        <v>8568</v>
      </c>
      <c r="J256" s="22" t="s">
        <v>28</v>
      </c>
      <c r="K256" s="13" t="s">
        <v>256</v>
      </c>
      <c r="L256" s="13" t="s">
        <v>40</v>
      </c>
    </row>
    <row r="257" spans="1:12" ht="51.75" customHeight="1" x14ac:dyDescent="0.2">
      <c r="A257" s="13">
        <f t="shared" si="19"/>
        <v>236</v>
      </c>
      <c r="B257" s="27" t="s">
        <v>482</v>
      </c>
      <c r="C257" s="23" t="s">
        <v>31</v>
      </c>
      <c r="D257" s="74" t="s">
        <v>545</v>
      </c>
      <c r="E257" s="13" t="s">
        <v>213</v>
      </c>
      <c r="F257" s="13">
        <v>6</v>
      </c>
      <c r="G257" s="13">
        <v>8583</v>
      </c>
      <c r="H257" s="17">
        <f t="shared" si="17"/>
        <v>51498</v>
      </c>
      <c r="I257" s="17">
        <f t="shared" si="18"/>
        <v>57677.760000000002</v>
      </c>
      <c r="J257" s="22" t="s">
        <v>28</v>
      </c>
      <c r="K257" s="13" t="s">
        <v>256</v>
      </c>
      <c r="L257" s="13" t="s">
        <v>40</v>
      </c>
    </row>
    <row r="258" spans="1:12" ht="51.75" customHeight="1" x14ac:dyDescent="0.2">
      <c r="A258" s="13">
        <f t="shared" si="19"/>
        <v>237</v>
      </c>
      <c r="B258" s="27" t="s">
        <v>483</v>
      </c>
      <c r="C258" s="23" t="s">
        <v>31</v>
      </c>
      <c r="D258" s="74" t="s">
        <v>546</v>
      </c>
      <c r="E258" s="13" t="s">
        <v>29</v>
      </c>
      <c r="F258" s="13">
        <v>6</v>
      </c>
      <c r="G258" s="13">
        <v>7245</v>
      </c>
      <c r="H258" s="17">
        <f t="shared" si="17"/>
        <v>43470</v>
      </c>
      <c r="I258" s="17">
        <f t="shared" si="18"/>
        <v>48686.400000000001</v>
      </c>
      <c r="J258" s="22" t="s">
        <v>28</v>
      </c>
      <c r="K258" s="13" t="s">
        <v>256</v>
      </c>
      <c r="L258" s="13" t="s">
        <v>40</v>
      </c>
    </row>
    <row r="259" spans="1:12" ht="51.75" customHeight="1" x14ac:dyDescent="0.2">
      <c r="A259" s="13">
        <f t="shared" si="19"/>
        <v>238</v>
      </c>
      <c r="B259" s="27" t="s">
        <v>484</v>
      </c>
      <c r="C259" s="23" t="s">
        <v>31</v>
      </c>
      <c r="D259" s="79" t="s">
        <v>547</v>
      </c>
      <c r="E259" s="13" t="s">
        <v>29</v>
      </c>
      <c r="F259" s="13">
        <v>2</v>
      </c>
      <c r="G259" s="13">
        <v>56541</v>
      </c>
      <c r="H259" s="17">
        <f t="shared" si="17"/>
        <v>113082</v>
      </c>
      <c r="I259" s="17">
        <f t="shared" si="18"/>
        <v>126651.84000000001</v>
      </c>
      <c r="J259" s="22" t="s">
        <v>28</v>
      </c>
      <c r="K259" s="13" t="s">
        <v>256</v>
      </c>
      <c r="L259" s="13" t="s">
        <v>40</v>
      </c>
    </row>
    <row r="260" spans="1:12" ht="51.75" customHeight="1" x14ac:dyDescent="0.2">
      <c r="A260" s="13">
        <f t="shared" si="19"/>
        <v>239</v>
      </c>
      <c r="B260" s="27" t="s">
        <v>485</v>
      </c>
      <c r="C260" s="23" t="s">
        <v>31</v>
      </c>
      <c r="D260" s="74" t="s">
        <v>548</v>
      </c>
      <c r="E260" s="13" t="s">
        <v>29</v>
      </c>
      <c r="F260" s="13">
        <v>2</v>
      </c>
      <c r="G260" s="13">
        <v>130353</v>
      </c>
      <c r="H260" s="17">
        <f t="shared" si="17"/>
        <v>260706</v>
      </c>
      <c r="I260" s="17">
        <f t="shared" si="18"/>
        <v>291990.72000000003</v>
      </c>
      <c r="J260" s="22" t="s">
        <v>28</v>
      </c>
      <c r="K260" s="13" t="s">
        <v>256</v>
      </c>
      <c r="L260" s="13" t="s">
        <v>40</v>
      </c>
    </row>
    <row r="261" spans="1:12" ht="51.75" customHeight="1" x14ac:dyDescent="0.2">
      <c r="A261" s="13">
        <f t="shared" si="19"/>
        <v>240</v>
      </c>
      <c r="B261" s="27" t="s">
        <v>486</v>
      </c>
      <c r="C261" s="23" t="s">
        <v>31</v>
      </c>
      <c r="D261" s="74" t="s">
        <v>549</v>
      </c>
      <c r="E261" s="13" t="s">
        <v>25</v>
      </c>
      <c r="F261" s="13">
        <v>2</v>
      </c>
      <c r="G261" s="13">
        <v>1706</v>
      </c>
      <c r="H261" s="17">
        <f t="shared" si="17"/>
        <v>3412</v>
      </c>
      <c r="I261" s="17">
        <f t="shared" si="18"/>
        <v>3821.4400000000005</v>
      </c>
      <c r="J261" s="22" t="s">
        <v>28</v>
      </c>
      <c r="K261" s="13" t="s">
        <v>256</v>
      </c>
      <c r="L261" s="13" t="s">
        <v>40</v>
      </c>
    </row>
    <row r="262" spans="1:12" ht="51.75" customHeight="1" x14ac:dyDescent="0.2">
      <c r="A262" s="13">
        <f t="shared" si="19"/>
        <v>241</v>
      </c>
      <c r="B262" s="27" t="s">
        <v>486</v>
      </c>
      <c r="C262" s="23" t="s">
        <v>31</v>
      </c>
      <c r="D262" s="74" t="s">
        <v>550</v>
      </c>
      <c r="E262" s="13" t="s">
        <v>25</v>
      </c>
      <c r="F262" s="13">
        <v>2</v>
      </c>
      <c r="G262" s="13">
        <v>2108</v>
      </c>
      <c r="H262" s="17">
        <f t="shared" si="17"/>
        <v>4216</v>
      </c>
      <c r="I262" s="17">
        <f t="shared" si="18"/>
        <v>4721.92</v>
      </c>
      <c r="J262" s="22" t="s">
        <v>28</v>
      </c>
      <c r="K262" s="13" t="s">
        <v>256</v>
      </c>
      <c r="L262" s="13" t="s">
        <v>40</v>
      </c>
    </row>
    <row r="263" spans="1:12" ht="51.75" customHeight="1" x14ac:dyDescent="0.2">
      <c r="A263" s="13">
        <f t="shared" si="19"/>
        <v>242</v>
      </c>
      <c r="B263" s="27" t="s">
        <v>487</v>
      </c>
      <c r="C263" s="23" t="s">
        <v>31</v>
      </c>
      <c r="D263" s="74" t="s">
        <v>551</v>
      </c>
      <c r="E263" s="13" t="s">
        <v>25</v>
      </c>
      <c r="F263" s="13">
        <v>2</v>
      </c>
      <c r="G263" s="13">
        <v>1617</v>
      </c>
      <c r="H263" s="17">
        <f t="shared" si="17"/>
        <v>3234</v>
      </c>
      <c r="I263" s="17">
        <f t="shared" si="18"/>
        <v>3622.0800000000004</v>
      </c>
      <c r="J263" s="22" t="s">
        <v>28</v>
      </c>
      <c r="K263" s="13" t="s">
        <v>256</v>
      </c>
      <c r="L263" s="13" t="s">
        <v>40</v>
      </c>
    </row>
    <row r="264" spans="1:12" ht="51.75" customHeight="1" x14ac:dyDescent="0.2">
      <c r="A264" s="13">
        <f t="shared" si="19"/>
        <v>243</v>
      </c>
      <c r="B264" s="27" t="s">
        <v>487</v>
      </c>
      <c r="C264" s="23" t="s">
        <v>31</v>
      </c>
      <c r="D264" s="74" t="s">
        <v>552</v>
      </c>
      <c r="E264" s="13" t="s">
        <v>25</v>
      </c>
      <c r="F264" s="13">
        <v>2</v>
      </c>
      <c r="G264" s="13">
        <v>1871</v>
      </c>
      <c r="H264" s="17">
        <f t="shared" si="17"/>
        <v>3742</v>
      </c>
      <c r="I264" s="17">
        <f t="shared" si="18"/>
        <v>4191.04</v>
      </c>
      <c r="J264" s="22" t="s">
        <v>28</v>
      </c>
      <c r="K264" s="13" t="s">
        <v>256</v>
      </c>
      <c r="L264" s="13" t="s">
        <v>40</v>
      </c>
    </row>
    <row r="265" spans="1:12" ht="51.75" customHeight="1" x14ac:dyDescent="0.2">
      <c r="A265" s="13">
        <f t="shared" si="19"/>
        <v>244</v>
      </c>
      <c r="B265" s="27" t="s">
        <v>488</v>
      </c>
      <c r="C265" s="23" t="s">
        <v>31</v>
      </c>
      <c r="D265" s="74" t="s">
        <v>553</v>
      </c>
      <c r="E265" s="13" t="s">
        <v>29</v>
      </c>
      <c r="F265" s="13">
        <v>1</v>
      </c>
      <c r="G265" s="13">
        <v>2108</v>
      </c>
      <c r="H265" s="17">
        <f t="shared" si="17"/>
        <v>2108</v>
      </c>
      <c r="I265" s="17">
        <f t="shared" si="18"/>
        <v>2360.96</v>
      </c>
      <c r="J265" s="22" t="s">
        <v>28</v>
      </c>
      <c r="K265" s="13" t="s">
        <v>256</v>
      </c>
      <c r="L265" s="13" t="s">
        <v>40</v>
      </c>
    </row>
    <row r="266" spans="1:12" ht="51.75" customHeight="1" x14ac:dyDescent="0.2">
      <c r="A266" s="13">
        <f t="shared" si="19"/>
        <v>245</v>
      </c>
      <c r="B266" s="27" t="s">
        <v>489</v>
      </c>
      <c r="C266" s="23" t="s">
        <v>31</v>
      </c>
      <c r="D266" s="74" t="s">
        <v>554</v>
      </c>
      <c r="E266" s="13" t="s">
        <v>25</v>
      </c>
      <c r="F266" s="13">
        <v>3</v>
      </c>
      <c r="G266" s="13">
        <v>3572</v>
      </c>
      <c r="H266" s="17">
        <f t="shared" si="17"/>
        <v>10716</v>
      </c>
      <c r="I266" s="17">
        <f t="shared" si="18"/>
        <v>12001.920000000002</v>
      </c>
      <c r="J266" s="22" t="s">
        <v>28</v>
      </c>
      <c r="K266" s="13" t="s">
        <v>256</v>
      </c>
      <c r="L266" s="13" t="s">
        <v>40</v>
      </c>
    </row>
    <row r="267" spans="1:12" ht="51.75" customHeight="1" x14ac:dyDescent="0.2">
      <c r="A267" s="13">
        <f t="shared" si="19"/>
        <v>246</v>
      </c>
      <c r="B267" s="27" t="s">
        <v>490</v>
      </c>
      <c r="C267" s="23" t="s">
        <v>31</v>
      </c>
      <c r="D267" s="74" t="s">
        <v>555</v>
      </c>
      <c r="E267" s="13" t="s">
        <v>29</v>
      </c>
      <c r="F267" s="13">
        <v>5</v>
      </c>
      <c r="G267" s="13">
        <v>1157</v>
      </c>
      <c r="H267" s="17">
        <f t="shared" si="17"/>
        <v>5785</v>
      </c>
      <c r="I267" s="17">
        <f t="shared" si="18"/>
        <v>6479.2000000000007</v>
      </c>
      <c r="J267" s="22" t="s">
        <v>28</v>
      </c>
      <c r="K267" s="13" t="s">
        <v>256</v>
      </c>
      <c r="L267" s="13" t="s">
        <v>40</v>
      </c>
    </row>
    <row r="268" spans="1:12" ht="51.75" customHeight="1" x14ac:dyDescent="0.2">
      <c r="A268" s="13">
        <f t="shared" si="19"/>
        <v>247</v>
      </c>
      <c r="B268" s="27" t="s">
        <v>491</v>
      </c>
      <c r="C268" s="23" t="s">
        <v>31</v>
      </c>
      <c r="D268" s="74" t="s">
        <v>556</v>
      </c>
      <c r="E268" s="13" t="s">
        <v>29</v>
      </c>
      <c r="F268" s="13">
        <v>10</v>
      </c>
      <c r="G268" s="13">
        <v>14460</v>
      </c>
      <c r="H268" s="17">
        <f t="shared" si="17"/>
        <v>144600</v>
      </c>
      <c r="I268" s="17">
        <f t="shared" si="18"/>
        <v>161952.00000000003</v>
      </c>
      <c r="J268" s="22" t="s">
        <v>28</v>
      </c>
      <c r="K268" s="13" t="s">
        <v>256</v>
      </c>
      <c r="L268" s="13" t="s">
        <v>40</v>
      </c>
    </row>
    <row r="269" spans="1:12" ht="51.75" customHeight="1" x14ac:dyDescent="0.2">
      <c r="A269" s="13">
        <f t="shared" si="19"/>
        <v>248</v>
      </c>
      <c r="B269" s="27" t="s">
        <v>492</v>
      </c>
      <c r="C269" s="23" t="s">
        <v>31</v>
      </c>
      <c r="D269" s="74" t="s">
        <v>575</v>
      </c>
      <c r="E269" s="26" t="s">
        <v>29</v>
      </c>
      <c r="F269" s="26">
        <v>1</v>
      </c>
      <c r="G269" s="13">
        <v>23777</v>
      </c>
      <c r="H269" s="17">
        <f t="shared" ref="H269:H282" si="20">G269*F269</f>
        <v>23777</v>
      </c>
      <c r="I269" s="17">
        <f t="shared" ref="I269:I283" si="21">H269*1.12</f>
        <v>26630.240000000002</v>
      </c>
      <c r="J269" s="22" t="s">
        <v>28</v>
      </c>
      <c r="K269" s="13" t="s">
        <v>256</v>
      </c>
      <c r="L269" s="13" t="s">
        <v>40</v>
      </c>
    </row>
    <row r="270" spans="1:12" ht="51.75" customHeight="1" x14ac:dyDescent="0.2">
      <c r="A270" s="13">
        <f t="shared" si="19"/>
        <v>249</v>
      </c>
      <c r="B270" s="27" t="s">
        <v>493</v>
      </c>
      <c r="C270" s="23" t="s">
        <v>31</v>
      </c>
      <c r="D270" s="59" t="s">
        <v>557</v>
      </c>
      <c r="E270" s="13" t="s">
        <v>25</v>
      </c>
      <c r="F270" s="13">
        <v>1</v>
      </c>
      <c r="G270" s="13">
        <v>1358</v>
      </c>
      <c r="H270" s="17">
        <f t="shared" si="20"/>
        <v>1358</v>
      </c>
      <c r="I270" s="17">
        <f t="shared" si="21"/>
        <v>1520.96</v>
      </c>
      <c r="J270" s="22" t="s">
        <v>28</v>
      </c>
      <c r="K270" s="13" t="s">
        <v>256</v>
      </c>
      <c r="L270" s="13" t="s">
        <v>40</v>
      </c>
    </row>
    <row r="271" spans="1:12" ht="51.75" customHeight="1" x14ac:dyDescent="0.2">
      <c r="A271" s="13">
        <f t="shared" si="19"/>
        <v>250</v>
      </c>
      <c r="B271" s="27" t="s">
        <v>494</v>
      </c>
      <c r="C271" s="23" t="s">
        <v>31</v>
      </c>
      <c r="D271" s="79" t="s">
        <v>558</v>
      </c>
      <c r="E271" s="13" t="s">
        <v>29</v>
      </c>
      <c r="F271" s="13">
        <v>10</v>
      </c>
      <c r="G271" s="13">
        <v>978</v>
      </c>
      <c r="H271" s="17">
        <f t="shared" si="20"/>
        <v>9780</v>
      </c>
      <c r="I271" s="17">
        <f t="shared" si="21"/>
        <v>10953.6</v>
      </c>
      <c r="J271" s="22" t="s">
        <v>28</v>
      </c>
      <c r="K271" s="13" t="s">
        <v>256</v>
      </c>
      <c r="L271" s="13" t="s">
        <v>40</v>
      </c>
    </row>
    <row r="272" spans="1:12" ht="51.75" customHeight="1" x14ac:dyDescent="0.2">
      <c r="A272" s="13">
        <f t="shared" si="19"/>
        <v>251</v>
      </c>
      <c r="B272" s="27" t="s">
        <v>495</v>
      </c>
      <c r="C272" s="23" t="s">
        <v>31</v>
      </c>
      <c r="D272" s="74" t="s">
        <v>576</v>
      </c>
      <c r="E272" s="13" t="s">
        <v>29</v>
      </c>
      <c r="F272" s="13">
        <v>1</v>
      </c>
      <c r="G272" s="13">
        <v>7349</v>
      </c>
      <c r="H272" s="17">
        <f t="shared" si="20"/>
        <v>7349</v>
      </c>
      <c r="I272" s="17">
        <f t="shared" si="21"/>
        <v>8230.880000000001</v>
      </c>
      <c r="J272" s="22" t="s">
        <v>28</v>
      </c>
      <c r="K272" s="13" t="s">
        <v>256</v>
      </c>
      <c r="L272" s="13" t="s">
        <v>40</v>
      </c>
    </row>
    <row r="273" spans="1:12" ht="51.75" customHeight="1" x14ac:dyDescent="0.2">
      <c r="A273" s="13">
        <f t="shared" si="19"/>
        <v>252</v>
      </c>
      <c r="B273" s="27" t="s">
        <v>496</v>
      </c>
      <c r="C273" s="23" t="s">
        <v>31</v>
      </c>
      <c r="D273" s="74" t="s">
        <v>559</v>
      </c>
      <c r="E273" s="13" t="s">
        <v>29</v>
      </c>
      <c r="F273" s="13">
        <v>1</v>
      </c>
      <c r="G273" s="13">
        <v>1625</v>
      </c>
      <c r="H273" s="17">
        <f t="shared" si="20"/>
        <v>1625</v>
      </c>
      <c r="I273" s="17">
        <f t="shared" si="21"/>
        <v>1820.0000000000002</v>
      </c>
      <c r="J273" s="22" t="s">
        <v>28</v>
      </c>
      <c r="K273" s="13" t="s">
        <v>256</v>
      </c>
      <c r="L273" s="13" t="s">
        <v>40</v>
      </c>
    </row>
    <row r="274" spans="1:12" ht="51.75" customHeight="1" x14ac:dyDescent="0.2">
      <c r="A274" s="13">
        <f t="shared" si="19"/>
        <v>253</v>
      </c>
      <c r="B274" s="27" t="s">
        <v>497</v>
      </c>
      <c r="C274" s="23" t="s">
        <v>31</v>
      </c>
      <c r="D274" s="74" t="s">
        <v>560</v>
      </c>
      <c r="E274" s="13" t="s">
        <v>29</v>
      </c>
      <c r="F274" s="13">
        <v>1</v>
      </c>
      <c r="G274" s="13">
        <v>2625</v>
      </c>
      <c r="H274" s="17">
        <f t="shared" si="20"/>
        <v>2625</v>
      </c>
      <c r="I274" s="17">
        <f t="shared" si="21"/>
        <v>2940.0000000000005</v>
      </c>
      <c r="J274" s="22" t="s">
        <v>28</v>
      </c>
      <c r="K274" s="13" t="s">
        <v>256</v>
      </c>
      <c r="L274" s="13" t="s">
        <v>40</v>
      </c>
    </row>
    <row r="275" spans="1:12" ht="51.75" customHeight="1" x14ac:dyDescent="0.2">
      <c r="A275" s="13">
        <f t="shared" ref="A275:A338" si="22">A274+1</f>
        <v>254</v>
      </c>
      <c r="B275" s="27" t="s">
        <v>498</v>
      </c>
      <c r="C275" s="23" t="s">
        <v>31</v>
      </c>
      <c r="D275" s="74" t="s">
        <v>561</v>
      </c>
      <c r="E275" s="13" t="s">
        <v>29</v>
      </c>
      <c r="F275" s="13">
        <v>1</v>
      </c>
      <c r="G275" s="13">
        <v>5958</v>
      </c>
      <c r="H275" s="17">
        <f t="shared" si="20"/>
        <v>5958</v>
      </c>
      <c r="I275" s="17">
        <f t="shared" si="21"/>
        <v>6672.9600000000009</v>
      </c>
      <c r="J275" s="22" t="s">
        <v>28</v>
      </c>
      <c r="K275" s="13" t="s">
        <v>256</v>
      </c>
      <c r="L275" s="13" t="s">
        <v>40</v>
      </c>
    </row>
    <row r="276" spans="1:12" ht="51.75" customHeight="1" x14ac:dyDescent="0.2">
      <c r="A276" s="13">
        <f t="shared" si="22"/>
        <v>255</v>
      </c>
      <c r="B276" s="27" t="s">
        <v>495</v>
      </c>
      <c r="C276" s="23" t="s">
        <v>31</v>
      </c>
      <c r="D276" s="74" t="s">
        <v>577</v>
      </c>
      <c r="E276" s="13" t="s">
        <v>29</v>
      </c>
      <c r="F276" s="13">
        <v>1</v>
      </c>
      <c r="G276" s="13">
        <v>7612</v>
      </c>
      <c r="H276" s="17">
        <f t="shared" si="20"/>
        <v>7612</v>
      </c>
      <c r="I276" s="17">
        <f t="shared" si="21"/>
        <v>8525.44</v>
      </c>
      <c r="J276" s="22" t="s">
        <v>28</v>
      </c>
      <c r="K276" s="13" t="s">
        <v>256</v>
      </c>
      <c r="L276" s="13" t="s">
        <v>40</v>
      </c>
    </row>
    <row r="277" spans="1:12" ht="51.75" customHeight="1" x14ac:dyDescent="0.2">
      <c r="A277" s="13">
        <f t="shared" si="22"/>
        <v>256</v>
      </c>
      <c r="B277" s="27" t="s">
        <v>495</v>
      </c>
      <c r="C277" s="23" t="s">
        <v>31</v>
      </c>
      <c r="D277" s="74" t="s">
        <v>578</v>
      </c>
      <c r="E277" s="13" t="s">
        <v>29</v>
      </c>
      <c r="F277" s="13">
        <v>1</v>
      </c>
      <c r="G277" s="13">
        <v>7170</v>
      </c>
      <c r="H277" s="17">
        <f t="shared" si="20"/>
        <v>7170</v>
      </c>
      <c r="I277" s="17">
        <f t="shared" si="21"/>
        <v>8030.4000000000005</v>
      </c>
      <c r="J277" s="22" t="s">
        <v>28</v>
      </c>
      <c r="K277" s="13" t="s">
        <v>256</v>
      </c>
      <c r="L277" s="13" t="s">
        <v>40</v>
      </c>
    </row>
    <row r="278" spans="1:12" ht="51.75" customHeight="1" x14ac:dyDescent="0.2">
      <c r="A278" s="13">
        <f t="shared" si="22"/>
        <v>257</v>
      </c>
      <c r="B278" s="27" t="s">
        <v>499</v>
      </c>
      <c r="C278" s="23" t="s">
        <v>31</v>
      </c>
      <c r="D278" s="74" t="s">
        <v>579</v>
      </c>
      <c r="E278" s="13" t="s">
        <v>29</v>
      </c>
      <c r="F278" s="13">
        <v>2</v>
      </c>
      <c r="G278" s="13">
        <v>687459</v>
      </c>
      <c r="H278" s="17">
        <f t="shared" si="20"/>
        <v>1374918</v>
      </c>
      <c r="I278" s="17">
        <f t="shared" si="21"/>
        <v>1539908.1600000001</v>
      </c>
      <c r="J278" s="22" t="s">
        <v>28</v>
      </c>
      <c r="K278" s="13" t="s">
        <v>256</v>
      </c>
      <c r="L278" s="13" t="s">
        <v>40</v>
      </c>
    </row>
    <row r="279" spans="1:12" ht="51.75" customHeight="1" x14ac:dyDescent="0.2">
      <c r="A279" s="13">
        <f t="shared" si="22"/>
        <v>258</v>
      </c>
      <c r="B279" s="27" t="s">
        <v>500</v>
      </c>
      <c r="C279" s="23" t="s">
        <v>31</v>
      </c>
      <c r="D279" s="74" t="s">
        <v>562</v>
      </c>
      <c r="E279" s="13" t="s">
        <v>29</v>
      </c>
      <c r="F279" s="13">
        <v>4</v>
      </c>
      <c r="G279" s="13">
        <v>23332</v>
      </c>
      <c r="H279" s="17">
        <f t="shared" si="20"/>
        <v>93328</v>
      </c>
      <c r="I279" s="17">
        <f t="shared" si="21"/>
        <v>104527.36000000002</v>
      </c>
      <c r="J279" s="22" t="s">
        <v>28</v>
      </c>
      <c r="K279" s="13" t="s">
        <v>256</v>
      </c>
      <c r="L279" s="13" t="s">
        <v>40</v>
      </c>
    </row>
    <row r="280" spans="1:12" ht="51.75" customHeight="1" x14ac:dyDescent="0.2">
      <c r="A280" s="13">
        <f t="shared" si="22"/>
        <v>259</v>
      </c>
      <c r="B280" s="53" t="s">
        <v>501</v>
      </c>
      <c r="C280" s="54" t="s">
        <v>31</v>
      </c>
      <c r="D280" s="79" t="s">
        <v>563</v>
      </c>
      <c r="E280" s="41" t="s">
        <v>236</v>
      </c>
      <c r="F280" s="41">
        <v>1</v>
      </c>
      <c r="G280" s="13">
        <v>292576</v>
      </c>
      <c r="H280" s="17">
        <f t="shared" si="20"/>
        <v>292576</v>
      </c>
      <c r="I280" s="17">
        <f t="shared" si="21"/>
        <v>327685.12000000005</v>
      </c>
      <c r="J280" s="22" t="s">
        <v>28</v>
      </c>
      <c r="K280" s="13" t="s">
        <v>256</v>
      </c>
      <c r="L280" s="13" t="s">
        <v>40</v>
      </c>
    </row>
    <row r="281" spans="1:12" ht="51.75" customHeight="1" x14ac:dyDescent="0.2">
      <c r="A281" s="13">
        <f t="shared" si="22"/>
        <v>260</v>
      </c>
      <c r="B281" s="74" t="s">
        <v>584</v>
      </c>
      <c r="C281" s="13" t="s">
        <v>31</v>
      </c>
      <c r="D281" s="27" t="s">
        <v>586</v>
      </c>
      <c r="E281" s="13" t="s">
        <v>29</v>
      </c>
      <c r="F281" s="13">
        <v>1</v>
      </c>
      <c r="G281" s="14">
        <v>43875</v>
      </c>
      <c r="H281" s="17">
        <f t="shared" si="20"/>
        <v>43875</v>
      </c>
      <c r="I281" s="17">
        <f t="shared" si="21"/>
        <v>49140.000000000007</v>
      </c>
      <c r="J281" s="22" t="s">
        <v>28</v>
      </c>
      <c r="K281" s="13" t="s">
        <v>256</v>
      </c>
      <c r="L281" s="13" t="s">
        <v>40</v>
      </c>
    </row>
    <row r="282" spans="1:12" ht="51.75" customHeight="1" x14ac:dyDescent="0.2">
      <c r="A282" s="13">
        <f t="shared" si="22"/>
        <v>261</v>
      </c>
      <c r="B282" s="79" t="s">
        <v>585</v>
      </c>
      <c r="C282" s="41" t="s">
        <v>31</v>
      </c>
      <c r="D282" s="53" t="s">
        <v>587</v>
      </c>
      <c r="E282" s="41" t="s">
        <v>29</v>
      </c>
      <c r="F282" s="41">
        <v>3</v>
      </c>
      <c r="G282" s="55">
        <v>17968</v>
      </c>
      <c r="H282" s="17">
        <f t="shared" si="20"/>
        <v>53904</v>
      </c>
      <c r="I282" s="17">
        <f t="shared" si="21"/>
        <v>60372.480000000003</v>
      </c>
      <c r="J282" s="22" t="s">
        <v>28</v>
      </c>
      <c r="K282" s="13" t="s">
        <v>256</v>
      </c>
      <c r="L282" s="13" t="s">
        <v>40</v>
      </c>
    </row>
    <row r="283" spans="1:12" ht="51.75" customHeight="1" x14ac:dyDescent="0.2">
      <c r="A283" s="13">
        <f t="shared" si="22"/>
        <v>262</v>
      </c>
      <c r="B283" s="27" t="s">
        <v>588</v>
      </c>
      <c r="C283" s="41" t="s">
        <v>31</v>
      </c>
      <c r="D283" s="27" t="s">
        <v>589</v>
      </c>
      <c r="E283" s="13" t="s">
        <v>213</v>
      </c>
      <c r="F283" s="13">
        <v>10</v>
      </c>
      <c r="G283" s="13">
        <v>13057</v>
      </c>
      <c r="H283" s="15">
        <f>G283*F283</f>
        <v>130570</v>
      </c>
      <c r="I283" s="17">
        <f t="shared" si="21"/>
        <v>146238.40000000002</v>
      </c>
      <c r="J283" s="22" t="s">
        <v>28</v>
      </c>
      <c r="K283" s="13" t="s">
        <v>256</v>
      </c>
      <c r="L283" s="13" t="s">
        <v>40</v>
      </c>
    </row>
    <row r="284" spans="1:12" ht="51.75" customHeight="1" x14ac:dyDescent="0.2">
      <c r="A284" s="13">
        <f t="shared" si="22"/>
        <v>263</v>
      </c>
      <c r="B284" s="27" t="s">
        <v>590</v>
      </c>
      <c r="C284" s="41" t="s">
        <v>31</v>
      </c>
      <c r="D284" s="27" t="s">
        <v>591</v>
      </c>
      <c r="E284" s="13" t="s">
        <v>213</v>
      </c>
      <c r="F284" s="13">
        <v>2</v>
      </c>
      <c r="G284" s="13">
        <v>25476</v>
      </c>
      <c r="H284" s="15">
        <f t="shared" ref="H284:H302" si="23">G284*F284</f>
        <v>50952</v>
      </c>
      <c r="I284" s="17">
        <f t="shared" ref="I284:I303" si="24">H284*1.12</f>
        <v>57066.240000000005</v>
      </c>
      <c r="J284" s="22" t="s">
        <v>28</v>
      </c>
      <c r="K284" s="13" t="s">
        <v>256</v>
      </c>
      <c r="L284" s="13" t="s">
        <v>40</v>
      </c>
    </row>
    <row r="285" spans="1:12" ht="51.75" customHeight="1" x14ac:dyDescent="0.2">
      <c r="A285" s="13">
        <f t="shared" si="22"/>
        <v>264</v>
      </c>
      <c r="B285" s="27" t="s">
        <v>592</v>
      </c>
      <c r="C285" s="41" t="s">
        <v>31</v>
      </c>
      <c r="D285" s="27" t="s">
        <v>593</v>
      </c>
      <c r="E285" s="13" t="s">
        <v>213</v>
      </c>
      <c r="F285" s="13">
        <v>2</v>
      </c>
      <c r="G285" s="13">
        <v>13959</v>
      </c>
      <c r="H285" s="15">
        <f t="shared" si="23"/>
        <v>27918</v>
      </c>
      <c r="I285" s="17">
        <f t="shared" si="24"/>
        <v>31268.160000000003</v>
      </c>
      <c r="J285" s="22" t="s">
        <v>28</v>
      </c>
      <c r="K285" s="13" t="s">
        <v>256</v>
      </c>
      <c r="L285" s="13" t="s">
        <v>40</v>
      </c>
    </row>
    <row r="286" spans="1:12" ht="51.75" customHeight="1" x14ac:dyDescent="0.2">
      <c r="A286" s="13">
        <f t="shared" si="22"/>
        <v>265</v>
      </c>
      <c r="B286" s="27" t="s">
        <v>594</v>
      </c>
      <c r="C286" s="41" t="s">
        <v>31</v>
      </c>
      <c r="D286" s="27" t="s">
        <v>595</v>
      </c>
      <c r="E286" s="13" t="s">
        <v>213</v>
      </c>
      <c r="F286" s="13">
        <v>2</v>
      </c>
      <c r="G286" s="13">
        <v>5416</v>
      </c>
      <c r="H286" s="15">
        <f t="shared" si="23"/>
        <v>10832</v>
      </c>
      <c r="I286" s="17">
        <f t="shared" si="24"/>
        <v>12131.840000000002</v>
      </c>
      <c r="J286" s="22" t="s">
        <v>28</v>
      </c>
      <c r="K286" s="13" t="s">
        <v>256</v>
      </c>
      <c r="L286" s="13" t="s">
        <v>40</v>
      </c>
    </row>
    <row r="287" spans="1:12" ht="51.75" customHeight="1" x14ac:dyDescent="0.2">
      <c r="A287" s="13">
        <f t="shared" si="22"/>
        <v>266</v>
      </c>
      <c r="B287" s="27" t="s">
        <v>596</v>
      </c>
      <c r="C287" s="41" t="s">
        <v>31</v>
      </c>
      <c r="D287" s="27" t="s">
        <v>597</v>
      </c>
      <c r="E287" s="13" t="s">
        <v>213</v>
      </c>
      <c r="F287" s="22">
        <v>2</v>
      </c>
      <c r="G287" s="13">
        <v>6542</v>
      </c>
      <c r="H287" s="15">
        <f t="shared" si="23"/>
        <v>13084</v>
      </c>
      <c r="I287" s="17">
        <f t="shared" si="24"/>
        <v>14654.080000000002</v>
      </c>
      <c r="J287" s="22" t="s">
        <v>28</v>
      </c>
      <c r="K287" s="13" t="s">
        <v>256</v>
      </c>
      <c r="L287" s="13" t="s">
        <v>40</v>
      </c>
    </row>
    <row r="288" spans="1:12" ht="51.75" customHeight="1" x14ac:dyDescent="0.2">
      <c r="A288" s="13">
        <f t="shared" si="22"/>
        <v>267</v>
      </c>
      <c r="B288" s="27" t="s">
        <v>598</v>
      </c>
      <c r="C288" s="41" t="s">
        <v>31</v>
      </c>
      <c r="D288" s="27" t="s">
        <v>599</v>
      </c>
      <c r="E288" s="13" t="s">
        <v>213</v>
      </c>
      <c r="F288" s="22">
        <v>2</v>
      </c>
      <c r="G288" s="13">
        <v>159266</v>
      </c>
      <c r="H288" s="15">
        <f t="shared" si="23"/>
        <v>318532</v>
      </c>
      <c r="I288" s="17">
        <f t="shared" si="24"/>
        <v>356755.84</v>
      </c>
      <c r="J288" s="22" t="s">
        <v>28</v>
      </c>
      <c r="K288" s="13" t="s">
        <v>256</v>
      </c>
      <c r="L288" s="13" t="s">
        <v>40</v>
      </c>
    </row>
    <row r="289" spans="1:12" ht="51.75" customHeight="1" x14ac:dyDescent="0.2">
      <c r="A289" s="13">
        <f t="shared" si="22"/>
        <v>268</v>
      </c>
      <c r="B289" s="27" t="s">
        <v>600</v>
      </c>
      <c r="C289" s="41" t="s">
        <v>31</v>
      </c>
      <c r="D289" s="27" t="s">
        <v>601</v>
      </c>
      <c r="E289" s="13" t="s">
        <v>213</v>
      </c>
      <c r="F289" s="22">
        <v>2</v>
      </c>
      <c r="G289" s="13">
        <v>7007</v>
      </c>
      <c r="H289" s="15">
        <f t="shared" si="23"/>
        <v>14014</v>
      </c>
      <c r="I289" s="17">
        <f t="shared" si="24"/>
        <v>15695.680000000002</v>
      </c>
      <c r="J289" s="22" t="s">
        <v>28</v>
      </c>
      <c r="K289" s="13" t="s">
        <v>256</v>
      </c>
      <c r="L289" s="13" t="s">
        <v>40</v>
      </c>
    </row>
    <row r="290" spans="1:12" ht="51.75" customHeight="1" x14ac:dyDescent="0.2">
      <c r="A290" s="13">
        <f t="shared" si="22"/>
        <v>269</v>
      </c>
      <c r="B290" s="27" t="s">
        <v>602</v>
      </c>
      <c r="C290" s="41" t="s">
        <v>31</v>
      </c>
      <c r="D290" s="27" t="s">
        <v>603</v>
      </c>
      <c r="E290" s="13" t="s">
        <v>213</v>
      </c>
      <c r="F290" s="22">
        <v>1</v>
      </c>
      <c r="G290" s="13">
        <v>130878</v>
      </c>
      <c r="H290" s="15">
        <f t="shared" si="23"/>
        <v>130878</v>
      </c>
      <c r="I290" s="17">
        <f t="shared" si="24"/>
        <v>146583.36000000002</v>
      </c>
      <c r="J290" s="22" t="s">
        <v>28</v>
      </c>
      <c r="K290" s="13" t="s">
        <v>256</v>
      </c>
      <c r="L290" s="13" t="s">
        <v>40</v>
      </c>
    </row>
    <row r="291" spans="1:12" ht="51.75" customHeight="1" x14ac:dyDescent="0.2">
      <c r="A291" s="13">
        <f t="shared" si="22"/>
        <v>270</v>
      </c>
      <c r="B291" s="27" t="s">
        <v>604</v>
      </c>
      <c r="C291" s="41" t="s">
        <v>31</v>
      </c>
      <c r="D291" s="27" t="s">
        <v>605</v>
      </c>
      <c r="E291" s="13" t="s">
        <v>213</v>
      </c>
      <c r="F291" s="22">
        <v>4</v>
      </c>
      <c r="G291" s="13">
        <v>31208</v>
      </c>
      <c r="H291" s="15">
        <f t="shared" si="23"/>
        <v>124832</v>
      </c>
      <c r="I291" s="17">
        <f t="shared" si="24"/>
        <v>139811.84000000003</v>
      </c>
      <c r="J291" s="22" t="s">
        <v>28</v>
      </c>
      <c r="K291" s="13" t="s">
        <v>256</v>
      </c>
      <c r="L291" s="13" t="s">
        <v>40</v>
      </c>
    </row>
    <row r="292" spans="1:12" ht="51.75" customHeight="1" x14ac:dyDescent="0.2">
      <c r="A292" s="13">
        <f t="shared" si="22"/>
        <v>271</v>
      </c>
      <c r="B292" s="27" t="s">
        <v>606</v>
      </c>
      <c r="C292" s="41" t="s">
        <v>31</v>
      </c>
      <c r="D292" s="27" t="s">
        <v>607</v>
      </c>
      <c r="E292" s="13" t="s">
        <v>213</v>
      </c>
      <c r="F292" s="22">
        <v>4</v>
      </c>
      <c r="G292" s="13">
        <v>29588</v>
      </c>
      <c r="H292" s="15">
        <f t="shared" si="23"/>
        <v>118352</v>
      </c>
      <c r="I292" s="17">
        <f t="shared" si="24"/>
        <v>132554.24000000002</v>
      </c>
      <c r="J292" s="22" t="s">
        <v>28</v>
      </c>
      <c r="K292" s="13" t="s">
        <v>256</v>
      </c>
      <c r="L292" s="13" t="s">
        <v>40</v>
      </c>
    </row>
    <row r="293" spans="1:12" ht="51.75" customHeight="1" x14ac:dyDescent="0.2">
      <c r="A293" s="13">
        <f t="shared" si="22"/>
        <v>272</v>
      </c>
      <c r="B293" s="27" t="s">
        <v>608</v>
      </c>
      <c r="C293" s="41" t="s">
        <v>31</v>
      </c>
      <c r="D293" s="27" t="s">
        <v>611</v>
      </c>
      <c r="E293" s="13" t="s">
        <v>213</v>
      </c>
      <c r="F293" s="22">
        <v>5</v>
      </c>
      <c r="G293" s="13">
        <v>108588</v>
      </c>
      <c r="H293" s="15">
        <f t="shared" si="23"/>
        <v>542940</v>
      </c>
      <c r="I293" s="17">
        <f t="shared" si="24"/>
        <v>608092.80000000005</v>
      </c>
      <c r="J293" s="22" t="s">
        <v>28</v>
      </c>
      <c r="K293" s="13" t="s">
        <v>256</v>
      </c>
      <c r="L293" s="13" t="s">
        <v>40</v>
      </c>
    </row>
    <row r="294" spans="1:12" ht="51.75" customHeight="1" x14ac:dyDescent="0.2">
      <c r="A294" s="13">
        <f t="shared" si="22"/>
        <v>273</v>
      </c>
      <c r="B294" s="53" t="s">
        <v>609</v>
      </c>
      <c r="C294" s="41" t="s">
        <v>31</v>
      </c>
      <c r="D294" s="79" t="s">
        <v>610</v>
      </c>
      <c r="E294" s="13" t="s">
        <v>213</v>
      </c>
      <c r="F294" s="22">
        <v>3</v>
      </c>
      <c r="G294" s="13">
        <v>65636</v>
      </c>
      <c r="H294" s="15">
        <f t="shared" si="23"/>
        <v>196908</v>
      </c>
      <c r="I294" s="17">
        <f t="shared" si="24"/>
        <v>220536.96000000002</v>
      </c>
      <c r="J294" s="22" t="s">
        <v>28</v>
      </c>
      <c r="K294" s="13" t="s">
        <v>256</v>
      </c>
      <c r="L294" s="13" t="s">
        <v>40</v>
      </c>
    </row>
    <row r="295" spans="1:12" ht="63.75" x14ac:dyDescent="0.2">
      <c r="A295" s="13">
        <f t="shared" si="22"/>
        <v>274</v>
      </c>
      <c r="B295" s="27" t="s">
        <v>612</v>
      </c>
      <c r="C295" s="41" t="s">
        <v>31</v>
      </c>
      <c r="D295" s="74" t="s">
        <v>626</v>
      </c>
      <c r="E295" s="13" t="s">
        <v>213</v>
      </c>
      <c r="F295" s="22">
        <v>2</v>
      </c>
      <c r="G295" s="13">
        <v>66236</v>
      </c>
      <c r="H295" s="15">
        <f t="shared" si="23"/>
        <v>132472</v>
      </c>
      <c r="I295" s="17">
        <f t="shared" si="24"/>
        <v>148368.64000000001</v>
      </c>
      <c r="J295" s="22" t="s">
        <v>28</v>
      </c>
      <c r="K295" s="13" t="s">
        <v>256</v>
      </c>
      <c r="L295" s="13" t="s">
        <v>40</v>
      </c>
    </row>
    <row r="296" spans="1:12" ht="63.75" x14ac:dyDescent="0.2">
      <c r="A296" s="13">
        <f t="shared" si="22"/>
        <v>275</v>
      </c>
      <c r="B296" s="27" t="s">
        <v>613</v>
      </c>
      <c r="C296" s="41" t="s">
        <v>31</v>
      </c>
      <c r="D296" s="74" t="s">
        <v>627</v>
      </c>
      <c r="E296" s="13" t="s">
        <v>213</v>
      </c>
      <c r="F296" s="22">
        <v>3</v>
      </c>
      <c r="G296" s="13">
        <v>92713</v>
      </c>
      <c r="H296" s="15">
        <f t="shared" si="23"/>
        <v>278139</v>
      </c>
      <c r="I296" s="17">
        <f t="shared" si="24"/>
        <v>311515.68000000005</v>
      </c>
      <c r="J296" s="22" t="s">
        <v>28</v>
      </c>
      <c r="K296" s="13" t="s">
        <v>256</v>
      </c>
      <c r="L296" s="13" t="s">
        <v>40</v>
      </c>
    </row>
    <row r="297" spans="1:12" ht="63.75" x14ac:dyDescent="0.2">
      <c r="A297" s="13">
        <f t="shared" si="22"/>
        <v>276</v>
      </c>
      <c r="B297" s="27" t="s">
        <v>614</v>
      </c>
      <c r="C297" s="41" t="s">
        <v>31</v>
      </c>
      <c r="D297" s="74" t="s">
        <v>624</v>
      </c>
      <c r="E297" s="13" t="s">
        <v>213</v>
      </c>
      <c r="F297" s="22">
        <v>2</v>
      </c>
      <c r="G297" s="13">
        <v>15286</v>
      </c>
      <c r="H297" s="15">
        <f t="shared" si="23"/>
        <v>30572</v>
      </c>
      <c r="I297" s="17">
        <f t="shared" si="24"/>
        <v>34240.640000000007</v>
      </c>
      <c r="J297" s="22" t="s">
        <v>28</v>
      </c>
      <c r="K297" s="13" t="s">
        <v>256</v>
      </c>
      <c r="L297" s="13" t="s">
        <v>40</v>
      </c>
    </row>
    <row r="298" spans="1:12" ht="63.75" x14ac:dyDescent="0.2">
      <c r="A298" s="13">
        <f t="shared" si="22"/>
        <v>277</v>
      </c>
      <c r="B298" s="27" t="s">
        <v>615</v>
      </c>
      <c r="C298" s="41" t="s">
        <v>31</v>
      </c>
      <c r="D298" s="74" t="s">
        <v>625</v>
      </c>
      <c r="E298" s="13" t="s">
        <v>213</v>
      </c>
      <c r="F298" s="22">
        <v>3</v>
      </c>
      <c r="G298" s="13">
        <v>90295</v>
      </c>
      <c r="H298" s="15">
        <f t="shared" si="23"/>
        <v>270885</v>
      </c>
      <c r="I298" s="17">
        <f t="shared" si="24"/>
        <v>303391.2</v>
      </c>
      <c r="J298" s="22" t="s">
        <v>28</v>
      </c>
      <c r="K298" s="13" t="s">
        <v>256</v>
      </c>
      <c r="L298" s="13" t="s">
        <v>40</v>
      </c>
    </row>
    <row r="299" spans="1:12" ht="63.75" x14ac:dyDescent="0.2">
      <c r="A299" s="13">
        <f t="shared" si="22"/>
        <v>278</v>
      </c>
      <c r="B299" s="27" t="s">
        <v>616</v>
      </c>
      <c r="C299" s="41" t="s">
        <v>31</v>
      </c>
      <c r="D299" s="74" t="s">
        <v>617</v>
      </c>
      <c r="E299" s="22" t="s">
        <v>236</v>
      </c>
      <c r="F299" s="22">
        <v>1</v>
      </c>
      <c r="G299" s="13">
        <v>405373</v>
      </c>
      <c r="H299" s="15">
        <f t="shared" si="23"/>
        <v>405373</v>
      </c>
      <c r="I299" s="17">
        <f t="shared" si="24"/>
        <v>454017.76000000007</v>
      </c>
      <c r="J299" s="22" t="s">
        <v>28</v>
      </c>
      <c r="K299" s="13" t="s">
        <v>256</v>
      </c>
      <c r="L299" s="13" t="s">
        <v>40</v>
      </c>
    </row>
    <row r="300" spans="1:12" ht="51" x14ac:dyDescent="0.2">
      <c r="A300" s="13">
        <f t="shared" si="22"/>
        <v>279</v>
      </c>
      <c r="B300" s="27" t="s">
        <v>618</v>
      </c>
      <c r="C300" s="41" t="s">
        <v>31</v>
      </c>
      <c r="D300" s="74" t="s">
        <v>619</v>
      </c>
      <c r="E300" s="22" t="s">
        <v>236</v>
      </c>
      <c r="F300" s="22">
        <v>1</v>
      </c>
      <c r="G300" s="13">
        <v>216881</v>
      </c>
      <c r="H300" s="15">
        <f t="shared" si="23"/>
        <v>216881</v>
      </c>
      <c r="I300" s="17">
        <f t="shared" si="24"/>
        <v>242906.72000000003</v>
      </c>
      <c r="J300" s="22" t="s">
        <v>28</v>
      </c>
      <c r="K300" s="13" t="s">
        <v>256</v>
      </c>
      <c r="L300" s="13" t="s">
        <v>40</v>
      </c>
    </row>
    <row r="301" spans="1:12" ht="51" x14ac:dyDescent="0.2">
      <c r="A301" s="13">
        <f t="shared" si="22"/>
        <v>280</v>
      </c>
      <c r="B301" s="27" t="s">
        <v>620</v>
      </c>
      <c r="C301" s="41" t="s">
        <v>31</v>
      </c>
      <c r="D301" s="74" t="s">
        <v>621</v>
      </c>
      <c r="E301" s="22" t="s">
        <v>236</v>
      </c>
      <c r="F301" s="22">
        <v>1</v>
      </c>
      <c r="G301" s="13">
        <v>142978</v>
      </c>
      <c r="H301" s="15">
        <f t="shared" si="23"/>
        <v>142978</v>
      </c>
      <c r="I301" s="17">
        <f t="shared" si="24"/>
        <v>160135.36000000002</v>
      </c>
      <c r="J301" s="22" t="s">
        <v>28</v>
      </c>
      <c r="K301" s="13" t="s">
        <v>256</v>
      </c>
      <c r="L301" s="13" t="s">
        <v>40</v>
      </c>
    </row>
    <row r="302" spans="1:12" ht="51" x14ac:dyDescent="0.2">
      <c r="A302" s="41">
        <f t="shared" si="22"/>
        <v>281</v>
      </c>
      <c r="B302" s="53" t="s">
        <v>622</v>
      </c>
      <c r="C302" s="41" t="s">
        <v>31</v>
      </c>
      <c r="D302" s="79" t="s">
        <v>623</v>
      </c>
      <c r="E302" s="42" t="s">
        <v>236</v>
      </c>
      <c r="F302" s="42">
        <v>1</v>
      </c>
      <c r="G302" s="41">
        <v>114192</v>
      </c>
      <c r="H302" s="15">
        <f t="shared" si="23"/>
        <v>114192</v>
      </c>
      <c r="I302" s="17">
        <f t="shared" si="24"/>
        <v>127895.04000000001</v>
      </c>
      <c r="J302" s="22" t="s">
        <v>28</v>
      </c>
      <c r="K302" s="13" t="s">
        <v>256</v>
      </c>
      <c r="L302" s="13" t="s">
        <v>40</v>
      </c>
    </row>
    <row r="303" spans="1:12" ht="51.75" customHeight="1" x14ac:dyDescent="0.2">
      <c r="A303" s="41">
        <f>A302+1</f>
        <v>282</v>
      </c>
      <c r="B303" s="27" t="s">
        <v>628</v>
      </c>
      <c r="C303" s="13" t="s">
        <v>31</v>
      </c>
      <c r="D303" s="27" t="s">
        <v>645</v>
      </c>
      <c r="E303" s="13" t="s">
        <v>29</v>
      </c>
      <c r="F303" s="13">
        <v>1</v>
      </c>
      <c r="G303" s="19">
        <v>60346.43</v>
      </c>
      <c r="H303" s="56">
        <f>G303*F303</f>
        <v>60346.43</v>
      </c>
      <c r="I303" s="17">
        <f t="shared" si="24"/>
        <v>67588.001600000003</v>
      </c>
      <c r="J303" s="22" t="s">
        <v>28</v>
      </c>
      <c r="K303" s="13" t="s">
        <v>256</v>
      </c>
      <c r="L303" s="13" t="s">
        <v>40</v>
      </c>
    </row>
    <row r="304" spans="1:12" ht="51.75" customHeight="1" x14ac:dyDescent="0.2">
      <c r="A304" s="41">
        <f t="shared" si="22"/>
        <v>283</v>
      </c>
      <c r="B304" s="27" t="s">
        <v>629</v>
      </c>
      <c r="C304" s="13" t="s">
        <v>31</v>
      </c>
      <c r="D304" s="27" t="s">
        <v>646</v>
      </c>
      <c r="E304" s="13" t="s">
        <v>29</v>
      </c>
      <c r="F304" s="13">
        <v>1</v>
      </c>
      <c r="G304" s="19">
        <v>47391.07</v>
      </c>
      <c r="H304" s="56">
        <f t="shared" ref="H304:H321" si="25">G304*F304</f>
        <v>47391.07</v>
      </c>
      <c r="I304" s="17">
        <f t="shared" ref="I304:I321" si="26">H304*1.12</f>
        <v>53077.998400000004</v>
      </c>
      <c r="J304" s="22" t="s">
        <v>28</v>
      </c>
      <c r="K304" s="13" t="s">
        <v>256</v>
      </c>
      <c r="L304" s="13" t="s">
        <v>40</v>
      </c>
    </row>
    <row r="305" spans="1:12" ht="51.75" customHeight="1" x14ac:dyDescent="0.2">
      <c r="A305" s="41">
        <f t="shared" si="22"/>
        <v>284</v>
      </c>
      <c r="B305" s="27" t="s">
        <v>630</v>
      </c>
      <c r="C305" s="13" t="s">
        <v>31</v>
      </c>
      <c r="D305" s="27" t="s">
        <v>647</v>
      </c>
      <c r="E305" s="13" t="s">
        <v>29</v>
      </c>
      <c r="F305" s="13">
        <v>1</v>
      </c>
      <c r="G305" s="19">
        <v>35287.5</v>
      </c>
      <c r="H305" s="56">
        <f t="shared" si="25"/>
        <v>35287.5</v>
      </c>
      <c r="I305" s="17">
        <f t="shared" si="26"/>
        <v>39522.000000000007</v>
      </c>
      <c r="J305" s="22" t="s">
        <v>28</v>
      </c>
      <c r="K305" s="13" t="s">
        <v>256</v>
      </c>
      <c r="L305" s="13" t="s">
        <v>40</v>
      </c>
    </row>
    <row r="306" spans="1:12" ht="51.75" customHeight="1" x14ac:dyDescent="0.2">
      <c r="A306" s="41">
        <f t="shared" si="22"/>
        <v>285</v>
      </c>
      <c r="B306" s="27" t="s">
        <v>631</v>
      </c>
      <c r="C306" s="13" t="s">
        <v>31</v>
      </c>
      <c r="D306" s="27" t="s">
        <v>648</v>
      </c>
      <c r="E306" s="13" t="s">
        <v>29</v>
      </c>
      <c r="F306" s="13">
        <v>1</v>
      </c>
      <c r="G306" s="19">
        <v>29014.29</v>
      </c>
      <c r="H306" s="56">
        <f t="shared" si="25"/>
        <v>29014.29</v>
      </c>
      <c r="I306" s="17">
        <f t="shared" si="26"/>
        <v>32496.004800000002</v>
      </c>
      <c r="J306" s="22" t="s">
        <v>28</v>
      </c>
      <c r="K306" s="13" t="s">
        <v>256</v>
      </c>
      <c r="L306" s="13" t="s">
        <v>40</v>
      </c>
    </row>
    <row r="307" spans="1:12" ht="51.75" customHeight="1" x14ac:dyDescent="0.2">
      <c r="A307" s="41">
        <f t="shared" si="22"/>
        <v>286</v>
      </c>
      <c r="B307" s="27" t="s">
        <v>632</v>
      </c>
      <c r="C307" s="13" t="s">
        <v>31</v>
      </c>
      <c r="D307" s="27" t="s">
        <v>649</v>
      </c>
      <c r="E307" s="13" t="s">
        <v>29</v>
      </c>
      <c r="F307" s="13">
        <v>1</v>
      </c>
      <c r="G307" s="19">
        <v>121204.46</v>
      </c>
      <c r="H307" s="56">
        <f t="shared" si="25"/>
        <v>121204.46</v>
      </c>
      <c r="I307" s="17">
        <f t="shared" si="26"/>
        <v>135748.99520000003</v>
      </c>
      <c r="J307" s="22" t="s">
        <v>28</v>
      </c>
      <c r="K307" s="13" t="s">
        <v>256</v>
      </c>
      <c r="L307" s="13" t="s">
        <v>40</v>
      </c>
    </row>
    <row r="308" spans="1:12" ht="51.75" customHeight="1" x14ac:dyDescent="0.2">
      <c r="A308" s="41">
        <f t="shared" si="22"/>
        <v>287</v>
      </c>
      <c r="B308" s="27" t="s">
        <v>633</v>
      </c>
      <c r="C308" s="13" t="s">
        <v>31</v>
      </c>
      <c r="D308" s="27" t="s">
        <v>650</v>
      </c>
      <c r="E308" s="13" t="s">
        <v>29</v>
      </c>
      <c r="F308" s="13">
        <v>1</v>
      </c>
      <c r="G308" s="19">
        <v>71597.320000000007</v>
      </c>
      <c r="H308" s="56">
        <f t="shared" si="25"/>
        <v>71597.320000000007</v>
      </c>
      <c r="I308" s="17">
        <f t="shared" si="26"/>
        <v>80188.998400000011</v>
      </c>
      <c r="J308" s="22" t="s">
        <v>28</v>
      </c>
      <c r="K308" s="13" t="s">
        <v>256</v>
      </c>
      <c r="L308" s="13" t="s">
        <v>40</v>
      </c>
    </row>
    <row r="309" spans="1:12" ht="51.75" customHeight="1" x14ac:dyDescent="0.2">
      <c r="A309" s="41">
        <f t="shared" si="22"/>
        <v>288</v>
      </c>
      <c r="B309" s="27" t="s">
        <v>634</v>
      </c>
      <c r="C309" s="13" t="s">
        <v>31</v>
      </c>
      <c r="D309" s="27" t="s">
        <v>651</v>
      </c>
      <c r="E309" s="13" t="s">
        <v>29</v>
      </c>
      <c r="F309" s="13">
        <v>1</v>
      </c>
      <c r="G309" s="19">
        <v>279913.39</v>
      </c>
      <c r="H309" s="56">
        <f t="shared" si="25"/>
        <v>279913.39</v>
      </c>
      <c r="I309" s="17">
        <f t="shared" si="26"/>
        <v>313502.99680000002</v>
      </c>
      <c r="J309" s="22" t="s">
        <v>28</v>
      </c>
      <c r="K309" s="13" t="s">
        <v>256</v>
      </c>
      <c r="L309" s="13" t="s">
        <v>40</v>
      </c>
    </row>
    <row r="310" spans="1:12" ht="51.75" customHeight="1" x14ac:dyDescent="0.2">
      <c r="A310" s="41">
        <f t="shared" si="22"/>
        <v>289</v>
      </c>
      <c r="B310" s="27" t="s">
        <v>635</v>
      </c>
      <c r="C310" s="13" t="s">
        <v>31</v>
      </c>
      <c r="D310" s="27" t="s">
        <v>652</v>
      </c>
      <c r="E310" s="13" t="s">
        <v>29</v>
      </c>
      <c r="F310" s="13">
        <v>2</v>
      </c>
      <c r="G310" s="19">
        <v>63074.11</v>
      </c>
      <c r="H310" s="56">
        <f t="shared" si="25"/>
        <v>126148.22</v>
      </c>
      <c r="I310" s="17">
        <f t="shared" si="26"/>
        <v>141286.00640000001</v>
      </c>
      <c r="J310" s="22" t="s">
        <v>28</v>
      </c>
      <c r="K310" s="13" t="s">
        <v>256</v>
      </c>
      <c r="L310" s="13" t="s">
        <v>40</v>
      </c>
    </row>
    <row r="311" spans="1:12" ht="51.75" customHeight="1" x14ac:dyDescent="0.2">
      <c r="A311" s="41">
        <f t="shared" si="22"/>
        <v>290</v>
      </c>
      <c r="B311" s="27" t="s">
        <v>636</v>
      </c>
      <c r="C311" s="13" t="s">
        <v>31</v>
      </c>
      <c r="D311" s="27" t="s">
        <v>653</v>
      </c>
      <c r="E311" s="13" t="s">
        <v>29</v>
      </c>
      <c r="F311" s="13">
        <v>1</v>
      </c>
      <c r="G311" s="19">
        <v>19365.18</v>
      </c>
      <c r="H311" s="56">
        <f t="shared" si="25"/>
        <v>19365.18</v>
      </c>
      <c r="I311" s="17">
        <f t="shared" si="26"/>
        <v>21689.001600000003</v>
      </c>
      <c r="J311" s="22" t="s">
        <v>28</v>
      </c>
      <c r="K311" s="13" t="s">
        <v>256</v>
      </c>
      <c r="L311" s="13" t="s">
        <v>40</v>
      </c>
    </row>
    <row r="312" spans="1:12" ht="51.75" customHeight="1" x14ac:dyDescent="0.2">
      <c r="A312" s="41">
        <f t="shared" si="22"/>
        <v>291</v>
      </c>
      <c r="B312" s="27" t="s">
        <v>637</v>
      </c>
      <c r="C312" s="13" t="s">
        <v>31</v>
      </c>
      <c r="D312" s="27" t="s">
        <v>654</v>
      </c>
      <c r="E312" s="13" t="s">
        <v>29</v>
      </c>
      <c r="F312" s="13">
        <v>1</v>
      </c>
      <c r="G312" s="19">
        <v>97508.93</v>
      </c>
      <c r="H312" s="56">
        <f t="shared" si="25"/>
        <v>97508.93</v>
      </c>
      <c r="I312" s="17">
        <f t="shared" si="26"/>
        <v>109210.0016</v>
      </c>
      <c r="J312" s="22" t="s">
        <v>28</v>
      </c>
      <c r="K312" s="13" t="s">
        <v>256</v>
      </c>
      <c r="L312" s="13" t="s">
        <v>40</v>
      </c>
    </row>
    <row r="313" spans="1:12" ht="51.75" customHeight="1" x14ac:dyDescent="0.2">
      <c r="A313" s="41">
        <f t="shared" si="22"/>
        <v>292</v>
      </c>
      <c r="B313" s="27" t="s">
        <v>638</v>
      </c>
      <c r="C313" s="13" t="s">
        <v>31</v>
      </c>
      <c r="D313" s="27" t="s">
        <v>655</v>
      </c>
      <c r="E313" s="13" t="s">
        <v>29</v>
      </c>
      <c r="F313" s="13">
        <v>2</v>
      </c>
      <c r="G313" s="19">
        <v>221952.68</v>
      </c>
      <c r="H313" s="56">
        <f t="shared" si="25"/>
        <v>443905.36</v>
      </c>
      <c r="I313" s="17">
        <f t="shared" si="26"/>
        <v>497174.00320000004</v>
      </c>
      <c r="J313" s="22" t="s">
        <v>28</v>
      </c>
      <c r="K313" s="13" t="s">
        <v>256</v>
      </c>
      <c r="L313" s="13" t="s">
        <v>40</v>
      </c>
    </row>
    <row r="314" spans="1:12" ht="51.75" customHeight="1" x14ac:dyDescent="0.2">
      <c r="A314" s="41">
        <f t="shared" si="22"/>
        <v>293</v>
      </c>
      <c r="B314" s="27" t="s">
        <v>639</v>
      </c>
      <c r="C314" s="13" t="s">
        <v>31</v>
      </c>
      <c r="D314" s="27" t="s">
        <v>656</v>
      </c>
      <c r="E314" s="13" t="s">
        <v>29</v>
      </c>
      <c r="F314" s="13">
        <v>5</v>
      </c>
      <c r="G314" s="19">
        <v>43810.71</v>
      </c>
      <c r="H314" s="56">
        <f t="shared" si="25"/>
        <v>219053.55</v>
      </c>
      <c r="I314" s="17">
        <f t="shared" si="26"/>
        <v>245339.97600000002</v>
      </c>
      <c r="J314" s="22" t="s">
        <v>28</v>
      </c>
      <c r="K314" s="13" t="s">
        <v>256</v>
      </c>
      <c r="L314" s="13" t="s">
        <v>40</v>
      </c>
    </row>
    <row r="315" spans="1:12" ht="51.75" customHeight="1" x14ac:dyDescent="0.2">
      <c r="A315" s="41">
        <f t="shared" si="22"/>
        <v>294</v>
      </c>
      <c r="B315" s="27" t="s">
        <v>640</v>
      </c>
      <c r="C315" s="13" t="s">
        <v>31</v>
      </c>
      <c r="D315" s="27" t="s">
        <v>657</v>
      </c>
      <c r="E315" s="13" t="s">
        <v>29</v>
      </c>
      <c r="F315" s="13">
        <v>10</v>
      </c>
      <c r="G315" s="19">
        <v>24104.46</v>
      </c>
      <c r="H315" s="56">
        <f t="shared" si="25"/>
        <v>241044.59999999998</v>
      </c>
      <c r="I315" s="17">
        <f t="shared" si="26"/>
        <v>269969.95199999999</v>
      </c>
      <c r="J315" s="22" t="s">
        <v>28</v>
      </c>
      <c r="K315" s="13" t="s">
        <v>256</v>
      </c>
      <c r="L315" s="13" t="s">
        <v>40</v>
      </c>
    </row>
    <row r="316" spans="1:12" ht="51.75" customHeight="1" x14ac:dyDescent="0.2">
      <c r="A316" s="41">
        <f t="shared" si="22"/>
        <v>295</v>
      </c>
      <c r="B316" s="27" t="s">
        <v>640</v>
      </c>
      <c r="C316" s="13" t="s">
        <v>31</v>
      </c>
      <c r="D316" s="27" t="s">
        <v>658</v>
      </c>
      <c r="E316" s="13" t="s">
        <v>29</v>
      </c>
      <c r="F316" s="13">
        <v>4</v>
      </c>
      <c r="G316" s="19">
        <v>24104.46</v>
      </c>
      <c r="H316" s="56">
        <f t="shared" si="25"/>
        <v>96417.84</v>
      </c>
      <c r="I316" s="17">
        <f t="shared" si="26"/>
        <v>107987.9808</v>
      </c>
      <c r="J316" s="22" t="s">
        <v>28</v>
      </c>
      <c r="K316" s="13" t="s">
        <v>256</v>
      </c>
      <c r="L316" s="13" t="s">
        <v>40</v>
      </c>
    </row>
    <row r="317" spans="1:12" ht="51.75" customHeight="1" x14ac:dyDescent="0.2">
      <c r="A317" s="41">
        <f t="shared" si="22"/>
        <v>296</v>
      </c>
      <c r="B317" s="27" t="s">
        <v>641</v>
      </c>
      <c r="C317" s="13" t="s">
        <v>31</v>
      </c>
      <c r="D317" s="27" t="s">
        <v>1003</v>
      </c>
      <c r="E317" s="13" t="s">
        <v>29</v>
      </c>
      <c r="F317" s="13">
        <v>8</v>
      </c>
      <c r="G317" s="19">
        <v>2171.4299999999998</v>
      </c>
      <c r="H317" s="56">
        <f t="shared" si="25"/>
        <v>17371.439999999999</v>
      </c>
      <c r="I317" s="17">
        <f t="shared" si="26"/>
        <v>19456.0128</v>
      </c>
      <c r="J317" s="22" t="s">
        <v>28</v>
      </c>
      <c r="K317" s="13" t="s">
        <v>256</v>
      </c>
      <c r="L317" s="13" t="s">
        <v>40</v>
      </c>
    </row>
    <row r="318" spans="1:12" ht="51.75" customHeight="1" x14ac:dyDescent="0.2">
      <c r="A318" s="41">
        <f t="shared" si="22"/>
        <v>297</v>
      </c>
      <c r="B318" s="27" t="s">
        <v>641</v>
      </c>
      <c r="C318" s="13" t="s">
        <v>31</v>
      </c>
      <c r="D318" s="27" t="s">
        <v>1004</v>
      </c>
      <c r="E318" s="13" t="s">
        <v>29</v>
      </c>
      <c r="F318" s="13">
        <v>8</v>
      </c>
      <c r="G318" s="19">
        <v>1852.68</v>
      </c>
      <c r="H318" s="56">
        <f t="shared" si="25"/>
        <v>14821.44</v>
      </c>
      <c r="I318" s="17">
        <f t="shared" si="26"/>
        <v>16600.0128</v>
      </c>
      <c r="J318" s="22" t="s">
        <v>28</v>
      </c>
      <c r="K318" s="13" t="s">
        <v>256</v>
      </c>
      <c r="L318" s="13" t="s">
        <v>40</v>
      </c>
    </row>
    <row r="319" spans="1:12" ht="51.75" customHeight="1" x14ac:dyDescent="0.2">
      <c r="A319" s="41">
        <f t="shared" si="22"/>
        <v>298</v>
      </c>
      <c r="B319" s="27" t="s">
        <v>642</v>
      </c>
      <c r="C319" s="13" t="s">
        <v>31</v>
      </c>
      <c r="D319" s="27" t="s">
        <v>1005</v>
      </c>
      <c r="E319" s="13" t="s">
        <v>29</v>
      </c>
      <c r="F319" s="13">
        <v>5</v>
      </c>
      <c r="G319" s="19">
        <v>11558.04</v>
      </c>
      <c r="H319" s="56">
        <f t="shared" si="25"/>
        <v>57790.200000000004</v>
      </c>
      <c r="I319" s="17">
        <f t="shared" si="26"/>
        <v>64725.024000000012</v>
      </c>
      <c r="J319" s="22" t="s">
        <v>28</v>
      </c>
      <c r="K319" s="13" t="s">
        <v>256</v>
      </c>
      <c r="L319" s="13" t="s">
        <v>40</v>
      </c>
    </row>
    <row r="320" spans="1:12" ht="51.75" customHeight="1" x14ac:dyDescent="0.2">
      <c r="A320" s="13">
        <f t="shared" si="22"/>
        <v>299</v>
      </c>
      <c r="B320" s="27" t="s">
        <v>643</v>
      </c>
      <c r="C320" s="13" t="s">
        <v>31</v>
      </c>
      <c r="D320" s="27" t="s">
        <v>659</v>
      </c>
      <c r="E320" s="13" t="s">
        <v>29</v>
      </c>
      <c r="F320" s="13">
        <v>1</v>
      </c>
      <c r="G320" s="19">
        <v>407425</v>
      </c>
      <c r="H320" s="56">
        <f t="shared" si="25"/>
        <v>407425</v>
      </c>
      <c r="I320" s="17">
        <f t="shared" si="26"/>
        <v>456316.00000000006</v>
      </c>
      <c r="J320" s="22" t="s">
        <v>28</v>
      </c>
      <c r="K320" s="13" t="s">
        <v>256</v>
      </c>
      <c r="L320" s="13" t="s">
        <v>40</v>
      </c>
    </row>
    <row r="321" spans="1:12" ht="51.75" customHeight="1" x14ac:dyDescent="0.2">
      <c r="A321" s="13">
        <f t="shared" si="22"/>
        <v>300</v>
      </c>
      <c r="B321" s="27" t="s">
        <v>644</v>
      </c>
      <c r="C321" s="13" t="s">
        <v>31</v>
      </c>
      <c r="D321" s="27" t="s">
        <v>660</v>
      </c>
      <c r="E321" s="13" t="s">
        <v>29</v>
      </c>
      <c r="F321" s="13">
        <v>1</v>
      </c>
      <c r="G321" s="19">
        <v>83700.89</v>
      </c>
      <c r="H321" s="56">
        <f t="shared" si="25"/>
        <v>83700.89</v>
      </c>
      <c r="I321" s="17">
        <f t="shared" si="26"/>
        <v>93744.996800000008</v>
      </c>
      <c r="J321" s="22" t="s">
        <v>28</v>
      </c>
      <c r="K321" s="13" t="s">
        <v>256</v>
      </c>
      <c r="L321" s="13" t="s">
        <v>40</v>
      </c>
    </row>
    <row r="322" spans="1:12" ht="51.75" customHeight="1" x14ac:dyDescent="0.2">
      <c r="A322" s="13">
        <f>A321+1</f>
        <v>301</v>
      </c>
      <c r="B322" s="27" t="s">
        <v>262</v>
      </c>
      <c r="C322" s="13" t="s">
        <v>31</v>
      </c>
      <c r="D322" s="27" t="s">
        <v>263</v>
      </c>
      <c r="E322" s="61" t="s">
        <v>29</v>
      </c>
      <c r="F322" s="13">
        <v>1</v>
      </c>
      <c r="G322" s="17">
        <v>2104403</v>
      </c>
      <c r="H322" s="15">
        <f t="shared" ref="H322:H327" si="27">G322*F322</f>
        <v>2104403</v>
      </c>
      <c r="I322" s="17">
        <f t="shared" ref="I322:I327" si="28">H322*1.12</f>
        <v>2356931.3600000003</v>
      </c>
      <c r="J322" s="22" t="s">
        <v>28</v>
      </c>
      <c r="K322" s="13" t="s">
        <v>665</v>
      </c>
      <c r="L322" s="26" t="s">
        <v>34</v>
      </c>
    </row>
    <row r="323" spans="1:12" ht="51.75" customHeight="1" x14ac:dyDescent="0.2">
      <c r="A323" s="13">
        <f t="shared" si="22"/>
        <v>302</v>
      </c>
      <c r="B323" s="27" t="s">
        <v>439</v>
      </c>
      <c r="C323" s="13" t="s">
        <v>31</v>
      </c>
      <c r="D323" s="27" t="s">
        <v>507</v>
      </c>
      <c r="E323" s="61" t="s">
        <v>236</v>
      </c>
      <c r="F323" s="13">
        <v>12</v>
      </c>
      <c r="G323" s="17">
        <v>180459</v>
      </c>
      <c r="H323" s="15">
        <f t="shared" si="27"/>
        <v>2165508</v>
      </c>
      <c r="I323" s="17">
        <f t="shared" si="28"/>
        <v>2425368.9600000004</v>
      </c>
      <c r="J323" s="22" t="s">
        <v>28</v>
      </c>
      <c r="K323" s="13" t="s">
        <v>665</v>
      </c>
      <c r="L323" s="26" t="s">
        <v>34</v>
      </c>
    </row>
    <row r="324" spans="1:12" ht="51.75" customHeight="1" x14ac:dyDescent="0.2">
      <c r="A324" s="13">
        <f t="shared" si="22"/>
        <v>303</v>
      </c>
      <c r="B324" s="35" t="s">
        <v>436</v>
      </c>
      <c r="C324" s="13" t="s">
        <v>31</v>
      </c>
      <c r="D324" s="27" t="s">
        <v>662</v>
      </c>
      <c r="E324" s="61" t="s">
        <v>29</v>
      </c>
      <c r="F324" s="13">
        <v>1</v>
      </c>
      <c r="G324" s="17">
        <v>78808</v>
      </c>
      <c r="H324" s="15">
        <f t="shared" si="27"/>
        <v>78808</v>
      </c>
      <c r="I324" s="17">
        <f t="shared" si="28"/>
        <v>88264.960000000006</v>
      </c>
      <c r="J324" s="22" t="s">
        <v>28</v>
      </c>
      <c r="K324" s="13" t="s">
        <v>665</v>
      </c>
      <c r="L324" s="26" t="s">
        <v>34</v>
      </c>
    </row>
    <row r="325" spans="1:12" ht="51.75" customHeight="1" x14ac:dyDescent="0.2">
      <c r="A325" s="13">
        <f t="shared" si="22"/>
        <v>304</v>
      </c>
      <c r="B325" s="35" t="s">
        <v>435</v>
      </c>
      <c r="C325" s="13" t="s">
        <v>31</v>
      </c>
      <c r="D325" s="27" t="s">
        <v>503</v>
      </c>
      <c r="E325" s="61" t="s">
        <v>29</v>
      </c>
      <c r="F325" s="13">
        <v>2</v>
      </c>
      <c r="G325" s="17">
        <v>109059</v>
      </c>
      <c r="H325" s="15">
        <f t="shared" si="27"/>
        <v>218118</v>
      </c>
      <c r="I325" s="17">
        <f t="shared" si="28"/>
        <v>244292.16000000003</v>
      </c>
      <c r="J325" s="22" t="s">
        <v>28</v>
      </c>
      <c r="K325" s="13" t="s">
        <v>665</v>
      </c>
      <c r="L325" s="26" t="s">
        <v>34</v>
      </c>
    </row>
    <row r="326" spans="1:12" ht="51.75" customHeight="1" x14ac:dyDescent="0.2">
      <c r="A326" s="13">
        <f t="shared" si="22"/>
        <v>305</v>
      </c>
      <c r="B326" s="35" t="s">
        <v>661</v>
      </c>
      <c r="C326" s="13" t="s">
        <v>31</v>
      </c>
      <c r="D326" s="27" t="s">
        <v>663</v>
      </c>
      <c r="E326" s="61" t="s">
        <v>25</v>
      </c>
      <c r="F326" s="13">
        <v>3</v>
      </c>
      <c r="G326" s="17">
        <v>261573</v>
      </c>
      <c r="H326" s="15">
        <f t="shared" si="27"/>
        <v>784719</v>
      </c>
      <c r="I326" s="17">
        <f t="shared" si="28"/>
        <v>878885.28</v>
      </c>
      <c r="J326" s="22" t="s">
        <v>28</v>
      </c>
      <c r="K326" s="13" t="s">
        <v>665</v>
      </c>
      <c r="L326" s="26" t="s">
        <v>34</v>
      </c>
    </row>
    <row r="327" spans="1:12" ht="51.75" customHeight="1" x14ac:dyDescent="0.2">
      <c r="A327" s="13">
        <f t="shared" si="22"/>
        <v>306</v>
      </c>
      <c r="B327" s="27" t="s">
        <v>262</v>
      </c>
      <c r="C327" s="13" t="s">
        <v>31</v>
      </c>
      <c r="D327" s="27" t="s">
        <v>664</v>
      </c>
      <c r="E327" s="61" t="s">
        <v>29</v>
      </c>
      <c r="F327" s="13">
        <v>3</v>
      </c>
      <c r="G327" s="17">
        <v>133693</v>
      </c>
      <c r="H327" s="15">
        <f t="shared" si="27"/>
        <v>401079</v>
      </c>
      <c r="I327" s="17">
        <f t="shared" si="28"/>
        <v>449208.48000000004</v>
      </c>
      <c r="J327" s="22" t="s">
        <v>28</v>
      </c>
      <c r="K327" s="13" t="s">
        <v>665</v>
      </c>
      <c r="L327" s="26" t="s">
        <v>34</v>
      </c>
    </row>
    <row r="328" spans="1:12" ht="51.75" customHeight="1" x14ac:dyDescent="0.2">
      <c r="A328" s="41">
        <f t="shared" si="22"/>
        <v>307</v>
      </c>
      <c r="B328" s="53" t="s">
        <v>666</v>
      </c>
      <c r="C328" s="41" t="s">
        <v>31</v>
      </c>
      <c r="D328" s="53" t="s">
        <v>667</v>
      </c>
      <c r="E328" s="55" t="s">
        <v>29</v>
      </c>
      <c r="F328" s="41">
        <v>40</v>
      </c>
      <c r="G328" s="57">
        <v>53438</v>
      </c>
      <c r="H328" s="58">
        <f>G328*F328</f>
        <v>2137520</v>
      </c>
      <c r="I328" s="43">
        <f>H328*1.12</f>
        <v>2394022.4000000004</v>
      </c>
      <c r="J328" s="42" t="s">
        <v>28</v>
      </c>
      <c r="K328" s="41" t="s">
        <v>665</v>
      </c>
      <c r="L328" s="63" t="s">
        <v>34</v>
      </c>
    </row>
    <row r="329" spans="1:12" ht="51.75" customHeight="1" x14ac:dyDescent="0.2">
      <c r="A329" s="13">
        <f>A328+1</f>
        <v>308</v>
      </c>
      <c r="B329" s="27" t="s">
        <v>668</v>
      </c>
      <c r="C329" s="13" t="s">
        <v>31</v>
      </c>
      <c r="D329" s="27" t="s">
        <v>677</v>
      </c>
      <c r="E329" s="55" t="s">
        <v>29</v>
      </c>
      <c r="F329" s="13">
        <v>10</v>
      </c>
      <c r="G329" s="13">
        <v>65131</v>
      </c>
      <c r="H329" s="58">
        <f t="shared" ref="H329:H340" si="29">G329*F329</f>
        <v>651310</v>
      </c>
      <c r="I329" s="43">
        <f t="shared" ref="I329:I340" si="30">H329*1.12</f>
        <v>729467.20000000007</v>
      </c>
      <c r="J329" s="42" t="s">
        <v>28</v>
      </c>
      <c r="K329" s="13" t="s">
        <v>256</v>
      </c>
      <c r="L329" s="13" t="s">
        <v>40</v>
      </c>
    </row>
    <row r="330" spans="1:12" ht="51.75" customHeight="1" x14ac:dyDescent="0.2">
      <c r="A330" s="13">
        <f t="shared" si="22"/>
        <v>309</v>
      </c>
      <c r="B330" s="27" t="s">
        <v>669</v>
      </c>
      <c r="C330" s="13" t="s">
        <v>31</v>
      </c>
      <c r="D330" s="27" t="s">
        <v>678</v>
      </c>
      <c r="E330" s="55" t="s">
        <v>29</v>
      </c>
      <c r="F330" s="13">
        <v>2</v>
      </c>
      <c r="G330" s="13">
        <v>43122</v>
      </c>
      <c r="H330" s="58">
        <f t="shared" si="29"/>
        <v>86244</v>
      </c>
      <c r="I330" s="43">
        <f t="shared" si="30"/>
        <v>96593.280000000013</v>
      </c>
      <c r="J330" s="42" t="s">
        <v>28</v>
      </c>
      <c r="K330" s="13" t="s">
        <v>256</v>
      </c>
      <c r="L330" s="13" t="s">
        <v>40</v>
      </c>
    </row>
    <row r="331" spans="1:12" ht="51.75" customHeight="1" x14ac:dyDescent="0.2">
      <c r="A331" s="13">
        <f t="shared" si="22"/>
        <v>310</v>
      </c>
      <c r="B331" s="27" t="s">
        <v>670</v>
      </c>
      <c r="C331" s="13" t="s">
        <v>31</v>
      </c>
      <c r="D331" s="27" t="s">
        <v>679</v>
      </c>
      <c r="E331" s="55" t="s">
        <v>29</v>
      </c>
      <c r="F331" s="13">
        <v>1</v>
      </c>
      <c r="G331" s="13">
        <v>14599</v>
      </c>
      <c r="H331" s="58">
        <f t="shared" si="29"/>
        <v>14599</v>
      </c>
      <c r="I331" s="43">
        <f t="shared" si="30"/>
        <v>16350.880000000001</v>
      </c>
      <c r="J331" s="42" t="s">
        <v>28</v>
      </c>
      <c r="K331" s="13" t="s">
        <v>256</v>
      </c>
      <c r="L331" s="13" t="s">
        <v>40</v>
      </c>
    </row>
    <row r="332" spans="1:12" ht="51.75" customHeight="1" x14ac:dyDescent="0.2">
      <c r="A332" s="13">
        <f t="shared" si="22"/>
        <v>311</v>
      </c>
      <c r="B332" s="27" t="s">
        <v>671</v>
      </c>
      <c r="C332" s="13" t="s">
        <v>31</v>
      </c>
      <c r="D332" s="27" t="s">
        <v>680</v>
      </c>
      <c r="E332" s="55" t="s">
        <v>29</v>
      </c>
      <c r="F332" s="13">
        <v>2</v>
      </c>
      <c r="G332" s="13">
        <v>35036</v>
      </c>
      <c r="H332" s="58">
        <f t="shared" si="29"/>
        <v>70072</v>
      </c>
      <c r="I332" s="43">
        <f t="shared" si="30"/>
        <v>78480.640000000014</v>
      </c>
      <c r="J332" s="42" t="s">
        <v>28</v>
      </c>
      <c r="K332" s="13" t="s">
        <v>256</v>
      </c>
      <c r="L332" s="13" t="s">
        <v>40</v>
      </c>
    </row>
    <row r="333" spans="1:12" ht="51.75" customHeight="1" x14ac:dyDescent="0.2">
      <c r="A333" s="13">
        <f t="shared" si="22"/>
        <v>312</v>
      </c>
      <c r="B333" s="27" t="s">
        <v>672</v>
      </c>
      <c r="C333" s="13" t="s">
        <v>31</v>
      </c>
      <c r="D333" s="27" t="s">
        <v>681</v>
      </c>
      <c r="E333" s="55" t="s">
        <v>29</v>
      </c>
      <c r="F333" s="13">
        <v>1</v>
      </c>
      <c r="G333" s="13">
        <v>12128</v>
      </c>
      <c r="H333" s="58">
        <f t="shared" si="29"/>
        <v>12128</v>
      </c>
      <c r="I333" s="43">
        <f t="shared" si="30"/>
        <v>13583.36</v>
      </c>
      <c r="J333" s="42" t="s">
        <v>28</v>
      </c>
      <c r="K333" s="13" t="s">
        <v>256</v>
      </c>
      <c r="L333" s="13" t="s">
        <v>40</v>
      </c>
    </row>
    <row r="334" spans="1:12" ht="51.75" customHeight="1" x14ac:dyDescent="0.2">
      <c r="A334" s="13">
        <f t="shared" si="22"/>
        <v>313</v>
      </c>
      <c r="B334" s="27" t="s">
        <v>453</v>
      </c>
      <c r="C334" s="13" t="s">
        <v>31</v>
      </c>
      <c r="D334" s="27" t="s">
        <v>682</v>
      </c>
      <c r="E334" s="55" t="s">
        <v>29</v>
      </c>
      <c r="F334" s="13">
        <v>2</v>
      </c>
      <c r="G334" s="13">
        <v>50084</v>
      </c>
      <c r="H334" s="58">
        <f t="shared" si="29"/>
        <v>100168</v>
      </c>
      <c r="I334" s="43">
        <f t="shared" si="30"/>
        <v>112188.16</v>
      </c>
      <c r="J334" s="42" t="s">
        <v>28</v>
      </c>
      <c r="K334" s="13" t="s">
        <v>256</v>
      </c>
      <c r="L334" s="13" t="s">
        <v>40</v>
      </c>
    </row>
    <row r="335" spans="1:12" ht="51.75" customHeight="1" x14ac:dyDescent="0.2">
      <c r="A335" s="13">
        <f t="shared" si="22"/>
        <v>314</v>
      </c>
      <c r="B335" s="27" t="s">
        <v>673</v>
      </c>
      <c r="C335" s="13" t="s">
        <v>31</v>
      </c>
      <c r="D335" s="27" t="s">
        <v>683</v>
      </c>
      <c r="E335" s="55" t="s">
        <v>29</v>
      </c>
      <c r="F335" s="13">
        <v>2</v>
      </c>
      <c r="G335" s="13">
        <v>19315</v>
      </c>
      <c r="H335" s="58">
        <f t="shared" si="29"/>
        <v>38630</v>
      </c>
      <c r="I335" s="43">
        <f t="shared" si="30"/>
        <v>43265.600000000006</v>
      </c>
      <c r="J335" s="42" t="s">
        <v>28</v>
      </c>
      <c r="K335" s="13" t="s">
        <v>256</v>
      </c>
      <c r="L335" s="13" t="s">
        <v>40</v>
      </c>
    </row>
    <row r="336" spans="1:12" ht="51.75" customHeight="1" x14ac:dyDescent="0.2">
      <c r="A336" s="13">
        <f t="shared" si="22"/>
        <v>315</v>
      </c>
      <c r="B336" s="27" t="s">
        <v>453</v>
      </c>
      <c r="C336" s="13" t="s">
        <v>31</v>
      </c>
      <c r="D336" s="27" t="s">
        <v>684</v>
      </c>
      <c r="E336" s="55" t="s">
        <v>29</v>
      </c>
      <c r="F336" s="13">
        <v>2</v>
      </c>
      <c r="G336" s="13">
        <v>12577</v>
      </c>
      <c r="H336" s="58">
        <f t="shared" si="29"/>
        <v>25154</v>
      </c>
      <c r="I336" s="43">
        <f t="shared" si="30"/>
        <v>28172.480000000003</v>
      </c>
      <c r="J336" s="42" t="s">
        <v>28</v>
      </c>
      <c r="K336" s="13" t="s">
        <v>256</v>
      </c>
      <c r="L336" s="13" t="s">
        <v>40</v>
      </c>
    </row>
    <row r="337" spans="1:12" ht="51.75" customHeight="1" x14ac:dyDescent="0.2">
      <c r="A337" s="13">
        <f t="shared" si="22"/>
        <v>316</v>
      </c>
      <c r="B337" s="27" t="s">
        <v>641</v>
      </c>
      <c r="C337" s="13" t="s">
        <v>31</v>
      </c>
      <c r="D337" s="27" t="s">
        <v>685</v>
      </c>
      <c r="E337" s="55" t="s">
        <v>29</v>
      </c>
      <c r="F337" s="13">
        <v>10</v>
      </c>
      <c r="G337" s="13">
        <v>1797</v>
      </c>
      <c r="H337" s="58">
        <f t="shared" si="29"/>
        <v>17970</v>
      </c>
      <c r="I337" s="43">
        <f t="shared" si="30"/>
        <v>20126.400000000001</v>
      </c>
      <c r="J337" s="42" t="s">
        <v>28</v>
      </c>
      <c r="K337" s="13" t="s">
        <v>256</v>
      </c>
      <c r="L337" s="13" t="s">
        <v>40</v>
      </c>
    </row>
    <row r="338" spans="1:12" ht="51.75" customHeight="1" x14ac:dyDescent="0.2">
      <c r="A338" s="13">
        <f t="shared" si="22"/>
        <v>317</v>
      </c>
      <c r="B338" s="27" t="s">
        <v>674</v>
      </c>
      <c r="C338" s="13" t="s">
        <v>31</v>
      </c>
      <c r="D338" s="27" t="s">
        <v>686</v>
      </c>
      <c r="E338" s="55" t="s">
        <v>29</v>
      </c>
      <c r="F338" s="13">
        <v>2</v>
      </c>
      <c r="G338" s="13">
        <v>29465</v>
      </c>
      <c r="H338" s="58">
        <f t="shared" si="29"/>
        <v>58930</v>
      </c>
      <c r="I338" s="43">
        <f t="shared" si="30"/>
        <v>66001.600000000006</v>
      </c>
      <c r="J338" s="42" t="s">
        <v>28</v>
      </c>
      <c r="K338" s="13" t="s">
        <v>256</v>
      </c>
      <c r="L338" s="13" t="s">
        <v>40</v>
      </c>
    </row>
    <row r="339" spans="1:12" ht="51.75" customHeight="1" x14ac:dyDescent="0.2">
      <c r="A339" s="13">
        <f>A338+1</f>
        <v>318</v>
      </c>
      <c r="B339" s="27" t="s">
        <v>675</v>
      </c>
      <c r="C339" s="13" t="s">
        <v>31</v>
      </c>
      <c r="D339" s="27" t="s">
        <v>687</v>
      </c>
      <c r="E339" s="55" t="s">
        <v>29</v>
      </c>
      <c r="F339" s="13">
        <v>2</v>
      </c>
      <c r="G339" s="13">
        <v>17344</v>
      </c>
      <c r="H339" s="58">
        <f t="shared" si="29"/>
        <v>34688</v>
      </c>
      <c r="I339" s="43">
        <f t="shared" si="30"/>
        <v>38850.560000000005</v>
      </c>
      <c r="J339" s="42" t="s">
        <v>28</v>
      </c>
      <c r="K339" s="13" t="s">
        <v>256</v>
      </c>
      <c r="L339" s="13" t="s">
        <v>40</v>
      </c>
    </row>
    <row r="340" spans="1:12" ht="51.75" customHeight="1" x14ac:dyDescent="0.2">
      <c r="A340" s="13">
        <f t="shared" ref="A340:A402" si="31">A339+1</f>
        <v>319</v>
      </c>
      <c r="B340" s="27" t="s">
        <v>671</v>
      </c>
      <c r="C340" s="13" t="s">
        <v>31</v>
      </c>
      <c r="D340" s="27" t="s">
        <v>689</v>
      </c>
      <c r="E340" s="13" t="s">
        <v>29</v>
      </c>
      <c r="F340" s="13">
        <v>2</v>
      </c>
      <c r="G340" s="13">
        <v>15608</v>
      </c>
      <c r="H340" s="17">
        <f t="shared" si="29"/>
        <v>31216</v>
      </c>
      <c r="I340" s="17">
        <f t="shared" si="30"/>
        <v>34961.920000000006</v>
      </c>
      <c r="J340" s="22" t="s">
        <v>28</v>
      </c>
      <c r="K340" s="13" t="s">
        <v>256</v>
      </c>
      <c r="L340" s="13" t="s">
        <v>40</v>
      </c>
    </row>
    <row r="341" spans="1:12" ht="51.75" customHeight="1" x14ac:dyDescent="0.2">
      <c r="A341" s="13">
        <f t="shared" si="31"/>
        <v>320</v>
      </c>
      <c r="B341" s="27" t="s">
        <v>690</v>
      </c>
      <c r="C341" s="13" t="s">
        <v>31</v>
      </c>
      <c r="D341" s="27" t="s">
        <v>691</v>
      </c>
      <c r="E341" s="14" t="s">
        <v>25</v>
      </c>
      <c r="F341" s="13">
        <v>10</v>
      </c>
      <c r="G341" s="37">
        <v>19900</v>
      </c>
      <c r="H341" s="17">
        <f>G341*F341</f>
        <v>199000</v>
      </c>
      <c r="I341" s="17">
        <f>H341*1.12</f>
        <v>222880.00000000003</v>
      </c>
      <c r="J341" s="22" t="s">
        <v>28</v>
      </c>
      <c r="K341" s="13" t="s">
        <v>665</v>
      </c>
      <c r="L341" s="26" t="s">
        <v>34</v>
      </c>
    </row>
    <row r="342" spans="1:12" ht="51.75" customHeight="1" x14ac:dyDescent="0.2">
      <c r="A342" s="13">
        <f t="shared" si="31"/>
        <v>321</v>
      </c>
      <c r="B342" s="27" t="s">
        <v>692</v>
      </c>
      <c r="C342" s="13" t="s">
        <v>31</v>
      </c>
      <c r="D342" s="27" t="s">
        <v>693</v>
      </c>
      <c r="E342" s="14" t="s">
        <v>25</v>
      </c>
      <c r="F342" s="13">
        <v>3</v>
      </c>
      <c r="G342" s="37">
        <v>19900</v>
      </c>
      <c r="H342" s="17">
        <f>G342*F342</f>
        <v>59700</v>
      </c>
      <c r="I342" s="17">
        <f>H342*1.12</f>
        <v>66864</v>
      </c>
      <c r="J342" s="22" t="s">
        <v>28</v>
      </c>
      <c r="K342" s="13" t="s">
        <v>665</v>
      </c>
      <c r="L342" s="26" t="s">
        <v>34</v>
      </c>
    </row>
    <row r="343" spans="1:12" ht="51.75" customHeight="1" x14ac:dyDescent="0.2">
      <c r="A343" s="13">
        <f t="shared" si="31"/>
        <v>322</v>
      </c>
      <c r="B343" s="27" t="s">
        <v>676</v>
      </c>
      <c r="C343" s="13" t="s">
        <v>31</v>
      </c>
      <c r="D343" s="27" t="s">
        <v>688</v>
      </c>
      <c r="E343" s="55" t="s">
        <v>29</v>
      </c>
      <c r="F343" s="13">
        <v>1</v>
      </c>
      <c r="G343" s="13">
        <v>93657</v>
      </c>
      <c r="H343" s="58">
        <f>G343*F343</f>
        <v>93657</v>
      </c>
      <c r="I343" s="43">
        <f>H343*1.12</f>
        <v>104895.84000000001</v>
      </c>
      <c r="J343" s="42" t="s">
        <v>28</v>
      </c>
      <c r="K343" s="13" t="s">
        <v>256</v>
      </c>
      <c r="L343" s="13" t="s">
        <v>40</v>
      </c>
    </row>
    <row r="344" spans="1:12" ht="51.75" customHeight="1" x14ac:dyDescent="0.2">
      <c r="A344" s="13">
        <f t="shared" si="31"/>
        <v>323</v>
      </c>
      <c r="B344" s="53" t="s">
        <v>703</v>
      </c>
      <c r="C344" s="13" t="s">
        <v>31</v>
      </c>
      <c r="D344" s="53" t="s">
        <v>704</v>
      </c>
      <c r="E344" s="55" t="s">
        <v>236</v>
      </c>
      <c r="F344" s="41">
        <v>2</v>
      </c>
      <c r="G344" s="41">
        <v>333451</v>
      </c>
      <c r="H344" s="58">
        <f>G344*F344</f>
        <v>666902</v>
      </c>
      <c r="I344" s="43">
        <f>H344*1.12</f>
        <v>746930.24000000011</v>
      </c>
      <c r="J344" s="42" t="s">
        <v>28</v>
      </c>
      <c r="K344" s="13" t="s">
        <v>256</v>
      </c>
      <c r="L344" s="13" t="s">
        <v>40</v>
      </c>
    </row>
    <row r="345" spans="1:12" ht="51" x14ac:dyDescent="0.2">
      <c r="A345" s="13">
        <f t="shared" si="31"/>
        <v>324</v>
      </c>
      <c r="B345" s="13" t="s">
        <v>588</v>
      </c>
      <c r="C345" s="25" t="s">
        <v>31</v>
      </c>
      <c r="D345" s="25" t="s">
        <v>717</v>
      </c>
      <c r="E345" s="25" t="s">
        <v>213</v>
      </c>
      <c r="F345" s="13">
        <v>5</v>
      </c>
      <c r="G345" s="13">
        <v>7861</v>
      </c>
      <c r="H345" s="58">
        <f t="shared" ref="H345:H362" si="32">G345*F345</f>
        <v>39305</v>
      </c>
      <c r="I345" s="43">
        <f t="shared" ref="I345:I362" si="33">H345*1.12</f>
        <v>44021.600000000006</v>
      </c>
      <c r="J345" s="42" t="s">
        <v>28</v>
      </c>
      <c r="K345" s="13" t="s">
        <v>256</v>
      </c>
      <c r="L345" s="13" t="s">
        <v>40</v>
      </c>
    </row>
    <row r="346" spans="1:12" ht="51" x14ac:dyDescent="0.2">
      <c r="A346" s="13">
        <f t="shared" si="31"/>
        <v>325</v>
      </c>
      <c r="B346" s="13" t="s">
        <v>705</v>
      </c>
      <c r="C346" s="25" t="s">
        <v>31</v>
      </c>
      <c r="D346" s="25" t="s">
        <v>718</v>
      </c>
      <c r="E346" s="25" t="s">
        <v>29</v>
      </c>
      <c r="F346" s="13">
        <v>1</v>
      </c>
      <c r="G346" s="13">
        <v>59742</v>
      </c>
      <c r="H346" s="58">
        <f t="shared" si="32"/>
        <v>59742</v>
      </c>
      <c r="I346" s="43">
        <f t="shared" si="33"/>
        <v>66911.040000000008</v>
      </c>
      <c r="J346" s="42" t="s">
        <v>28</v>
      </c>
      <c r="K346" s="13" t="s">
        <v>256</v>
      </c>
      <c r="L346" s="13" t="s">
        <v>40</v>
      </c>
    </row>
    <row r="347" spans="1:12" ht="51" x14ac:dyDescent="0.2">
      <c r="A347" s="13">
        <f t="shared" si="31"/>
        <v>326</v>
      </c>
      <c r="B347" s="13" t="s">
        <v>706</v>
      </c>
      <c r="C347" s="25" t="s">
        <v>31</v>
      </c>
      <c r="D347" s="25" t="s">
        <v>719</v>
      </c>
      <c r="E347" s="25" t="s">
        <v>213</v>
      </c>
      <c r="F347" s="13">
        <v>3</v>
      </c>
      <c r="G347" s="13">
        <v>7187</v>
      </c>
      <c r="H347" s="58">
        <f t="shared" si="32"/>
        <v>21561</v>
      </c>
      <c r="I347" s="43">
        <f t="shared" si="33"/>
        <v>24148.320000000003</v>
      </c>
      <c r="J347" s="42" t="s">
        <v>28</v>
      </c>
      <c r="K347" s="13" t="s">
        <v>256</v>
      </c>
      <c r="L347" s="13" t="s">
        <v>40</v>
      </c>
    </row>
    <row r="348" spans="1:12" ht="51" x14ac:dyDescent="0.2">
      <c r="A348" s="13">
        <f t="shared" si="31"/>
        <v>327</v>
      </c>
      <c r="B348" s="41" t="s">
        <v>707</v>
      </c>
      <c r="C348" s="25" t="s">
        <v>31</v>
      </c>
      <c r="D348" s="25" t="s">
        <v>720</v>
      </c>
      <c r="E348" s="25" t="s">
        <v>213</v>
      </c>
      <c r="F348" s="13">
        <v>5</v>
      </c>
      <c r="G348" s="13">
        <v>6289</v>
      </c>
      <c r="H348" s="58">
        <f t="shared" si="32"/>
        <v>31445</v>
      </c>
      <c r="I348" s="43">
        <f t="shared" si="33"/>
        <v>35218.400000000001</v>
      </c>
      <c r="J348" s="42" t="s">
        <v>28</v>
      </c>
      <c r="K348" s="13" t="s">
        <v>256</v>
      </c>
      <c r="L348" s="13" t="s">
        <v>40</v>
      </c>
    </row>
    <row r="349" spans="1:12" ht="63.75" x14ac:dyDescent="0.2">
      <c r="A349" s="13">
        <f t="shared" si="31"/>
        <v>328</v>
      </c>
      <c r="B349" s="13" t="s">
        <v>708</v>
      </c>
      <c r="C349" s="25" t="s">
        <v>31</v>
      </c>
      <c r="D349" s="25" t="s">
        <v>721</v>
      </c>
      <c r="E349" s="25" t="s">
        <v>236</v>
      </c>
      <c r="F349" s="13">
        <v>2</v>
      </c>
      <c r="G349" s="13">
        <v>136550</v>
      </c>
      <c r="H349" s="58">
        <f t="shared" si="32"/>
        <v>273100</v>
      </c>
      <c r="I349" s="43">
        <f t="shared" si="33"/>
        <v>305872</v>
      </c>
      <c r="J349" s="42" t="s">
        <v>28</v>
      </c>
      <c r="K349" s="13" t="s">
        <v>256</v>
      </c>
      <c r="L349" s="13" t="s">
        <v>40</v>
      </c>
    </row>
    <row r="350" spans="1:12" ht="63.75" x14ac:dyDescent="0.2">
      <c r="A350" s="13">
        <f t="shared" si="31"/>
        <v>329</v>
      </c>
      <c r="B350" s="13" t="s">
        <v>709</v>
      </c>
      <c r="C350" s="25" t="s">
        <v>31</v>
      </c>
      <c r="D350" s="25" t="s">
        <v>722</v>
      </c>
      <c r="E350" s="25" t="s">
        <v>236</v>
      </c>
      <c r="F350" s="13">
        <v>2</v>
      </c>
      <c r="G350" s="13">
        <v>215157</v>
      </c>
      <c r="H350" s="58">
        <f t="shared" si="32"/>
        <v>430314</v>
      </c>
      <c r="I350" s="43">
        <f t="shared" si="33"/>
        <v>481951.68000000005</v>
      </c>
      <c r="J350" s="42" t="s">
        <v>28</v>
      </c>
      <c r="K350" s="13" t="s">
        <v>256</v>
      </c>
      <c r="L350" s="13" t="s">
        <v>40</v>
      </c>
    </row>
    <row r="351" spans="1:12" ht="63.75" x14ac:dyDescent="0.2">
      <c r="A351" s="13">
        <f t="shared" si="31"/>
        <v>330</v>
      </c>
      <c r="B351" s="13" t="s">
        <v>710</v>
      </c>
      <c r="C351" s="25" t="s">
        <v>31</v>
      </c>
      <c r="D351" s="25" t="s">
        <v>723</v>
      </c>
      <c r="E351" s="25" t="s">
        <v>236</v>
      </c>
      <c r="F351" s="13">
        <v>2</v>
      </c>
      <c r="G351" s="13">
        <v>136550</v>
      </c>
      <c r="H351" s="58">
        <f t="shared" si="32"/>
        <v>273100</v>
      </c>
      <c r="I351" s="43">
        <f t="shared" si="33"/>
        <v>305872</v>
      </c>
      <c r="J351" s="42" t="s">
        <v>28</v>
      </c>
      <c r="K351" s="13" t="s">
        <v>256</v>
      </c>
      <c r="L351" s="13" t="s">
        <v>40</v>
      </c>
    </row>
    <row r="352" spans="1:12" ht="63.75" x14ac:dyDescent="0.2">
      <c r="A352" s="13">
        <f t="shared" si="31"/>
        <v>331</v>
      </c>
      <c r="B352" s="13" t="s">
        <v>711</v>
      </c>
      <c r="C352" s="25" t="s">
        <v>31</v>
      </c>
      <c r="D352" s="25" t="s">
        <v>724</v>
      </c>
      <c r="E352" s="25" t="s">
        <v>236</v>
      </c>
      <c r="F352" s="13">
        <v>2</v>
      </c>
      <c r="G352" s="13">
        <v>136550</v>
      </c>
      <c r="H352" s="58">
        <f t="shared" si="32"/>
        <v>273100</v>
      </c>
      <c r="I352" s="43">
        <f t="shared" si="33"/>
        <v>305872</v>
      </c>
      <c r="J352" s="42" t="s">
        <v>28</v>
      </c>
      <c r="K352" s="13" t="s">
        <v>256</v>
      </c>
      <c r="L352" s="13" t="s">
        <v>40</v>
      </c>
    </row>
    <row r="353" spans="1:12" ht="63.75" x14ac:dyDescent="0.2">
      <c r="A353" s="13">
        <f t="shared" si="31"/>
        <v>332</v>
      </c>
      <c r="B353" s="13" t="s">
        <v>712</v>
      </c>
      <c r="C353" s="25" t="s">
        <v>31</v>
      </c>
      <c r="D353" s="25" t="s">
        <v>725</v>
      </c>
      <c r="E353" s="25" t="s">
        <v>236</v>
      </c>
      <c r="F353" s="13">
        <v>2</v>
      </c>
      <c r="G353" s="13">
        <v>215157</v>
      </c>
      <c r="H353" s="58">
        <f t="shared" si="32"/>
        <v>430314</v>
      </c>
      <c r="I353" s="43">
        <f t="shared" si="33"/>
        <v>481951.68000000005</v>
      </c>
      <c r="J353" s="42" t="s">
        <v>28</v>
      </c>
      <c r="K353" s="13" t="s">
        <v>256</v>
      </c>
      <c r="L353" s="13" t="s">
        <v>40</v>
      </c>
    </row>
    <row r="354" spans="1:12" ht="63.75" x14ac:dyDescent="0.2">
      <c r="A354" s="13">
        <f t="shared" si="31"/>
        <v>333</v>
      </c>
      <c r="B354" s="13" t="s">
        <v>713</v>
      </c>
      <c r="C354" s="25" t="s">
        <v>31</v>
      </c>
      <c r="D354" s="25" t="s">
        <v>726</v>
      </c>
      <c r="E354" s="25" t="s">
        <v>236</v>
      </c>
      <c r="F354" s="13">
        <v>2</v>
      </c>
      <c r="G354" s="13">
        <v>136550</v>
      </c>
      <c r="H354" s="58">
        <f t="shared" si="32"/>
        <v>273100</v>
      </c>
      <c r="I354" s="43">
        <f t="shared" si="33"/>
        <v>305872</v>
      </c>
      <c r="J354" s="42" t="s">
        <v>28</v>
      </c>
      <c r="K354" s="13" t="s">
        <v>256</v>
      </c>
      <c r="L354" s="13" t="s">
        <v>40</v>
      </c>
    </row>
    <row r="355" spans="1:12" ht="51" x14ac:dyDescent="0.2">
      <c r="A355" s="13">
        <f t="shared" si="31"/>
        <v>334</v>
      </c>
      <c r="B355" s="13" t="s">
        <v>714</v>
      </c>
      <c r="C355" s="25" t="s">
        <v>31</v>
      </c>
      <c r="D355" s="25" t="s">
        <v>727</v>
      </c>
      <c r="E355" s="25" t="s">
        <v>29</v>
      </c>
      <c r="F355" s="13">
        <v>2</v>
      </c>
      <c r="G355" s="13">
        <v>103536</v>
      </c>
      <c r="H355" s="58">
        <f t="shared" si="32"/>
        <v>207072</v>
      </c>
      <c r="I355" s="43">
        <f t="shared" si="33"/>
        <v>231920.64000000001</v>
      </c>
      <c r="J355" s="42" t="s">
        <v>28</v>
      </c>
      <c r="K355" s="13" t="s">
        <v>256</v>
      </c>
      <c r="L355" s="13" t="s">
        <v>40</v>
      </c>
    </row>
    <row r="356" spans="1:12" ht="51" x14ac:dyDescent="0.2">
      <c r="A356" s="13">
        <f t="shared" si="31"/>
        <v>335</v>
      </c>
      <c r="B356" s="13" t="s">
        <v>715</v>
      </c>
      <c r="C356" s="25" t="s">
        <v>31</v>
      </c>
      <c r="D356" s="25" t="s">
        <v>728</v>
      </c>
      <c r="E356" s="25" t="s">
        <v>29</v>
      </c>
      <c r="F356" s="13">
        <v>2</v>
      </c>
      <c r="G356" s="13">
        <v>103536</v>
      </c>
      <c r="H356" s="58">
        <f t="shared" si="32"/>
        <v>207072</v>
      </c>
      <c r="I356" s="43">
        <f t="shared" si="33"/>
        <v>231920.64000000001</v>
      </c>
      <c r="J356" s="42" t="s">
        <v>28</v>
      </c>
      <c r="K356" s="13" t="s">
        <v>256</v>
      </c>
      <c r="L356" s="13" t="s">
        <v>40</v>
      </c>
    </row>
    <row r="357" spans="1:12" ht="51" x14ac:dyDescent="0.2">
      <c r="A357" s="13">
        <f t="shared" si="31"/>
        <v>336</v>
      </c>
      <c r="B357" s="13" t="s">
        <v>569</v>
      </c>
      <c r="C357" s="25" t="s">
        <v>31</v>
      </c>
      <c r="D357" s="25" t="s">
        <v>729</v>
      </c>
      <c r="E357" s="25" t="s">
        <v>29</v>
      </c>
      <c r="F357" s="13">
        <v>2</v>
      </c>
      <c r="G357" s="13">
        <v>1797</v>
      </c>
      <c r="H357" s="58">
        <f t="shared" si="32"/>
        <v>3594</v>
      </c>
      <c r="I357" s="43">
        <f t="shared" si="33"/>
        <v>4025.28</v>
      </c>
      <c r="J357" s="42" t="s">
        <v>28</v>
      </c>
      <c r="K357" s="13" t="s">
        <v>256</v>
      </c>
      <c r="L357" s="13" t="s">
        <v>40</v>
      </c>
    </row>
    <row r="358" spans="1:12" ht="51" x14ac:dyDescent="0.2">
      <c r="A358" s="13">
        <f t="shared" si="31"/>
        <v>337</v>
      </c>
      <c r="B358" s="13" t="s">
        <v>716</v>
      </c>
      <c r="C358" s="25" t="s">
        <v>31</v>
      </c>
      <c r="D358" s="25" t="s">
        <v>730</v>
      </c>
      <c r="E358" s="25" t="s">
        <v>29</v>
      </c>
      <c r="F358" s="13">
        <v>1</v>
      </c>
      <c r="G358" s="13">
        <v>61089</v>
      </c>
      <c r="H358" s="58">
        <f t="shared" si="32"/>
        <v>61089</v>
      </c>
      <c r="I358" s="43">
        <f t="shared" si="33"/>
        <v>68419.680000000008</v>
      </c>
      <c r="J358" s="42" t="s">
        <v>28</v>
      </c>
      <c r="K358" s="13" t="s">
        <v>256</v>
      </c>
      <c r="L358" s="13" t="s">
        <v>40</v>
      </c>
    </row>
    <row r="359" spans="1:12" ht="51" x14ac:dyDescent="0.2">
      <c r="A359" s="13">
        <f t="shared" si="31"/>
        <v>338</v>
      </c>
      <c r="B359" s="13" t="s">
        <v>736</v>
      </c>
      <c r="C359" s="87" t="s">
        <v>31</v>
      </c>
      <c r="D359" s="13" t="s">
        <v>733</v>
      </c>
      <c r="E359" s="23" t="s">
        <v>29</v>
      </c>
      <c r="F359" s="61">
        <v>1</v>
      </c>
      <c r="G359" s="61">
        <v>59212</v>
      </c>
      <c r="H359" s="58">
        <f t="shared" si="32"/>
        <v>59212</v>
      </c>
      <c r="I359" s="43">
        <f t="shared" si="33"/>
        <v>66317.440000000002</v>
      </c>
      <c r="J359" s="42" t="s">
        <v>28</v>
      </c>
      <c r="K359" s="13" t="s">
        <v>256</v>
      </c>
      <c r="L359" s="13" t="s">
        <v>40</v>
      </c>
    </row>
    <row r="360" spans="1:12" ht="63.75" x14ac:dyDescent="0.2">
      <c r="A360" s="13">
        <f t="shared" si="31"/>
        <v>339</v>
      </c>
      <c r="B360" s="13" t="s">
        <v>731</v>
      </c>
      <c r="C360" s="87" t="s">
        <v>31</v>
      </c>
      <c r="D360" s="13" t="s">
        <v>734</v>
      </c>
      <c r="E360" s="23" t="s">
        <v>236</v>
      </c>
      <c r="F360" s="61">
        <v>2</v>
      </c>
      <c r="G360" s="61">
        <v>132240</v>
      </c>
      <c r="H360" s="58">
        <f t="shared" si="32"/>
        <v>264480</v>
      </c>
      <c r="I360" s="43">
        <f t="shared" si="33"/>
        <v>296217.60000000003</v>
      </c>
      <c r="J360" s="42" t="s">
        <v>28</v>
      </c>
      <c r="K360" s="13" t="s">
        <v>256</v>
      </c>
      <c r="L360" s="13" t="s">
        <v>40</v>
      </c>
    </row>
    <row r="361" spans="1:12" ht="51" x14ac:dyDescent="0.2">
      <c r="A361" s="13">
        <f t="shared" si="31"/>
        <v>340</v>
      </c>
      <c r="B361" s="13" t="s">
        <v>732</v>
      </c>
      <c r="C361" s="87" t="s">
        <v>31</v>
      </c>
      <c r="D361" s="13" t="s">
        <v>735</v>
      </c>
      <c r="E361" s="23" t="s">
        <v>236</v>
      </c>
      <c r="F361" s="61">
        <v>4</v>
      </c>
      <c r="G361" s="61">
        <v>1281509</v>
      </c>
      <c r="H361" s="58">
        <f t="shared" si="32"/>
        <v>5126036</v>
      </c>
      <c r="I361" s="43">
        <f t="shared" si="33"/>
        <v>5741160.3200000003</v>
      </c>
      <c r="J361" s="42" t="s">
        <v>28</v>
      </c>
      <c r="K361" s="13" t="s">
        <v>256</v>
      </c>
      <c r="L361" s="13" t="s">
        <v>40</v>
      </c>
    </row>
    <row r="362" spans="1:12" ht="51" x14ac:dyDescent="0.2">
      <c r="A362" s="41">
        <f t="shared" si="31"/>
        <v>341</v>
      </c>
      <c r="B362" s="70" t="s">
        <v>737</v>
      </c>
      <c r="C362" s="88" t="s">
        <v>31</v>
      </c>
      <c r="D362" s="41" t="s">
        <v>738</v>
      </c>
      <c r="E362" s="41" t="s">
        <v>29</v>
      </c>
      <c r="F362" s="70">
        <v>2</v>
      </c>
      <c r="G362" s="70">
        <v>14132</v>
      </c>
      <c r="H362" s="58">
        <f t="shared" si="32"/>
        <v>28264</v>
      </c>
      <c r="I362" s="43">
        <f t="shared" si="33"/>
        <v>31655.680000000004</v>
      </c>
      <c r="J362" s="42" t="s">
        <v>28</v>
      </c>
      <c r="K362" s="41" t="s">
        <v>256</v>
      </c>
      <c r="L362" s="41" t="s">
        <v>40</v>
      </c>
    </row>
    <row r="363" spans="1:12" ht="51" x14ac:dyDescent="0.2">
      <c r="A363" s="41">
        <f t="shared" si="31"/>
        <v>342</v>
      </c>
      <c r="B363" s="13" t="s">
        <v>747</v>
      </c>
      <c r="C363" s="13" t="s">
        <v>31</v>
      </c>
      <c r="D363" s="13" t="s">
        <v>772</v>
      </c>
      <c r="E363" s="13" t="s">
        <v>153</v>
      </c>
      <c r="F363" s="13">
        <v>1</v>
      </c>
      <c r="G363" s="13">
        <v>2314000</v>
      </c>
      <c r="H363" s="17">
        <f t="shared" ref="H363:H389" si="34">G363*F363</f>
        <v>2314000</v>
      </c>
      <c r="I363" s="17">
        <f t="shared" ref="I363:I390" si="35">H363*1.12</f>
        <v>2591680.0000000005</v>
      </c>
      <c r="J363" s="22" t="s">
        <v>28</v>
      </c>
      <c r="K363" s="13" t="s">
        <v>256</v>
      </c>
      <c r="L363" s="13" t="s">
        <v>40</v>
      </c>
    </row>
    <row r="364" spans="1:12" ht="51" x14ac:dyDescent="0.2">
      <c r="A364" s="41">
        <f t="shared" si="31"/>
        <v>343</v>
      </c>
      <c r="B364" s="13" t="s">
        <v>748</v>
      </c>
      <c r="C364" s="13" t="s">
        <v>31</v>
      </c>
      <c r="D364" s="13" t="s">
        <v>773</v>
      </c>
      <c r="E364" s="13" t="s">
        <v>774</v>
      </c>
      <c r="F364" s="13">
        <v>8</v>
      </c>
      <c r="G364" s="13">
        <v>108831</v>
      </c>
      <c r="H364" s="17">
        <f t="shared" si="34"/>
        <v>870648</v>
      </c>
      <c r="I364" s="17">
        <f t="shared" si="35"/>
        <v>975125.76000000013</v>
      </c>
      <c r="J364" s="22" t="s">
        <v>28</v>
      </c>
      <c r="K364" s="13" t="s">
        <v>256</v>
      </c>
      <c r="L364" s="13" t="s">
        <v>40</v>
      </c>
    </row>
    <row r="365" spans="1:12" ht="51" x14ac:dyDescent="0.2">
      <c r="A365" s="41">
        <f t="shared" si="31"/>
        <v>344</v>
      </c>
      <c r="B365" s="13" t="s">
        <v>749</v>
      </c>
      <c r="C365" s="13" t="s">
        <v>31</v>
      </c>
      <c r="D365" s="13" t="s">
        <v>775</v>
      </c>
      <c r="E365" s="13" t="s">
        <v>774</v>
      </c>
      <c r="F365" s="13">
        <v>1</v>
      </c>
      <c r="G365" s="13">
        <v>153619</v>
      </c>
      <c r="H365" s="17">
        <f t="shared" si="34"/>
        <v>153619</v>
      </c>
      <c r="I365" s="17">
        <f t="shared" si="35"/>
        <v>172053.28000000003</v>
      </c>
      <c r="J365" s="22" t="s">
        <v>28</v>
      </c>
      <c r="K365" s="13" t="s">
        <v>256</v>
      </c>
      <c r="L365" s="13" t="s">
        <v>40</v>
      </c>
    </row>
    <row r="366" spans="1:12" ht="51" x14ac:dyDescent="0.2">
      <c r="A366" s="41">
        <f t="shared" si="31"/>
        <v>345</v>
      </c>
      <c r="B366" s="13" t="s">
        <v>750</v>
      </c>
      <c r="C366" s="13" t="s">
        <v>31</v>
      </c>
      <c r="D366" s="13" t="s">
        <v>775</v>
      </c>
      <c r="E366" s="13" t="s">
        <v>774</v>
      </c>
      <c r="F366" s="13">
        <v>1</v>
      </c>
      <c r="G366" s="13">
        <v>287439</v>
      </c>
      <c r="H366" s="17">
        <f t="shared" si="34"/>
        <v>287439</v>
      </c>
      <c r="I366" s="17">
        <f t="shared" si="35"/>
        <v>321931.68000000005</v>
      </c>
      <c r="J366" s="22" t="s">
        <v>28</v>
      </c>
      <c r="K366" s="13" t="s">
        <v>256</v>
      </c>
      <c r="L366" s="13" t="s">
        <v>40</v>
      </c>
    </row>
    <row r="367" spans="1:12" ht="51" x14ac:dyDescent="0.2">
      <c r="A367" s="41">
        <f t="shared" si="31"/>
        <v>346</v>
      </c>
      <c r="B367" s="13" t="s">
        <v>751</v>
      </c>
      <c r="C367" s="13" t="s">
        <v>31</v>
      </c>
      <c r="D367" s="13" t="s">
        <v>775</v>
      </c>
      <c r="E367" s="13" t="s">
        <v>774</v>
      </c>
      <c r="F367" s="13">
        <v>1</v>
      </c>
      <c r="G367" s="13">
        <v>163950</v>
      </c>
      <c r="H367" s="17">
        <f t="shared" si="34"/>
        <v>163950</v>
      </c>
      <c r="I367" s="17">
        <f t="shared" si="35"/>
        <v>183624.00000000003</v>
      </c>
      <c r="J367" s="22" t="s">
        <v>28</v>
      </c>
      <c r="K367" s="13" t="s">
        <v>256</v>
      </c>
      <c r="L367" s="13" t="s">
        <v>40</v>
      </c>
    </row>
    <row r="368" spans="1:12" ht="51" x14ac:dyDescent="0.2">
      <c r="A368" s="41">
        <f t="shared" si="31"/>
        <v>347</v>
      </c>
      <c r="B368" s="13" t="s">
        <v>752</v>
      </c>
      <c r="C368" s="13" t="s">
        <v>31</v>
      </c>
      <c r="D368" s="13" t="s">
        <v>776</v>
      </c>
      <c r="E368" s="13" t="s">
        <v>774</v>
      </c>
      <c r="F368" s="13">
        <v>3</v>
      </c>
      <c r="G368" s="13">
        <v>92001</v>
      </c>
      <c r="H368" s="17">
        <f t="shared" si="34"/>
        <v>276003</v>
      </c>
      <c r="I368" s="17">
        <f t="shared" si="35"/>
        <v>309123.36000000004</v>
      </c>
      <c r="J368" s="22" t="s">
        <v>28</v>
      </c>
      <c r="K368" s="13" t="s">
        <v>256</v>
      </c>
      <c r="L368" s="13" t="s">
        <v>40</v>
      </c>
    </row>
    <row r="369" spans="1:12" ht="51" x14ac:dyDescent="0.2">
      <c r="A369" s="41">
        <f t="shared" si="31"/>
        <v>348</v>
      </c>
      <c r="B369" s="13" t="s">
        <v>1006</v>
      </c>
      <c r="C369" s="13" t="s">
        <v>31</v>
      </c>
      <c r="D369" s="13" t="s">
        <v>777</v>
      </c>
      <c r="E369" s="13" t="s">
        <v>774</v>
      </c>
      <c r="F369" s="13">
        <v>1</v>
      </c>
      <c r="G369" s="13">
        <v>36834</v>
      </c>
      <c r="H369" s="17">
        <f t="shared" si="34"/>
        <v>36834</v>
      </c>
      <c r="I369" s="17">
        <f t="shared" si="35"/>
        <v>41254.080000000002</v>
      </c>
      <c r="J369" s="22" t="s">
        <v>28</v>
      </c>
      <c r="K369" s="13" t="s">
        <v>256</v>
      </c>
      <c r="L369" s="13" t="s">
        <v>40</v>
      </c>
    </row>
    <row r="370" spans="1:12" ht="51" x14ac:dyDescent="0.2">
      <c r="A370" s="41">
        <f t="shared" si="31"/>
        <v>349</v>
      </c>
      <c r="B370" s="13" t="s">
        <v>753</v>
      </c>
      <c r="C370" s="13" t="s">
        <v>31</v>
      </c>
      <c r="D370" s="13" t="s">
        <v>778</v>
      </c>
      <c r="E370" s="13" t="s">
        <v>774</v>
      </c>
      <c r="F370" s="13">
        <v>1</v>
      </c>
      <c r="G370" s="13">
        <v>61089</v>
      </c>
      <c r="H370" s="17">
        <f t="shared" si="34"/>
        <v>61089</v>
      </c>
      <c r="I370" s="17">
        <f t="shared" si="35"/>
        <v>68419.680000000008</v>
      </c>
      <c r="J370" s="22" t="s">
        <v>28</v>
      </c>
      <c r="K370" s="13" t="s">
        <v>256</v>
      </c>
      <c r="L370" s="13" t="s">
        <v>40</v>
      </c>
    </row>
    <row r="371" spans="1:12" ht="51" x14ac:dyDescent="0.2">
      <c r="A371" s="41">
        <f t="shared" si="31"/>
        <v>350</v>
      </c>
      <c r="B371" s="13" t="s">
        <v>754</v>
      </c>
      <c r="C371" s="13" t="s">
        <v>31</v>
      </c>
      <c r="D371" s="13" t="s">
        <v>779</v>
      </c>
      <c r="E371" s="13" t="s">
        <v>774</v>
      </c>
      <c r="F371" s="13">
        <v>3</v>
      </c>
      <c r="G371" s="13">
        <v>47389</v>
      </c>
      <c r="H371" s="17">
        <f t="shared" si="34"/>
        <v>142167</v>
      </c>
      <c r="I371" s="17">
        <f t="shared" si="35"/>
        <v>159227.04</v>
      </c>
      <c r="J371" s="22" t="s">
        <v>28</v>
      </c>
      <c r="K371" s="13" t="s">
        <v>256</v>
      </c>
      <c r="L371" s="13" t="s">
        <v>40</v>
      </c>
    </row>
    <row r="372" spans="1:12" ht="51" x14ac:dyDescent="0.2">
      <c r="A372" s="41">
        <f t="shared" si="31"/>
        <v>351</v>
      </c>
      <c r="B372" s="13" t="s">
        <v>1007</v>
      </c>
      <c r="C372" s="13" t="s">
        <v>31</v>
      </c>
      <c r="D372" s="13" t="s">
        <v>779</v>
      </c>
      <c r="E372" s="13" t="s">
        <v>774</v>
      </c>
      <c r="F372" s="13">
        <v>3</v>
      </c>
      <c r="G372" s="13">
        <v>136101</v>
      </c>
      <c r="H372" s="17">
        <f t="shared" si="34"/>
        <v>408303</v>
      </c>
      <c r="I372" s="17">
        <f t="shared" si="35"/>
        <v>457299.36000000004</v>
      </c>
      <c r="J372" s="22" t="s">
        <v>28</v>
      </c>
      <c r="K372" s="13" t="s">
        <v>256</v>
      </c>
      <c r="L372" s="13" t="s">
        <v>40</v>
      </c>
    </row>
    <row r="373" spans="1:12" ht="51" x14ac:dyDescent="0.2">
      <c r="A373" s="41">
        <f t="shared" si="31"/>
        <v>352</v>
      </c>
      <c r="B373" s="13" t="s">
        <v>755</v>
      </c>
      <c r="C373" s="13" t="s">
        <v>31</v>
      </c>
      <c r="D373" s="13" t="s">
        <v>778</v>
      </c>
      <c r="E373" s="13" t="s">
        <v>774</v>
      </c>
      <c r="F373" s="13">
        <v>1</v>
      </c>
      <c r="G373" s="13">
        <v>66703</v>
      </c>
      <c r="H373" s="17">
        <f t="shared" si="34"/>
        <v>66703</v>
      </c>
      <c r="I373" s="17">
        <f t="shared" si="35"/>
        <v>74707.360000000001</v>
      </c>
      <c r="J373" s="22" t="s">
        <v>28</v>
      </c>
      <c r="K373" s="13" t="s">
        <v>256</v>
      </c>
      <c r="L373" s="13" t="s">
        <v>40</v>
      </c>
    </row>
    <row r="374" spans="1:12" ht="51" x14ac:dyDescent="0.2">
      <c r="A374" s="41">
        <f t="shared" si="31"/>
        <v>353</v>
      </c>
      <c r="B374" s="13" t="s">
        <v>756</v>
      </c>
      <c r="C374" s="13" t="s">
        <v>31</v>
      </c>
      <c r="D374" s="13" t="s">
        <v>780</v>
      </c>
      <c r="E374" s="13" t="s">
        <v>774</v>
      </c>
      <c r="F374" s="13">
        <v>2</v>
      </c>
      <c r="G374" s="13">
        <v>195617</v>
      </c>
      <c r="H374" s="17">
        <f t="shared" si="34"/>
        <v>391234</v>
      </c>
      <c r="I374" s="17">
        <f t="shared" si="35"/>
        <v>438182.08</v>
      </c>
      <c r="J374" s="22" t="s">
        <v>28</v>
      </c>
      <c r="K374" s="13" t="s">
        <v>256</v>
      </c>
      <c r="L374" s="13" t="s">
        <v>40</v>
      </c>
    </row>
    <row r="375" spans="1:12" ht="51" x14ac:dyDescent="0.2">
      <c r="A375" s="41">
        <f t="shared" si="31"/>
        <v>354</v>
      </c>
      <c r="B375" s="13" t="s">
        <v>757</v>
      </c>
      <c r="C375" s="13" t="s">
        <v>31</v>
      </c>
      <c r="D375" s="13" t="s">
        <v>781</v>
      </c>
      <c r="E375" s="13" t="s">
        <v>774</v>
      </c>
      <c r="F375" s="13">
        <v>1</v>
      </c>
      <c r="G375" s="13">
        <v>96574</v>
      </c>
      <c r="H375" s="17">
        <f t="shared" si="34"/>
        <v>96574</v>
      </c>
      <c r="I375" s="17">
        <f t="shared" si="35"/>
        <v>108162.88</v>
      </c>
      <c r="J375" s="22" t="s">
        <v>28</v>
      </c>
      <c r="K375" s="13" t="s">
        <v>256</v>
      </c>
      <c r="L375" s="13" t="s">
        <v>40</v>
      </c>
    </row>
    <row r="376" spans="1:12" ht="51" x14ac:dyDescent="0.2">
      <c r="A376" s="41">
        <f t="shared" si="31"/>
        <v>355</v>
      </c>
      <c r="B376" s="13" t="s">
        <v>758</v>
      </c>
      <c r="C376" s="13" t="s">
        <v>31</v>
      </c>
      <c r="D376" s="13" t="s">
        <v>782</v>
      </c>
      <c r="E376" s="13" t="s">
        <v>774</v>
      </c>
      <c r="F376" s="13">
        <v>1</v>
      </c>
      <c r="G376" s="13">
        <v>88713</v>
      </c>
      <c r="H376" s="17">
        <f t="shared" si="34"/>
        <v>88713</v>
      </c>
      <c r="I376" s="17">
        <f t="shared" si="35"/>
        <v>99358.560000000012</v>
      </c>
      <c r="J376" s="22" t="s">
        <v>28</v>
      </c>
      <c r="K376" s="13" t="s">
        <v>256</v>
      </c>
      <c r="L376" s="13" t="s">
        <v>40</v>
      </c>
    </row>
    <row r="377" spans="1:12" ht="51" x14ac:dyDescent="0.2">
      <c r="A377" s="41">
        <f t="shared" si="31"/>
        <v>356</v>
      </c>
      <c r="B377" s="13" t="s">
        <v>759</v>
      </c>
      <c r="C377" s="13" t="s">
        <v>31</v>
      </c>
      <c r="D377" s="13" t="s">
        <v>783</v>
      </c>
      <c r="E377" s="13" t="s">
        <v>774</v>
      </c>
      <c r="F377" s="13">
        <v>1</v>
      </c>
      <c r="G377" s="13">
        <v>56373</v>
      </c>
      <c r="H377" s="17">
        <f t="shared" si="34"/>
        <v>56373</v>
      </c>
      <c r="I377" s="17">
        <f t="shared" si="35"/>
        <v>63137.760000000009</v>
      </c>
      <c r="J377" s="22" t="s">
        <v>28</v>
      </c>
      <c r="K377" s="13" t="s">
        <v>256</v>
      </c>
      <c r="L377" s="13" t="s">
        <v>40</v>
      </c>
    </row>
    <row r="378" spans="1:12" ht="51" x14ac:dyDescent="0.2">
      <c r="A378" s="41">
        <f t="shared" si="31"/>
        <v>357</v>
      </c>
      <c r="B378" s="13" t="s">
        <v>760</v>
      </c>
      <c r="C378" s="13" t="s">
        <v>31</v>
      </c>
      <c r="D378" s="13" t="s">
        <v>784</v>
      </c>
      <c r="E378" s="13" t="s">
        <v>774</v>
      </c>
      <c r="F378" s="13">
        <v>1</v>
      </c>
      <c r="G378" s="13">
        <v>33240</v>
      </c>
      <c r="H378" s="17">
        <f t="shared" si="34"/>
        <v>33240</v>
      </c>
      <c r="I378" s="17">
        <f t="shared" si="35"/>
        <v>37228.800000000003</v>
      </c>
      <c r="J378" s="22" t="s">
        <v>28</v>
      </c>
      <c r="K378" s="13" t="s">
        <v>256</v>
      </c>
      <c r="L378" s="13" t="s">
        <v>40</v>
      </c>
    </row>
    <row r="379" spans="1:12" ht="51" x14ac:dyDescent="0.2">
      <c r="A379" s="41">
        <f t="shared" si="31"/>
        <v>358</v>
      </c>
      <c r="B379" s="13" t="s">
        <v>761</v>
      </c>
      <c r="C379" s="13" t="s">
        <v>31</v>
      </c>
      <c r="D379" s="13" t="s">
        <v>785</v>
      </c>
      <c r="E379" s="13" t="s">
        <v>774</v>
      </c>
      <c r="F379" s="13">
        <v>1</v>
      </c>
      <c r="G379" s="13">
        <v>94552</v>
      </c>
      <c r="H379" s="17">
        <f t="shared" si="34"/>
        <v>94552</v>
      </c>
      <c r="I379" s="17">
        <f t="shared" si="35"/>
        <v>105898.24000000001</v>
      </c>
      <c r="J379" s="22" t="s">
        <v>28</v>
      </c>
      <c r="K379" s="13" t="s">
        <v>256</v>
      </c>
      <c r="L379" s="13" t="s">
        <v>40</v>
      </c>
    </row>
    <row r="380" spans="1:12" ht="51" x14ac:dyDescent="0.2">
      <c r="A380" s="41">
        <f t="shared" si="31"/>
        <v>359</v>
      </c>
      <c r="B380" s="13" t="s">
        <v>762</v>
      </c>
      <c r="C380" s="13" t="s">
        <v>31</v>
      </c>
      <c r="D380" s="13" t="s">
        <v>785</v>
      </c>
      <c r="E380" s="13" t="s">
        <v>774</v>
      </c>
      <c r="F380" s="13">
        <v>1</v>
      </c>
      <c r="G380" s="13">
        <v>68725</v>
      </c>
      <c r="H380" s="17">
        <f t="shared" si="34"/>
        <v>68725</v>
      </c>
      <c r="I380" s="17">
        <f t="shared" si="35"/>
        <v>76972.000000000015</v>
      </c>
      <c r="J380" s="22" t="s">
        <v>28</v>
      </c>
      <c r="K380" s="13" t="s">
        <v>256</v>
      </c>
      <c r="L380" s="13" t="s">
        <v>40</v>
      </c>
    </row>
    <row r="381" spans="1:12" ht="51" x14ac:dyDescent="0.2">
      <c r="A381" s="41">
        <f t="shared" si="31"/>
        <v>360</v>
      </c>
      <c r="B381" s="13" t="s">
        <v>763</v>
      </c>
      <c r="C381" s="13" t="s">
        <v>31</v>
      </c>
      <c r="D381" s="13" t="s">
        <v>775</v>
      </c>
      <c r="E381" s="13" t="s">
        <v>774</v>
      </c>
      <c r="F381" s="13">
        <v>1</v>
      </c>
      <c r="G381" s="13">
        <v>27850</v>
      </c>
      <c r="H381" s="17">
        <f t="shared" si="34"/>
        <v>27850</v>
      </c>
      <c r="I381" s="17">
        <f t="shared" si="35"/>
        <v>31192.000000000004</v>
      </c>
      <c r="J381" s="22" t="s">
        <v>28</v>
      </c>
      <c r="K381" s="13" t="s">
        <v>256</v>
      </c>
      <c r="L381" s="13" t="s">
        <v>40</v>
      </c>
    </row>
    <row r="382" spans="1:12" ht="51" x14ac:dyDescent="0.2">
      <c r="A382" s="41">
        <f t="shared" si="31"/>
        <v>361</v>
      </c>
      <c r="B382" s="13" t="s">
        <v>764</v>
      </c>
      <c r="C382" s="13" t="s">
        <v>31</v>
      </c>
      <c r="D382" s="13" t="s">
        <v>786</v>
      </c>
      <c r="E382" s="13" t="s">
        <v>774</v>
      </c>
      <c r="F382" s="13">
        <v>1</v>
      </c>
      <c r="G382" s="13">
        <v>18417</v>
      </c>
      <c r="H382" s="17">
        <f t="shared" si="34"/>
        <v>18417</v>
      </c>
      <c r="I382" s="17">
        <f t="shared" si="35"/>
        <v>20627.04</v>
      </c>
      <c r="J382" s="22" t="s">
        <v>28</v>
      </c>
      <c r="K382" s="13" t="s">
        <v>256</v>
      </c>
      <c r="L382" s="13" t="s">
        <v>40</v>
      </c>
    </row>
    <row r="383" spans="1:12" ht="51" x14ac:dyDescent="0.2">
      <c r="A383" s="41">
        <f t="shared" si="31"/>
        <v>362</v>
      </c>
      <c r="B383" s="13" t="s">
        <v>765</v>
      </c>
      <c r="C383" s="13" t="s">
        <v>31</v>
      </c>
      <c r="D383" s="13" t="s">
        <v>787</v>
      </c>
      <c r="E383" s="13" t="s">
        <v>774</v>
      </c>
      <c r="F383" s="13">
        <v>1</v>
      </c>
      <c r="G383" s="13">
        <v>14375</v>
      </c>
      <c r="H383" s="17">
        <f t="shared" si="34"/>
        <v>14375</v>
      </c>
      <c r="I383" s="17">
        <f t="shared" si="35"/>
        <v>16100.000000000002</v>
      </c>
      <c r="J383" s="22" t="s">
        <v>28</v>
      </c>
      <c r="K383" s="13" t="s">
        <v>256</v>
      </c>
      <c r="L383" s="13" t="s">
        <v>40</v>
      </c>
    </row>
    <row r="384" spans="1:12" ht="51" x14ac:dyDescent="0.2">
      <c r="A384" s="41">
        <f t="shared" si="31"/>
        <v>363</v>
      </c>
      <c r="B384" s="13" t="s">
        <v>766</v>
      </c>
      <c r="C384" s="13" t="s">
        <v>31</v>
      </c>
      <c r="D384" s="13" t="s">
        <v>788</v>
      </c>
      <c r="E384" s="13" t="s">
        <v>774</v>
      </c>
      <c r="F384" s="13">
        <v>1</v>
      </c>
      <c r="G384" s="13">
        <v>13251</v>
      </c>
      <c r="H384" s="17">
        <f t="shared" si="34"/>
        <v>13251</v>
      </c>
      <c r="I384" s="17">
        <f t="shared" si="35"/>
        <v>14841.12</v>
      </c>
      <c r="J384" s="22" t="s">
        <v>28</v>
      </c>
      <c r="K384" s="13" t="s">
        <v>256</v>
      </c>
      <c r="L384" s="13" t="s">
        <v>40</v>
      </c>
    </row>
    <row r="385" spans="1:12" ht="51" x14ac:dyDescent="0.2">
      <c r="A385" s="41">
        <f t="shared" si="31"/>
        <v>364</v>
      </c>
      <c r="B385" s="13" t="s">
        <v>767</v>
      </c>
      <c r="C385" s="13" t="s">
        <v>31</v>
      </c>
      <c r="D385" s="13" t="s">
        <v>789</v>
      </c>
      <c r="E385" s="13" t="s">
        <v>774</v>
      </c>
      <c r="F385" s="13">
        <v>1</v>
      </c>
      <c r="G385" s="13">
        <v>37283</v>
      </c>
      <c r="H385" s="17">
        <f t="shared" si="34"/>
        <v>37283</v>
      </c>
      <c r="I385" s="17">
        <f t="shared" si="35"/>
        <v>41756.960000000006</v>
      </c>
      <c r="J385" s="22" t="s">
        <v>28</v>
      </c>
      <c r="K385" s="13" t="s">
        <v>256</v>
      </c>
      <c r="L385" s="13" t="s">
        <v>40</v>
      </c>
    </row>
    <row r="386" spans="1:12" ht="51" x14ac:dyDescent="0.2">
      <c r="A386" s="41">
        <f t="shared" si="31"/>
        <v>365</v>
      </c>
      <c r="B386" s="13" t="s">
        <v>768</v>
      </c>
      <c r="C386" s="13" t="s">
        <v>31</v>
      </c>
      <c r="D386" s="13" t="s">
        <v>783</v>
      </c>
      <c r="E386" s="13" t="s">
        <v>774</v>
      </c>
      <c r="F386" s="13">
        <v>1</v>
      </c>
      <c r="G386" s="13">
        <v>117910</v>
      </c>
      <c r="H386" s="17">
        <f t="shared" si="34"/>
        <v>117910</v>
      </c>
      <c r="I386" s="17">
        <f t="shared" si="35"/>
        <v>132059.20000000001</v>
      </c>
      <c r="J386" s="22" t="s">
        <v>28</v>
      </c>
      <c r="K386" s="13" t="s">
        <v>256</v>
      </c>
      <c r="L386" s="13" t="s">
        <v>40</v>
      </c>
    </row>
    <row r="387" spans="1:12" ht="51" x14ac:dyDescent="0.2">
      <c r="A387" s="41">
        <f t="shared" si="31"/>
        <v>366</v>
      </c>
      <c r="B387" s="13" t="s">
        <v>769</v>
      </c>
      <c r="C387" s="13" t="s">
        <v>31</v>
      </c>
      <c r="D387" s="13" t="s">
        <v>790</v>
      </c>
      <c r="E387" s="13" t="s">
        <v>774</v>
      </c>
      <c r="F387" s="13">
        <v>1</v>
      </c>
      <c r="G387" s="13">
        <v>8085</v>
      </c>
      <c r="H387" s="17">
        <f t="shared" si="34"/>
        <v>8085</v>
      </c>
      <c r="I387" s="17">
        <f t="shared" si="35"/>
        <v>9055.2000000000007</v>
      </c>
      <c r="J387" s="22" t="s">
        <v>28</v>
      </c>
      <c r="K387" s="13" t="s">
        <v>256</v>
      </c>
      <c r="L387" s="13" t="s">
        <v>40</v>
      </c>
    </row>
    <row r="388" spans="1:12" ht="51" x14ac:dyDescent="0.2">
      <c r="A388" s="41">
        <f t="shared" si="31"/>
        <v>367</v>
      </c>
      <c r="B388" s="13" t="s">
        <v>770</v>
      </c>
      <c r="C388" s="13" t="s">
        <v>31</v>
      </c>
      <c r="D388" s="13" t="s">
        <v>791</v>
      </c>
      <c r="E388" s="13" t="s">
        <v>774</v>
      </c>
      <c r="F388" s="13">
        <v>1</v>
      </c>
      <c r="G388" s="13">
        <v>10107</v>
      </c>
      <c r="H388" s="17">
        <f t="shared" si="34"/>
        <v>10107</v>
      </c>
      <c r="I388" s="17">
        <f t="shared" si="35"/>
        <v>11319.840000000002</v>
      </c>
      <c r="J388" s="22" t="s">
        <v>28</v>
      </c>
      <c r="K388" s="13" t="s">
        <v>256</v>
      </c>
      <c r="L388" s="13" t="s">
        <v>40</v>
      </c>
    </row>
    <row r="389" spans="1:12" ht="51" x14ac:dyDescent="0.2">
      <c r="A389" s="41">
        <f t="shared" si="31"/>
        <v>368</v>
      </c>
      <c r="B389" s="13" t="s">
        <v>771</v>
      </c>
      <c r="C389" s="13" t="s">
        <v>31</v>
      </c>
      <c r="D389" s="13" t="s">
        <v>792</v>
      </c>
      <c r="E389" s="13" t="s">
        <v>774</v>
      </c>
      <c r="F389" s="13">
        <v>1</v>
      </c>
      <c r="G389" s="13">
        <v>124199</v>
      </c>
      <c r="H389" s="17">
        <f t="shared" si="34"/>
        <v>124199</v>
      </c>
      <c r="I389" s="17">
        <f t="shared" si="35"/>
        <v>139102.88</v>
      </c>
      <c r="J389" s="22" t="s">
        <v>28</v>
      </c>
      <c r="K389" s="13" t="s">
        <v>256</v>
      </c>
      <c r="L389" s="13" t="s">
        <v>40</v>
      </c>
    </row>
    <row r="390" spans="1:12" ht="51" x14ac:dyDescent="0.2">
      <c r="A390" s="41">
        <f t="shared" si="31"/>
        <v>369</v>
      </c>
      <c r="B390" s="89" t="s">
        <v>793</v>
      </c>
      <c r="C390" s="13" t="s">
        <v>31</v>
      </c>
      <c r="D390" s="90" t="s">
        <v>819</v>
      </c>
      <c r="E390" s="91" t="s">
        <v>236</v>
      </c>
      <c r="F390" s="91">
        <v>1</v>
      </c>
      <c r="G390" s="91">
        <v>195168</v>
      </c>
      <c r="H390" s="15">
        <f>G390*F390</f>
        <v>195168</v>
      </c>
      <c r="I390" s="17">
        <f t="shared" si="35"/>
        <v>218588.16000000003</v>
      </c>
      <c r="J390" s="22" t="s">
        <v>28</v>
      </c>
      <c r="K390" s="13" t="s">
        <v>256</v>
      </c>
      <c r="L390" s="13" t="s">
        <v>40</v>
      </c>
    </row>
    <row r="391" spans="1:12" ht="51" x14ac:dyDescent="0.2">
      <c r="A391" s="41">
        <f t="shared" si="31"/>
        <v>370</v>
      </c>
      <c r="B391" s="89" t="s">
        <v>794</v>
      </c>
      <c r="C391" s="13" t="s">
        <v>31</v>
      </c>
      <c r="D391" s="90" t="s">
        <v>899</v>
      </c>
      <c r="E391" s="13" t="s">
        <v>774</v>
      </c>
      <c r="F391" s="91">
        <v>1</v>
      </c>
      <c r="G391" s="91">
        <v>35036</v>
      </c>
      <c r="H391" s="15">
        <f t="shared" ref="H391:H407" si="36">G391*F391</f>
        <v>35036</v>
      </c>
      <c r="I391" s="17">
        <f t="shared" ref="I391:I407" si="37">H391*1.12</f>
        <v>39240.320000000007</v>
      </c>
      <c r="J391" s="22" t="s">
        <v>28</v>
      </c>
      <c r="K391" s="13" t="s">
        <v>256</v>
      </c>
      <c r="L391" s="13" t="s">
        <v>40</v>
      </c>
    </row>
    <row r="392" spans="1:12" ht="51" x14ac:dyDescent="0.2">
      <c r="A392" s="41">
        <f t="shared" si="31"/>
        <v>371</v>
      </c>
      <c r="B392" s="89" t="s">
        <v>795</v>
      </c>
      <c r="C392" s="13" t="s">
        <v>31</v>
      </c>
      <c r="D392" s="90" t="s">
        <v>805</v>
      </c>
      <c r="E392" s="13" t="s">
        <v>774</v>
      </c>
      <c r="F392" s="91">
        <v>2</v>
      </c>
      <c r="G392" s="91">
        <v>26726</v>
      </c>
      <c r="H392" s="15">
        <f t="shared" si="36"/>
        <v>53452</v>
      </c>
      <c r="I392" s="17">
        <f t="shared" si="37"/>
        <v>59866.240000000005</v>
      </c>
      <c r="J392" s="22" t="s">
        <v>28</v>
      </c>
      <c r="K392" s="13" t="s">
        <v>256</v>
      </c>
      <c r="L392" s="13" t="s">
        <v>40</v>
      </c>
    </row>
    <row r="393" spans="1:12" ht="51" x14ac:dyDescent="0.2">
      <c r="A393" s="41">
        <f t="shared" si="31"/>
        <v>372</v>
      </c>
      <c r="B393" s="89" t="s">
        <v>796</v>
      </c>
      <c r="C393" s="13" t="s">
        <v>31</v>
      </c>
      <c r="D393" s="90" t="s">
        <v>806</v>
      </c>
      <c r="E393" s="13" t="s">
        <v>774</v>
      </c>
      <c r="F393" s="91">
        <v>1</v>
      </c>
      <c r="G393" s="91">
        <v>11455</v>
      </c>
      <c r="H393" s="15">
        <f t="shared" si="36"/>
        <v>11455</v>
      </c>
      <c r="I393" s="17">
        <f t="shared" si="37"/>
        <v>12829.6</v>
      </c>
      <c r="J393" s="22" t="s">
        <v>28</v>
      </c>
      <c r="K393" s="13" t="s">
        <v>256</v>
      </c>
      <c r="L393" s="13" t="s">
        <v>40</v>
      </c>
    </row>
    <row r="394" spans="1:12" ht="51" x14ac:dyDescent="0.2">
      <c r="A394" s="41">
        <f t="shared" si="31"/>
        <v>373</v>
      </c>
      <c r="B394" s="89" t="s">
        <v>797</v>
      </c>
      <c r="C394" s="13" t="s">
        <v>31</v>
      </c>
      <c r="D394" s="90" t="s">
        <v>814</v>
      </c>
      <c r="E394" s="13" t="s">
        <v>774</v>
      </c>
      <c r="F394" s="91">
        <v>1</v>
      </c>
      <c r="G394" s="91">
        <v>384059</v>
      </c>
      <c r="H394" s="15">
        <f t="shared" si="36"/>
        <v>384059</v>
      </c>
      <c r="I394" s="17">
        <f t="shared" si="37"/>
        <v>430146.08</v>
      </c>
      <c r="J394" s="22" t="s">
        <v>28</v>
      </c>
      <c r="K394" s="13" t="s">
        <v>256</v>
      </c>
      <c r="L394" s="13" t="s">
        <v>40</v>
      </c>
    </row>
    <row r="395" spans="1:12" ht="51" x14ac:dyDescent="0.2">
      <c r="A395" s="41">
        <f t="shared" si="31"/>
        <v>374</v>
      </c>
      <c r="B395" s="89" t="s">
        <v>798</v>
      </c>
      <c r="C395" s="13" t="s">
        <v>31</v>
      </c>
      <c r="D395" s="90" t="s">
        <v>807</v>
      </c>
      <c r="E395" s="91" t="s">
        <v>213</v>
      </c>
      <c r="F395" s="91">
        <v>5</v>
      </c>
      <c r="G395" s="91">
        <v>28300</v>
      </c>
      <c r="H395" s="15">
        <f t="shared" si="36"/>
        <v>141500</v>
      </c>
      <c r="I395" s="17">
        <f t="shared" si="37"/>
        <v>158480.00000000003</v>
      </c>
      <c r="J395" s="22" t="s">
        <v>28</v>
      </c>
      <c r="K395" s="13" t="s">
        <v>256</v>
      </c>
      <c r="L395" s="13" t="s">
        <v>40</v>
      </c>
    </row>
    <row r="396" spans="1:12" ht="51" x14ac:dyDescent="0.2">
      <c r="A396" s="41">
        <f t="shared" si="31"/>
        <v>375</v>
      </c>
      <c r="B396" s="89" t="s">
        <v>479</v>
      </c>
      <c r="C396" s="13" t="s">
        <v>31</v>
      </c>
      <c r="D396" s="90" t="s">
        <v>808</v>
      </c>
      <c r="E396" s="13" t="s">
        <v>774</v>
      </c>
      <c r="F396" s="91">
        <v>1</v>
      </c>
      <c r="G396" s="91">
        <v>131609</v>
      </c>
      <c r="H396" s="15">
        <f t="shared" si="36"/>
        <v>131609</v>
      </c>
      <c r="I396" s="17">
        <f t="shared" si="37"/>
        <v>147402.08000000002</v>
      </c>
      <c r="J396" s="22" t="s">
        <v>28</v>
      </c>
      <c r="K396" s="13" t="s">
        <v>256</v>
      </c>
      <c r="L396" s="13" t="s">
        <v>40</v>
      </c>
    </row>
    <row r="397" spans="1:12" ht="51" x14ac:dyDescent="0.2">
      <c r="A397" s="41">
        <f t="shared" si="31"/>
        <v>376</v>
      </c>
      <c r="B397" s="89" t="s">
        <v>1008</v>
      </c>
      <c r="C397" s="13" t="s">
        <v>31</v>
      </c>
      <c r="D397" s="90" t="s">
        <v>1009</v>
      </c>
      <c r="E397" s="13" t="s">
        <v>774</v>
      </c>
      <c r="F397" s="91">
        <v>1</v>
      </c>
      <c r="G397" s="91">
        <v>71840</v>
      </c>
      <c r="H397" s="15">
        <f t="shared" si="36"/>
        <v>71840</v>
      </c>
      <c r="I397" s="17">
        <f t="shared" si="37"/>
        <v>80460.800000000003</v>
      </c>
      <c r="J397" s="22" t="s">
        <v>28</v>
      </c>
      <c r="K397" s="13" t="s">
        <v>256</v>
      </c>
      <c r="L397" s="13" t="s">
        <v>40</v>
      </c>
    </row>
    <row r="398" spans="1:12" ht="51" x14ac:dyDescent="0.2">
      <c r="A398" s="41">
        <f t="shared" si="31"/>
        <v>377</v>
      </c>
      <c r="B398" s="89" t="s">
        <v>799</v>
      </c>
      <c r="C398" s="13" t="s">
        <v>31</v>
      </c>
      <c r="D398" s="90" t="s">
        <v>809</v>
      </c>
      <c r="E398" s="13" t="s">
        <v>774</v>
      </c>
      <c r="F398" s="91">
        <v>4</v>
      </c>
      <c r="G398" s="91">
        <v>8984</v>
      </c>
      <c r="H398" s="15">
        <f t="shared" si="36"/>
        <v>35936</v>
      </c>
      <c r="I398" s="17">
        <f t="shared" si="37"/>
        <v>40248.320000000007</v>
      </c>
      <c r="J398" s="22" t="s">
        <v>28</v>
      </c>
      <c r="K398" s="13" t="s">
        <v>256</v>
      </c>
      <c r="L398" s="13" t="s">
        <v>40</v>
      </c>
    </row>
    <row r="399" spans="1:12" ht="38.25" customHeight="1" x14ac:dyDescent="0.2">
      <c r="A399" s="41">
        <f t="shared" si="31"/>
        <v>378</v>
      </c>
      <c r="B399" s="92" t="s">
        <v>800</v>
      </c>
      <c r="C399" s="13" t="s">
        <v>31</v>
      </c>
      <c r="D399" s="90" t="s">
        <v>815</v>
      </c>
      <c r="E399" s="13" t="s">
        <v>774</v>
      </c>
      <c r="F399" s="91">
        <v>2</v>
      </c>
      <c r="G399" s="91">
        <v>139313</v>
      </c>
      <c r="H399" s="15">
        <f t="shared" si="36"/>
        <v>278626</v>
      </c>
      <c r="I399" s="17">
        <f t="shared" si="37"/>
        <v>312061.12000000005</v>
      </c>
      <c r="J399" s="22" t="s">
        <v>28</v>
      </c>
      <c r="K399" s="13" t="s">
        <v>256</v>
      </c>
      <c r="L399" s="13" t="s">
        <v>40</v>
      </c>
    </row>
    <row r="400" spans="1:12" ht="51" x14ac:dyDescent="0.2">
      <c r="A400" s="41">
        <f t="shared" si="31"/>
        <v>379</v>
      </c>
      <c r="B400" s="89" t="s">
        <v>801</v>
      </c>
      <c r="C400" s="13" t="s">
        <v>31</v>
      </c>
      <c r="D400" s="90" t="s">
        <v>816</v>
      </c>
      <c r="E400" s="13" t="s">
        <v>774</v>
      </c>
      <c r="F400" s="91">
        <v>2</v>
      </c>
      <c r="G400" s="91">
        <v>29268</v>
      </c>
      <c r="H400" s="15">
        <f t="shared" si="36"/>
        <v>58536</v>
      </c>
      <c r="I400" s="17">
        <f t="shared" si="37"/>
        <v>65560.320000000007</v>
      </c>
      <c r="J400" s="22" t="s">
        <v>28</v>
      </c>
      <c r="K400" s="13" t="s">
        <v>256</v>
      </c>
      <c r="L400" s="13" t="s">
        <v>40</v>
      </c>
    </row>
    <row r="401" spans="1:12" ht="51" x14ac:dyDescent="0.2">
      <c r="A401" s="41">
        <f t="shared" si="31"/>
        <v>380</v>
      </c>
      <c r="B401" s="89" t="s">
        <v>1010</v>
      </c>
      <c r="C401" s="13" t="s">
        <v>31</v>
      </c>
      <c r="D401" s="90" t="s">
        <v>1011</v>
      </c>
      <c r="E401" s="13" t="s">
        <v>774</v>
      </c>
      <c r="F401" s="91">
        <v>2</v>
      </c>
      <c r="G401" s="91">
        <v>54438</v>
      </c>
      <c r="H401" s="15">
        <f t="shared" si="36"/>
        <v>108876</v>
      </c>
      <c r="I401" s="17">
        <f t="shared" si="37"/>
        <v>121941.12000000001</v>
      </c>
      <c r="J401" s="22" t="s">
        <v>28</v>
      </c>
      <c r="K401" s="13" t="s">
        <v>256</v>
      </c>
      <c r="L401" s="13" t="s">
        <v>40</v>
      </c>
    </row>
    <row r="402" spans="1:12" ht="51" x14ac:dyDescent="0.2">
      <c r="A402" s="41">
        <f t="shared" si="31"/>
        <v>381</v>
      </c>
      <c r="B402" s="89" t="s">
        <v>818</v>
      </c>
      <c r="C402" s="13" t="s">
        <v>31</v>
      </c>
      <c r="D402" s="90" t="s">
        <v>1012</v>
      </c>
      <c r="E402" s="13" t="s">
        <v>774</v>
      </c>
      <c r="F402" s="91">
        <v>2</v>
      </c>
      <c r="G402" s="91">
        <v>54438</v>
      </c>
      <c r="H402" s="15">
        <f t="shared" si="36"/>
        <v>108876</v>
      </c>
      <c r="I402" s="17">
        <f t="shared" si="37"/>
        <v>121941.12000000001</v>
      </c>
      <c r="J402" s="22" t="s">
        <v>28</v>
      </c>
      <c r="K402" s="13" t="s">
        <v>256</v>
      </c>
      <c r="L402" s="13" t="s">
        <v>40</v>
      </c>
    </row>
    <row r="403" spans="1:12" ht="51" x14ac:dyDescent="0.2">
      <c r="A403" s="41">
        <f t="shared" ref="A403:A463" si="38">A402+1</f>
        <v>382</v>
      </c>
      <c r="B403" s="89" t="s">
        <v>1013</v>
      </c>
      <c r="C403" s="13" t="s">
        <v>31</v>
      </c>
      <c r="D403" s="90" t="s">
        <v>817</v>
      </c>
      <c r="E403" s="13" t="s">
        <v>774</v>
      </c>
      <c r="F403" s="91">
        <v>2</v>
      </c>
      <c r="G403" s="91">
        <v>72000</v>
      </c>
      <c r="H403" s="15">
        <f t="shared" si="36"/>
        <v>144000</v>
      </c>
      <c r="I403" s="17">
        <f t="shared" si="37"/>
        <v>161280.00000000003</v>
      </c>
      <c r="J403" s="22" t="s">
        <v>28</v>
      </c>
      <c r="K403" s="13" t="s">
        <v>256</v>
      </c>
      <c r="L403" s="13" t="s">
        <v>40</v>
      </c>
    </row>
    <row r="404" spans="1:12" ht="51" x14ac:dyDescent="0.2">
      <c r="A404" s="41">
        <f t="shared" si="38"/>
        <v>383</v>
      </c>
      <c r="B404" s="89" t="s">
        <v>119</v>
      </c>
      <c r="C404" s="13" t="s">
        <v>31</v>
      </c>
      <c r="D404" s="90" t="s">
        <v>810</v>
      </c>
      <c r="E404" s="13" t="s">
        <v>774</v>
      </c>
      <c r="F404" s="91">
        <v>1</v>
      </c>
      <c r="G404" s="91">
        <v>150026</v>
      </c>
      <c r="H404" s="15">
        <f t="shared" si="36"/>
        <v>150026</v>
      </c>
      <c r="I404" s="17">
        <f t="shared" si="37"/>
        <v>168029.12000000002</v>
      </c>
      <c r="J404" s="22" t="s">
        <v>28</v>
      </c>
      <c r="K404" s="13" t="s">
        <v>256</v>
      </c>
      <c r="L404" s="13" t="s">
        <v>40</v>
      </c>
    </row>
    <row r="405" spans="1:12" ht="60" x14ac:dyDescent="0.2">
      <c r="A405" s="41">
        <f t="shared" si="38"/>
        <v>384</v>
      </c>
      <c r="B405" s="93" t="s">
        <v>802</v>
      </c>
      <c r="C405" s="13" t="s">
        <v>31</v>
      </c>
      <c r="D405" s="90" t="s">
        <v>811</v>
      </c>
      <c r="E405" s="13" t="s">
        <v>774</v>
      </c>
      <c r="F405" s="91">
        <v>1</v>
      </c>
      <c r="G405" s="91">
        <v>19540</v>
      </c>
      <c r="H405" s="15">
        <f t="shared" si="36"/>
        <v>19540</v>
      </c>
      <c r="I405" s="17">
        <f t="shared" si="37"/>
        <v>21884.800000000003</v>
      </c>
      <c r="J405" s="22" t="s">
        <v>28</v>
      </c>
      <c r="K405" s="13" t="s">
        <v>256</v>
      </c>
      <c r="L405" s="13" t="s">
        <v>40</v>
      </c>
    </row>
    <row r="406" spans="1:12" ht="51" x14ac:dyDescent="0.2">
      <c r="A406" s="41">
        <f t="shared" si="38"/>
        <v>385</v>
      </c>
      <c r="B406" s="93" t="s">
        <v>803</v>
      </c>
      <c r="C406" s="13" t="s">
        <v>31</v>
      </c>
      <c r="D406" s="90" t="s">
        <v>812</v>
      </c>
      <c r="E406" s="13" t="s">
        <v>774</v>
      </c>
      <c r="F406" s="91">
        <v>12</v>
      </c>
      <c r="G406" s="91">
        <v>15179</v>
      </c>
      <c r="H406" s="15">
        <f t="shared" si="36"/>
        <v>182148</v>
      </c>
      <c r="I406" s="17">
        <f t="shared" si="37"/>
        <v>204005.76000000001</v>
      </c>
      <c r="J406" s="22" t="s">
        <v>28</v>
      </c>
      <c r="K406" s="13" t="s">
        <v>256</v>
      </c>
      <c r="L406" s="13" t="s">
        <v>40</v>
      </c>
    </row>
    <row r="407" spans="1:12" ht="51" x14ac:dyDescent="0.2">
      <c r="A407" s="41">
        <f t="shared" si="38"/>
        <v>386</v>
      </c>
      <c r="B407" s="93" t="s">
        <v>804</v>
      </c>
      <c r="C407" s="13" t="s">
        <v>31</v>
      </c>
      <c r="D407" s="94" t="s">
        <v>813</v>
      </c>
      <c r="E407" s="91" t="s">
        <v>213</v>
      </c>
      <c r="F407" s="91">
        <v>1</v>
      </c>
      <c r="G407" s="91">
        <v>378436</v>
      </c>
      <c r="H407" s="15">
        <f t="shared" si="36"/>
        <v>378436</v>
      </c>
      <c r="I407" s="17">
        <f t="shared" si="37"/>
        <v>423848.32000000007</v>
      </c>
      <c r="J407" s="22" t="s">
        <v>28</v>
      </c>
      <c r="K407" s="13" t="s">
        <v>256</v>
      </c>
      <c r="L407" s="13" t="s">
        <v>40</v>
      </c>
    </row>
    <row r="408" spans="1:12" ht="51" x14ac:dyDescent="0.2">
      <c r="A408" s="41">
        <f t="shared" si="38"/>
        <v>387</v>
      </c>
      <c r="B408" s="27" t="s">
        <v>823</v>
      </c>
      <c r="C408" s="13" t="s">
        <v>31</v>
      </c>
      <c r="D408" s="27" t="s">
        <v>1014</v>
      </c>
      <c r="E408" s="13" t="s">
        <v>822</v>
      </c>
      <c r="F408" s="13">
        <v>1</v>
      </c>
      <c r="G408" s="13">
        <v>20438</v>
      </c>
      <c r="H408" s="17">
        <f>G408*F408</f>
        <v>20438</v>
      </c>
      <c r="I408" s="17">
        <f>H408*1.12</f>
        <v>22890.560000000001</v>
      </c>
      <c r="J408" s="22" t="s">
        <v>28</v>
      </c>
      <c r="K408" s="13" t="s">
        <v>256</v>
      </c>
      <c r="L408" s="13" t="s">
        <v>40</v>
      </c>
    </row>
    <row r="409" spans="1:12" ht="51" x14ac:dyDescent="0.2">
      <c r="A409" s="41">
        <f t="shared" si="38"/>
        <v>388</v>
      </c>
      <c r="B409" s="35" t="s">
        <v>824</v>
      </c>
      <c r="C409" s="13" t="s">
        <v>31</v>
      </c>
      <c r="D409" s="27" t="s">
        <v>1015</v>
      </c>
      <c r="E409" s="13" t="s">
        <v>822</v>
      </c>
      <c r="F409" s="13">
        <v>1</v>
      </c>
      <c r="G409" s="13">
        <v>19765</v>
      </c>
      <c r="H409" s="17">
        <f t="shared" ref="H409:H441" si="39">G409*F409</f>
        <v>19765</v>
      </c>
      <c r="I409" s="17">
        <f t="shared" ref="I409:I441" si="40">H409*1.12</f>
        <v>22136.800000000003</v>
      </c>
      <c r="J409" s="22" t="s">
        <v>28</v>
      </c>
      <c r="K409" s="13" t="s">
        <v>256</v>
      </c>
      <c r="L409" s="13" t="s">
        <v>40</v>
      </c>
    </row>
    <row r="410" spans="1:12" ht="51" x14ac:dyDescent="0.2">
      <c r="A410" s="41">
        <f t="shared" si="38"/>
        <v>389</v>
      </c>
      <c r="B410" s="35" t="s">
        <v>825</v>
      </c>
      <c r="C410" s="13" t="s">
        <v>31</v>
      </c>
      <c r="D410" s="27" t="s">
        <v>1016</v>
      </c>
      <c r="E410" s="13" t="s">
        <v>822</v>
      </c>
      <c r="F410" s="13">
        <v>2</v>
      </c>
      <c r="G410" s="13">
        <v>76810</v>
      </c>
      <c r="H410" s="17">
        <f t="shared" si="39"/>
        <v>153620</v>
      </c>
      <c r="I410" s="17">
        <f t="shared" si="40"/>
        <v>172054.40000000002</v>
      </c>
      <c r="J410" s="22" t="s">
        <v>28</v>
      </c>
      <c r="K410" s="13" t="s">
        <v>256</v>
      </c>
      <c r="L410" s="13" t="s">
        <v>40</v>
      </c>
    </row>
    <row r="411" spans="1:12" ht="51" x14ac:dyDescent="0.2">
      <c r="A411" s="41">
        <f t="shared" si="38"/>
        <v>390</v>
      </c>
      <c r="B411" s="27" t="s">
        <v>826</v>
      </c>
      <c r="C411" s="13" t="s">
        <v>31</v>
      </c>
      <c r="D411" s="27" t="s">
        <v>1017</v>
      </c>
      <c r="E411" s="13" t="s">
        <v>822</v>
      </c>
      <c r="F411" s="13">
        <v>1</v>
      </c>
      <c r="G411" s="13">
        <v>40651</v>
      </c>
      <c r="H411" s="17">
        <f t="shared" si="39"/>
        <v>40651</v>
      </c>
      <c r="I411" s="17">
        <f t="shared" si="40"/>
        <v>45529.120000000003</v>
      </c>
      <c r="J411" s="22" t="s">
        <v>28</v>
      </c>
      <c r="K411" s="13" t="s">
        <v>256</v>
      </c>
      <c r="L411" s="13" t="s">
        <v>40</v>
      </c>
    </row>
    <row r="412" spans="1:12" ht="51" x14ac:dyDescent="0.2">
      <c r="A412" s="41">
        <f t="shared" si="38"/>
        <v>391</v>
      </c>
      <c r="B412" s="27" t="s">
        <v>827</v>
      </c>
      <c r="C412" s="13" t="s">
        <v>31</v>
      </c>
      <c r="D412" s="27" t="s">
        <v>856</v>
      </c>
      <c r="E412" s="22" t="s">
        <v>859</v>
      </c>
      <c r="F412" s="22">
        <v>2</v>
      </c>
      <c r="G412" s="13">
        <v>13700</v>
      </c>
      <c r="H412" s="17">
        <f t="shared" si="39"/>
        <v>27400</v>
      </c>
      <c r="I412" s="17">
        <f t="shared" si="40"/>
        <v>30688.000000000004</v>
      </c>
      <c r="J412" s="22" t="s">
        <v>28</v>
      </c>
      <c r="K412" s="13" t="s">
        <v>256</v>
      </c>
      <c r="L412" s="13" t="s">
        <v>40</v>
      </c>
    </row>
    <row r="413" spans="1:12" ht="51" x14ac:dyDescent="0.2">
      <c r="A413" s="41">
        <f t="shared" si="38"/>
        <v>392</v>
      </c>
      <c r="B413" s="27" t="s">
        <v>828</v>
      </c>
      <c r="C413" s="13" t="s">
        <v>31</v>
      </c>
      <c r="D413" s="27" t="s">
        <v>857</v>
      </c>
      <c r="E413" s="22" t="s">
        <v>822</v>
      </c>
      <c r="F413" s="22">
        <v>1</v>
      </c>
      <c r="G413" s="13">
        <v>11006</v>
      </c>
      <c r="H413" s="17">
        <f t="shared" si="39"/>
        <v>11006</v>
      </c>
      <c r="I413" s="17">
        <f t="shared" si="40"/>
        <v>12326.720000000001</v>
      </c>
      <c r="J413" s="22" t="s">
        <v>28</v>
      </c>
      <c r="K413" s="13" t="s">
        <v>256</v>
      </c>
      <c r="L413" s="13" t="s">
        <v>40</v>
      </c>
    </row>
    <row r="414" spans="1:12" ht="51" x14ac:dyDescent="0.2">
      <c r="A414" s="41">
        <f t="shared" si="38"/>
        <v>393</v>
      </c>
      <c r="B414" s="27" t="s">
        <v>829</v>
      </c>
      <c r="C414" s="13" t="s">
        <v>31</v>
      </c>
      <c r="D414" s="27" t="s">
        <v>1018</v>
      </c>
      <c r="E414" s="22" t="s">
        <v>822</v>
      </c>
      <c r="F414" s="22">
        <v>5</v>
      </c>
      <c r="G414" s="13">
        <v>24930</v>
      </c>
      <c r="H414" s="17">
        <f t="shared" si="39"/>
        <v>124650</v>
      </c>
      <c r="I414" s="17">
        <f t="shared" si="40"/>
        <v>139608</v>
      </c>
      <c r="J414" s="22" t="s">
        <v>28</v>
      </c>
      <c r="K414" s="13" t="s">
        <v>256</v>
      </c>
      <c r="L414" s="13" t="s">
        <v>40</v>
      </c>
    </row>
    <row r="415" spans="1:12" ht="51" x14ac:dyDescent="0.2">
      <c r="A415" s="41">
        <f t="shared" si="38"/>
        <v>394</v>
      </c>
      <c r="B415" s="27" t="s">
        <v>830</v>
      </c>
      <c r="C415" s="13" t="s">
        <v>31</v>
      </c>
      <c r="D415" s="27" t="s">
        <v>1019</v>
      </c>
      <c r="E415" s="22" t="s">
        <v>822</v>
      </c>
      <c r="F415" s="22">
        <v>1</v>
      </c>
      <c r="G415" s="13">
        <v>11006</v>
      </c>
      <c r="H415" s="17">
        <f t="shared" si="39"/>
        <v>11006</v>
      </c>
      <c r="I415" s="17">
        <f t="shared" si="40"/>
        <v>12326.720000000001</v>
      </c>
      <c r="J415" s="22" t="s">
        <v>28</v>
      </c>
      <c r="K415" s="13" t="s">
        <v>256</v>
      </c>
      <c r="L415" s="13" t="s">
        <v>40</v>
      </c>
    </row>
    <row r="416" spans="1:12" ht="51" x14ac:dyDescent="0.2">
      <c r="A416" s="41">
        <f t="shared" si="38"/>
        <v>395</v>
      </c>
      <c r="B416" s="27" t="s">
        <v>831</v>
      </c>
      <c r="C416" s="13" t="s">
        <v>31</v>
      </c>
      <c r="D416" s="27" t="s">
        <v>1020</v>
      </c>
      <c r="E416" s="22" t="s">
        <v>822</v>
      </c>
      <c r="F416" s="22">
        <v>5</v>
      </c>
      <c r="G416" s="13">
        <v>29422</v>
      </c>
      <c r="H416" s="17">
        <f t="shared" si="39"/>
        <v>147110</v>
      </c>
      <c r="I416" s="17">
        <f t="shared" si="40"/>
        <v>164763.20000000001</v>
      </c>
      <c r="J416" s="22" t="s">
        <v>28</v>
      </c>
      <c r="K416" s="13" t="s">
        <v>256</v>
      </c>
      <c r="L416" s="13" t="s">
        <v>40</v>
      </c>
    </row>
    <row r="417" spans="1:12" ht="51" x14ac:dyDescent="0.2">
      <c r="A417" s="41">
        <f t="shared" si="38"/>
        <v>396</v>
      </c>
      <c r="B417" s="27" t="s">
        <v>832</v>
      </c>
      <c r="C417" s="13" t="s">
        <v>31</v>
      </c>
      <c r="D417" s="27" t="s">
        <v>1021</v>
      </c>
      <c r="E417" s="22" t="s">
        <v>822</v>
      </c>
      <c r="F417" s="22">
        <v>2</v>
      </c>
      <c r="G417" s="13">
        <v>38405</v>
      </c>
      <c r="H417" s="17">
        <f t="shared" si="39"/>
        <v>76810</v>
      </c>
      <c r="I417" s="17">
        <f t="shared" si="40"/>
        <v>86027.200000000012</v>
      </c>
      <c r="J417" s="22" t="s">
        <v>28</v>
      </c>
      <c r="K417" s="13" t="s">
        <v>256</v>
      </c>
      <c r="L417" s="13" t="s">
        <v>40</v>
      </c>
    </row>
    <row r="418" spans="1:12" ht="51" x14ac:dyDescent="0.2">
      <c r="A418" s="41">
        <f t="shared" si="38"/>
        <v>397</v>
      </c>
      <c r="B418" s="27" t="s">
        <v>833</v>
      </c>
      <c r="C418" s="13" t="s">
        <v>31</v>
      </c>
      <c r="D418" s="27" t="s">
        <v>1022</v>
      </c>
      <c r="E418" s="22" t="s">
        <v>822</v>
      </c>
      <c r="F418" s="22">
        <v>2</v>
      </c>
      <c r="G418" s="13">
        <v>38854</v>
      </c>
      <c r="H418" s="17">
        <f t="shared" si="39"/>
        <v>77708</v>
      </c>
      <c r="I418" s="17">
        <f t="shared" si="40"/>
        <v>87032.960000000006</v>
      </c>
      <c r="J418" s="22" t="s">
        <v>28</v>
      </c>
      <c r="K418" s="13" t="s">
        <v>256</v>
      </c>
      <c r="L418" s="13" t="s">
        <v>40</v>
      </c>
    </row>
    <row r="419" spans="1:12" ht="51" x14ac:dyDescent="0.2">
      <c r="A419" s="41">
        <f t="shared" si="38"/>
        <v>398</v>
      </c>
      <c r="B419" s="27" t="s">
        <v>121</v>
      </c>
      <c r="C419" s="13" t="s">
        <v>31</v>
      </c>
      <c r="D419" s="27" t="s">
        <v>1023</v>
      </c>
      <c r="E419" s="22" t="s">
        <v>822</v>
      </c>
      <c r="F419" s="22">
        <v>2</v>
      </c>
      <c r="G419" s="13">
        <v>35261</v>
      </c>
      <c r="H419" s="17">
        <f t="shared" si="39"/>
        <v>70522</v>
      </c>
      <c r="I419" s="17">
        <f t="shared" si="40"/>
        <v>78984.640000000014</v>
      </c>
      <c r="J419" s="22" t="s">
        <v>28</v>
      </c>
      <c r="K419" s="13" t="s">
        <v>256</v>
      </c>
      <c r="L419" s="13" t="s">
        <v>40</v>
      </c>
    </row>
    <row r="420" spans="1:12" ht="51" x14ac:dyDescent="0.2">
      <c r="A420" s="41">
        <f t="shared" si="38"/>
        <v>399</v>
      </c>
      <c r="B420" s="27" t="s">
        <v>834</v>
      </c>
      <c r="C420" s="13" t="s">
        <v>31</v>
      </c>
      <c r="D420" s="27" t="s">
        <v>1024</v>
      </c>
      <c r="E420" s="22" t="s">
        <v>822</v>
      </c>
      <c r="F420" s="22">
        <v>3</v>
      </c>
      <c r="G420" s="13">
        <v>22459</v>
      </c>
      <c r="H420" s="17">
        <f t="shared" si="39"/>
        <v>67377</v>
      </c>
      <c r="I420" s="17">
        <f t="shared" si="40"/>
        <v>75462.240000000005</v>
      </c>
      <c r="J420" s="22" t="s">
        <v>28</v>
      </c>
      <c r="K420" s="13" t="s">
        <v>256</v>
      </c>
      <c r="L420" s="13" t="s">
        <v>40</v>
      </c>
    </row>
    <row r="421" spans="1:12" ht="51" x14ac:dyDescent="0.2">
      <c r="A421" s="41">
        <f t="shared" si="38"/>
        <v>400</v>
      </c>
      <c r="B421" s="27" t="s">
        <v>835</v>
      </c>
      <c r="C421" s="13" t="s">
        <v>31</v>
      </c>
      <c r="D421" s="27" t="s">
        <v>1025</v>
      </c>
      <c r="E421" s="22" t="s">
        <v>822</v>
      </c>
      <c r="F421" s="22">
        <v>3</v>
      </c>
      <c r="G421" s="13">
        <v>26726</v>
      </c>
      <c r="H421" s="17">
        <f t="shared" si="39"/>
        <v>80178</v>
      </c>
      <c r="I421" s="17">
        <f t="shared" si="40"/>
        <v>89799.360000000015</v>
      </c>
      <c r="J421" s="22" t="s">
        <v>28</v>
      </c>
      <c r="K421" s="13" t="s">
        <v>256</v>
      </c>
      <c r="L421" s="13" t="s">
        <v>40</v>
      </c>
    </row>
    <row r="422" spans="1:12" ht="51" x14ac:dyDescent="0.2">
      <c r="A422" s="41">
        <f t="shared" si="38"/>
        <v>401</v>
      </c>
      <c r="B422" s="27" t="s">
        <v>836</v>
      </c>
      <c r="C422" s="13" t="s">
        <v>31</v>
      </c>
      <c r="D422" s="27" t="s">
        <v>1026</v>
      </c>
      <c r="E422" s="22" t="s">
        <v>822</v>
      </c>
      <c r="F422" s="22">
        <v>2</v>
      </c>
      <c r="G422" s="13">
        <v>35934</v>
      </c>
      <c r="H422" s="17">
        <f t="shared" si="39"/>
        <v>71868</v>
      </c>
      <c r="I422" s="17">
        <f t="shared" si="40"/>
        <v>80492.160000000003</v>
      </c>
      <c r="J422" s="22" t="s">
        <v>28</v>
      </c>
      <c r="K422" s="13" t="s">
        <v>256</v>
      </c>
      <c r="L422" s="13" t="s">
        <v>40</v>
      </c>
    </row>
    <row r="423" spans="1:12" ht="51" x14ac:dyDescent="0.2">
      <c r="A423" s="41">
        <f t="shared" si="38"/>
        <v>402</v>
      </c>
      <c r="B423" s="27" t="s">
        <v>837</v>
      </c>
      <c r="C423" s="13" t="s">
        <v>31</v>
      </c>
      <c r="D423" s="27" t="s">
        <v>858</v>
      </c>
      <c r="E423" s="22" t="s">
        <v>822</v>
      </c>
      <c r="F423" s="22">
        <v>1</v>
      </c>
      <c r="G423" s="13">
        <v>128466</v>
      </c>
      <c r="H423" s="17">
        <f t="shared" si="39"/>
        <v>128466</v>
      </c>
      <c r="I423" s="17">
        <f t="shared" si="40"/>
        <v>143881.92000000001</v>
      </c>
      <c r="J423" s="22" t="s">
        <v>28</v>
      </c>
      <c r="K423" s="13" t="s">
        <v>256</v>
      </c>
      <c r="L423" s="13" t="s">
        <v>40</v>
      </c>
    </row>
    <row r="424" spans="1:12" ht="51" x14ac:dyDescent="0.2">
      <c r="A424" s="41">
        <f t="shared" si="38"/>
        <v>403</v>
      </c>
      <c r="B424" s="27" t="s">
        <v>838</v>
      </c>
      <c r="C424" s="13" t="s">
        <v>31</v>
      </c>
      <c r="D424" s="27" t="s">
        <v>1027</v>
      </c>
      <c r="E424" s="22" t="s">
        <v>822</v>
      </c>
      <c r="F424" s="22">
        <v>1</v>
      </c>
      <c r="G424" s="13">
        <v>46042</v>
      </c>
      <c r="H424" s="17">
        <f t="shared" si="39"/>
        <v>46042</v>
      </c>
      <c r="I424" s="17">
        <f t="shared" si="40"/>
        <v>51567.040000000008</v>
      </c>
      <c r="J424" s="22" t="s">
        <v>28</v>
      </c>
      <c r="K424" s="13" t="s">
        <v>256</v>
      </c>
      <c r="L424" s="13" t="s">
        <v>40</v>
      </c>
    </row>
    <row r="425" spans="1:12" ht="51" x14ac:dyDescent="0.2">
      <c r="A425" s="41">
        <f t="shared" si="38"/>
        <v>404</v>
      </c>
      <c r="B425" s="27" t="s">
        <v>839</v>
      </c>
      <c r="C425" s="13" t="s">
        <v>31</v>
      </c>
      <c r="D425" s="27" t="s">
        <v>1028</v>
      </c>
      <c r="E425" s="22" t="s">
        <v>822</v>
      </c>
      <c r="F425" s="22">
        <v>1</v>
      </c>
      <c r="G425" s="13">
        <v>14375</v>
      </c>
      <c r="H425" s="17">
        <f t="shared" si="39"/>
        <v>14375</v>
      </c>
      <c r="I425" s="17">
        <f t="shared" si="40"/>
        <v>16100.000000000002</v>
      </c>
      <c r="J425" s="22" t="s">
        <v>28</v>
      </c>
      <c r="K425" s="13" t="s">
        <v>256</v>
      </c>
      <c r="L425" s="13" t="s">
        <v>40</v>
      </c>
    </row>
    <row r="426" spans="1:12" ht="51" x14ac:dyDescent="0.2">
      <c r="A426" s="41">
        <f t="shared" si="38"/>
        <v>405</v>
      </c>
      <c r="B426" s="27" t="s">
        <v>840</v>
      </c>
      <c r="C426" s="13" t="s">
        <v>31</v>
      </c>
      <c r="D426" s="27" t="s">
        <v>1029</v>
      </c>
      <c r="E426" s="22" t="s">
        <v>822</v>
      </c>
      <c r="F426" s="22">
        <v>1</v>
      </c>
      <c r="G426" s="13">
        <v>18642</v>
      </c>
      <c r="H426" s="17">
        <f t="shared" si="39"/>
        <v>18642</v>
      </c>
      <c r="I426" s="17">
        <f t="shared" si="40"/>
        <v>20879.04</v>
      </c>
      <c r="J426" s="22" t="s">
        <v>28</v>
      </c>
      <c r="K426" s="13" t="s">
        <v>256</v>
      </c>
      <c r="L426" s="13" t="s">
        <v>40</v>
      </c>
    </row>
    <row r="427" spans="1:12" ht="51" x14ac:dyDescent="0.2">
      <c r="A427" s="41">
        <f t="shared" si="38"/>
        <v>406</v>
      </c>
      <c r="B427" s="27" t="s">
        <v>841</v>
      </c>
      <c r="C427" s="13" t="s">
        <v>31</v>
      </c>
      <c r="D427" s="27" t="s">
        <v>1030</v>
      </c>
      <c r="E427" s="22" t="s">
        <v>822</v>
      </c>
      <c r="F427" s="22">
        <v>2</v>
      </c>
      <c r="G427" s="13">
        <v>86018</v>
      </c>
      <c r="H427" s="17">
        <f t="shared" si="39"/>
        <v>172036</v>
      </c>
      <c r="I427" s="17">
        <f t="shared" si="40"/>
        <v>192680.32000000001</v>
      </c>
      <c r="J427" s="22" t="s">
        <v>28</v>
      </c>
      <c r="K427" s="13" t="s">
        <v>256</v>
      </c>
      <c r="L427" s="13" t="s">
        <v>40</v>
      </c>
    </row>
    <row r="428" spans="1:12" ht="51" x14ac:dyDescent="0.2">
      <c r="A428" s="41">
        <f t="shared" si="38"/>
        <v>407</v>
      </c>
      <c r="B428" s="27" t="s">
        <v>842</v>
      </c>
      <c r="C428" s="13" t="s">
        <v>31</v>
      </c>
      <c r="D428" s="27" t="s">
        <v>1031</v>
      </c>
      <c r="E428" s="22" t="s">
        <v>822</v>
      </c>
      <c r="F428" s="22">
        <v>1</v>
      </c>
      <c r="G428" s="13">
        <v>33015</v>
      </c>
      <c r="H428" s="17">
        <f t="shared" si="39"/>
        <v>33015</v>
      </c>
      <c r="I428" s="17">
        <f t="shared" si="40"/>
        <v>36976.800000000003</v>
      </c>
      <c r="J428" s="22" t="s">
        <v>28</v>
      </c>
      <c r="K428" s="13" t="s">
        <v>256</v>
      </c>
      <c r="L428" s="13" t="s">
        <v>40</v>
      </c>
    </row>
    <row r="429" spans="1:12" ht="51" x14ac:dyDescent="0.2">
      <c r="A429" s="41">
        <f t="shared" si="38"/>
        <v>408</v>
      </c>
      <c r="B429" s="27" t="s">
        <v>843</v>
      </c>
      <c r="C429" s="13" t="s">
        <v>31</v>
      </c>
      <c r="D429" s="27" t="s">
        <v>1032</v>
      </c>
      <c r="E429" s="22" t="s">
        <v>822</v>
      </c>
      <c r="F429" s="22">
        <v>2</v>
      </c>
      <c r="G429" s="13">
        <v>59966</v>
      </c>
      <c r="H429" s="17">
        <f t="shared" si="39"/>
        <v>119932</v>
      </c>
      <c r="I429" s="17">
        <f t="shared" si="40"/>
        <v>134323.84000000003</v>
      </c>
      <c r="J429" s="22" t="s">
        <v>28</v>
      </c>
      <c r="K429" s="13" t="s">
        <v>256</v>
      </c>
      <c r="L429" s="13" t="s">
        <v>40</v>
      </c>
    </row>
    <row r="430" spans="1:12" ht="51" x14ac:dyDescent="0.2">
      <c r="A430" s="41">
        <f t="shared" si="38"/>
        <v>409</v>
      </c>
      <c r="B430" s="27" t="s">
        <v>844</v>
      </c>
      <c r="C430" s="13" t="s">
        <v>31</v>
      </c>
      <c r="D430" s="27" t="s">
        <v>1033</v>
      </c>
      <c r="E430" s="22" t="s">
        <v>822</v>
      </c>
      <c r="F430" s="22">
        <v>1</v>
      </c>
      <c r="G430" s="13">
        <v>53003</v>
      </c>
      <c r="H430" s="17">
        <f t="shared" si="39"/>
        <v>53003</v>
      </c>
      <c r="I430" s="17">
        <f t="shared" si="40"/>
        <v>59363.360000000008</v>
      </c>
      <c r="J430" s="22" t="s">
        <v>28</v>
      </c>
      <c r="K430" s="13" t="s">
        <v>256</v>
      </c>
      <c r="L430" s="13" t="s">
        <v>40</v>
      </c>
    </row>
    <row r="431" spans="1:12" ht="51" x14ac:dyDescent="0.2">
      <c r="A431" s="41">
        <f t="shared" si="38"/>
        <v>410</v>
      </c>
      <c r="B431" s="27" t="s">
        <v>845</v>
      </c>
      <c r="C431" s="13" t="s">
        <v>31</v>
      </c>
      <c r="D431" s="27" t="s">
        <v>1034</v>
      </c>
      <c r="E431" s="22" t="s">
        <v>822</v>
      </c>
      <c r="F431" s="22">
        <v>1</v>
      </c>
      <c r="G431" s="13">
        <v>97697</v>
      </c>
      <c r="H431" s="17">
        <f t="shared" si="39"/>
        <v>97697</v>
      </c>
      <c r="I431" s="17">
        <f t="shared" si="40"/>
        <v>109420.64000000001</v>
      </c>
      <c r="J431" s="22" t="s">
        <v>28</v>
      </c>
      <c r="K431" s="13" t="s">
        <v>256</v>
      </c>
      <c r="L431" s="13" t="s">
        <v>40</v>
      </c>
    </row>
    <row r="432" spans="1:12" ht="51" x14ac:dyDescent="0.2">
      <c r="A432" s="41">
        <f t="shared" si="38"/>
        <v>411</v>
      </c>
      <c r="B432" s="27" t="s">
        <v>846</v>
      </c>
      <c r="C432" s="13" t="s">
        <v>31</v>
      </c>
      <c r="D432" s="27" t="s">
        <v>1035</v>
      </c>
      <c r="E432" s="22" t="s">
        <v>822</v>
      </c>
      <c r="F432" s="22">
        <v>1</v>
      </c>
      <c r="G432" s="13">
        <v>32342</v>
      </c>
      <c r="H432" s="17">
        <f t="shared" si="39"/>
        <v>32342</v>
      </c>
      <c r="I432" s="17">
        <f t="shared" si="40"/>
        <v>36223.040000000001</v>
      </c>
      <c r="J432" s="22" t="s">
        <v>28</v>
      </c>
      <c r="K432" s="13" t="s">
        <v>256</v>
      </c>
      <c r="L432" s="13" t="s">
        <v>40</v>
      </c>
    </row>
    <row r="433" spans="1:12" ht="51" x14ac:dyDescent="0.2">
      <c r="A433" s="41">
        <f t="shared" si="38"/>
        <v>412</v>
      </c>
      <c r="B433" s="27" t="s">
        <v>847</v>
      </c>
      <c r="C433" s="13" t="s">
        <v>31</v>
      </c>
      <c r="D433" s="27" t="s">
        <v>1036</v>
      </c>
      <c r="E433" s="22" t="s">
        <v>822</v>
      </c>
      <c r="F433" s="22">
        <v>1</v>
      </c>
      <c r="G433" s="13">
        <v>70746</v>
      </c>
      <c r="H433" s="17">
        <f t="shared" si="39"/>
        <v>70746</v>
      </c>
      <c r="I433" s="17">
        <f t="shared" si="40"/>
        <v>79235.520000000004</v>
      </c>
      <c r="J433" s="22" t="s">
        <v>28</v>
      </c>
      <c r="K433" s="13" t="s">
        <v>256</v>
      </c>
      <c r="L433" s="13" t="s">
        <v>40</v>
      </c>
    </row>
    <row r="434" spans="1:12" ht="51" x14ac:dyDescent="0.2">
      <c r="A434" s="41">
        <f t="shared" si="38"/>
        <v>413</v>
      </c>
      <c r="B434" s="27" t="s">
        <v>848</v>
      </c>
      <c r="C434" s="13" t="s">
        <v>31</v>
      </c>
      <c r="D434" s="27" t="s">
        <v>1037</v>
      </c>
      <c r="E434" s="22" t="s">
        <v>822</v>
      </c>
      <c r="F434" s="22">
        <v>6</v>
      </c>
      <c r="G434" s="13">
        <v>73217</v>
      </c>
      <c r="H434" s="17">
        <f t="shared" si="39"/>
        <v>439302</v>
      </c>
      <c r="I434" s="17">
        <f t="shared" si="40"/>
        <v>492018.24000000005</v>
      </c>
      <c r="J434" s="22" t="s">
        <v>28</v>
      </c>
      <c r="K434" s="13" t="s">
        <v>256</v>
      </c>
      <c r="L434" s="13" t="s">
        <v>40</v>
      </c>
    </row>
    <row r="435" spans="1:12" ht="51" x14ac:dyDescent="0.2">
      <c r="A435" s="41">
        <f t="shared" si="38"/>
        <v>414</v>
      </c>
      <c r="B435" s="27" t="s">
        <v>849</v>
      </c>
      <c r="C435" s="13" t="s">
        <v>31</v>
      </c>
      <c r="D435" s="27" t="s">
        <v>1038</v>
      </c>
      <c r="E435" s="22" t="s">
        <v>822</v>
      </c>
      <c r="F435" s="22">
        <v>1</v>
      </c>
      <c r="G435" s="13">
        <v>14824</v>
      </c>
      <c r="H435" s="17">
        <f t="shared" si="39"/>
        <v>14824</v>
      </c>
      <c r="I435" s="17">
        <f t="shared" si="40"/>
        <v>16602.88</v>
      </c>
      <c r="J435" s="22" t="s">
        <v>28</v>
      </c>
      <c r="K435" s="13" t="s">
        <v>256</v>
      </c>
      <c r="L435" s="13" t="s">
        <v>40</v>
      </c>
    </row>
    <row r="436" spans="1:12" ht="51" x14ac:dyDescent="0.2">
      <c r="A436" s="41">
        <f t="shared" si="38"/>
        <v>415</v>
      </c>
      <c r="B436" s="27" t="s">
        <v>850</v>
      </c>
      <c r="C436" s="13" t="s">
        <v>31</v>
      </c>
      <c r="D436" s="27" t="s">
        <v>1039</v>
      </c>
      <c r="E436" s="22" t="s">
        <v>822</v>
      </c>
      <c r="F436" s="22">
        <v>1</v>
      </c>
      <c r="G436" s="13">
        <v>19315</v>
      </c>
      <c r="H436" s="17">
        <f t="shared" si="39"/>
        <v>19315</v>
      </c>
      <c r="I436" s="17">
        <f t="shared" si="40"/>
        <v>21632.800000000003</v>
      </c>
      <c r="J436" s="22" t="s">
        <v>28</v>
      </c>
      <c r="K436" s="13" t="s">
        <v>256</v>
      </c>
      <c r="L436" s="13" t="s">
        <v>40</v>
      </c>
    </row>
    <row r="437" spans="1:12" ht="51" x14ac:dyDescent="0.2">
      <c r="A437" s="41">
        <f t="shared" si="38"/>
        <v>416</v>
      </c>
      <c r="B437" s="27" t="s">
        <v>851</v>
      </c>
      <c r="C437" s="13" t="s">
        <v>31</v>
      </c>
      <c r="D437" s="27" t="s">
        <v>1040</v>
      </c>
      <c r="E437" s="22" t="s">
        <v>822</v>
      </c>
      <c r="F437" s="22">
        <v>1</v>
      </c>
      <c r="G437" s="13">
        <v>24481</v>
      </c>
      <c r="H437" s="17">
        <f t="shared" si="39"/>
        <v>24481</v>
      </c>
      <c r="I437" s="17">
        <f t="shared" si="40"/>
        <v>27418.720000000001</v>
      </c>
      <c r="J437" s="22" t="s">
        <v>28</v>
      </c>
      <c r="K437" s="13" t="s">
        <v>256</v>
      </c>
      <c r="L437" s="13" t="s">
        <v>40</v>
      </c>
    </row>
    <row r="438" spans="1:12" ht="51" x14ac:dyDescent="0.2">
      <c r="A438" s="41">
        <f t="shared" si="38"/>
        <v>417</v>
      </c>
      <c r="B438" s="27" t="s">
        <v>852</v>
      </c>
      <c r="C438" s="13" t="s">
        <v>31</v>
      </c>
      <c r="D438" s="27" t="s">
        <v>1041</v>
      </c>
      <c r="E438" s="22" t="s">
        <v>822</v>
      </c>
      <c r="F438" s="22">
        <v>1</v>
      </c>
      <c r="G438" s="13">
        <v>20663</v>
      </c>
      <c r="H438" s="17">
        <f t="shared" si="39"/>
        <v>20663</v>
      </c>
      <c r="I438" s="17">
        <f t="shared" si="40"/>
        <v>23142.560000000001</v>
      </c>
      <c r="J438" s="22" t="s">
        <v>28</v>
      </c>
      <c r="K438" s="13" t="s">
        <v>256</v>
      </c>
      <c r="L438" s="13" t="s">
        <v>40</v>
      </c>
    </row>
    <row r="439" spans="1:12" ht="51" x14ac:dyDescent="0.2">
      <c r="A439" s="41">
        <f t="shared" si="38"/>
        <v>418</v>
      </c>
      <c r="B439" s="27" t="s">
        <v>853</v>
      </c>
      <c r="C439" s="13" t="s">
        <v>31</v>
      </c>
      <c r="D439" s="27" t="s">
        <v>1042</v>
      </c>
      <c r="E439" s="22" t="s">
        <v>822</v>
      </c>
      <c r="F439" s="22">
        <v>1</v>
      </c>
      <c r="G439" s="13">
        <v>97921</v>
      </c>
      <c r="H439" s="17">
        <f t="shared" si="39"/>
        <v>97921</v>
      </c>
      <c r="I439" s="17">
        <f t="shared" si="40"/>
        <v>109671.52</v>
      </c>
      <c r="J439" s="22" t="s">
        <v>28</v>
      </c>
      <c r="K439" s="13" t="s">
        <v>256</v>
      </c>
      <c r="L439" s="13" t="s">
        <v>40</v>
      </c>
    </row>
    <row r="440" spans="1:12" ht="51" x14ac:dyDescent="0.2">
      <c r="A440" s="41">
        <f t="shared" si="38"/>
        <v>419</v>
      </c>
      <c r="B440" s="27" t="s">
        <v>854</v>
      </c>
      <c r="C440" s="13" t="s">
        <v>31</v>
      </c>
      <c r="D440" s="27" t="s">
        <v>1043</v>
      </c>
      <c r="E440" s="22" t="s">
        <v>822</v>
      </c>
      <c r="F440" s="22">
        <v>1</v>
      </c>
      <c r="G440" s="13">
        <v>45367</v>
      </c>
      <c r="H440" s="17">
        <f t="shared" si="39"/>
        <v>45367</v>
      </c>
      <c r="I440" s="17">
        <f t="shared" si="40"/>
        <v>50811.040000000008</v>
      </c>
      <c r="J440" s="22" t="s">
        <v>28</v>
      </c>
      <c r="K440" s="13" t="s">
        <v>256</v>
      </c>
      <c r="L440" s="13" t="s">
        <v>40</v>
      </c>
    </row>
    <row r="441" spans="1:12" ht="51" x14ac:dyDescent="0.2">
      <c r="A441" s="41">
        <f t="shared" si="38"/>
        <v>420</v>
      </c>
      <c r="B441" s="27" t="s">
        <v>855</v>
      </c>
      <c r="C441" s="13" t="s">
        <v>31</v>
      </c>
      <c r="D441" s="27" t="s">
        <v>1044</v>
      </c>
      <c r="E441" s="22" t="s">
        <v>822</v>
      </c>
      <c r="F441" s="22">
        <v>1</v>
      </c>
      <c r="G441" s="13">
        <v>94777</v>
      </c>
      <c r="H441" s="17">
        <f t="shared" si="39"/>
        <v>94777</v>
      </c>
      <c r="I441" s="17">
        <f t="shared" si="40"/>
        <v>106150.24</v>
      </c>
      <c r="J441" s="22" t="s">
        <v>28</v>
      </c>
      <c r="K441" s="13" t="s">
        <v>256</v>
      </c>
      <c r="L441" s="13" t="s">
        <v>40</v>
      </c>
    </row>
    <row r="442" spans="1:12" ht="51" x14ac:dyDescent="0.2">
      <c r="A442" s="41">
        <f t="shared" si="38"/>
        <v>421</v>
      </c>
      <c r="B442" s="27" t="s">
        <v>860</v>
      </c>
      <c r="C442" s="13" t="s">
        <v>31</v>
      </c>
      <c r="D442" s="27" t="s">
        <v>877</v>
      </c>
      <c r="E442" s="13" t="s">
        <v>898</v>
      </c>
      <c r="F442" s="13">
        <v>4</v>
      </c>
      <c r="G442" s="17">
        <v>295491</v>
      </c>
      <c r="H442" s="17">
        <f>G442*F442</f>
        <v>1181964</v>
      </c>
      <c r="I442" s="17">
        <f>H442*1.12</f>
        <v>1323799.6800000002</v>
      </c>
      <c r="J442" s="22" t="s">
        <v>28</v>
      </c>
      <c r="K442" s="13" t="s">
        <v>256</v>
      </c>
      <c r="L442" s="13" t="s">
        <v>40</v>
      </c>
    </row>
    <row r="443" spans="1:12" ht="63.75" x14ac:dyDescent="0.2">
      <c r="A443" s="41">
        <f t="shared" si="38"/>
        <v>422</v>
      </c>
      <c r="B443" s="27" t="s">
        <v>731</v>
      </c>
      <c r="C443" s="13" t="s">
        <v>31</v>
      </c>
      <c r="D443" s="27" t="s">
        <v>878</v>
      </c>
      <c r="E443" s="13" t="s">
        <v>236</v>
      </c>
      <c r="F443" s="13">
        <v>1</v>
      </c>
      <c r="G443" s="17">
        <v>110017</v>
      </c>
      <c r="H443" s="17">
        <f t="shared" ref="H443:H462" si="41">G443*F443</f>
        <v>110017</v>
      </c>
      <c r="I443" s="17">
        <f t="shared" ref="I443:I462" si="42">H443*1.12</f>
        <v>123219.04000000001</v>
      </c>
      <c r="J443" s="22" t="s">
        <v>28</v>
      </c>
      <c r="K443" s="13" t="s">
        <v>256</v>
      </c>
      <c r="L443" s="13" t="s">
        <v>40</v>
      </c>
    </row>
    <row r="444" spans="1:12" ht="76.5" x14ac:dyDescent="0.2">
      <c r="A444" s="41">
        <f t="shared" si="38"/>
        <v>423</v>
      </c>
      <c r="B444" s="27" t="s">
        <v>861</v>
      </c>
      <c r="C444" s="13" t="s">
        <v>31</v>
      </c>
      <c r="D444" s="27" t="s">
        <v>879</v>
      </c>
      <c r="E444" s="13" t="s">
        <v>236</v>
      </c>
      <c r="F444" s="13">
        <v>2</v>
      </c>
      <c r="G444" s="17">
        <v>139286</v>
      </c>
      <c r="H444" s="17">
        <f>G444*F444</f>
        <v>278572</v>
      </c>
      <c r="I444" s="17">
        <f t="shared" si="42"/>
        <v>312000.64000000001</v>
      </c>
      <c r="J444" s="22" t="s">
        <v>28</v>
      </c>
      <c r="K444" s="13" t="s">
        <v>256</v>
      </c>
      <c r="L444" s="13" t="s">
        <v>40</v>
      </c>
    </row>
    <row r="445" spans="1:12" ht="51" x14ac:dyDescent="0.2">
      <c r="A445" s="41">
        <f t="shared" si="38"/>
        <v>424</v>
      </c>
      <c r="B445" s="27" t="s">
        <v>862</v>
      </c>
      <c r="C445" s="13" t="s">
        <v>31</v>
      </c>
      <c r="D445" s="27" t="s">
        <v>880</v>
      </c>
      <c r="E445" s="13" t="s">
        <v>236</v>
      </c>
      <c r="F445" s="13">
        <v>2</v>
      </c>
      <c r="G445" s="17">
        <v>5268</v>
      </c>
      <c r="H445" s="17">
        <f t="shared" si="41"/>
        <v>10536</v>
      </c>
      <c r="I445" s="17">
        <f t="shared" si="42"/>
        <v>11800.320000000002</v>
      </c>
      <c r="J445" s="22" t="s">
        <v>28</v>
      </c>
      <c r="K445" s="13" t="s">
        <v>256</v>
      </c>
      <c r="L445" s="13" t="s">
        <v>40</v>
      </c>
    </row>
    <row r="446" spans="1:12" ht="63.75" x14ac:dyDescent="0.2">
      <c r="A446" s="41">
        <f t="shared" si="38"/>
        <v>425</v>
      </c>
      <c r="B446" s="27" t="s">
        <v>863</v>
      </c>
      <c r="C446" s="13" t="s">
        <v>31</v>
      </c>
      <c r="D446" s="27" t="s">
        <v>881</v>
      </c>
      <c r="E446" s="13" t="s">
        <v>236</v>
      </c>
      <c r="F446" s="13">
        <v>1</v>
      </c>
      <c r="G446" s="13">
        <v>56250</v>
      </c>
      <c r="H446" s="17">
        <f t="shared" si="41"/>
        <v>56250</v>
      </c>
      <c r="I446" s="17">
        <f t="shared" si="42"/>
        <v>63000.000000000007</v>
      </c>
      <c r="J446" s="22" t="s">
        <v>28</v>
      </c>
      <c r="K446" s="13" t="s">
        <v>256</v>
      </c>
      <c r="L446" s="13" t="s">
        <v>40</v>
      </c>
    </row>
    <row r="447" spans="1:12" ht="63.75" x14ac:dyDescent="0.2">
      <c r="A447" s="41">
        <f t="shared" si="38"/>
        <v>426</v>
      </c>
      <c r="B447" s="27" t="s">
        <v>863</v>
      </c>
      <c r="C447" s="13" t="s">
        <v>31</v>
      </c>
      <c r="D447" s="27" t="s">
        <v>882</v>
      </c>
      <c r="E447" s="13" t="s">
        <v>236</v>
      </c>
      <c r="F447" s="13">
        <v>1</v>
      </c>
      <c r="G447" s="13">
        <v>70536</v>
      </c>
      <c r="H447" s="17">
        <f t="shared" si="41"/>
        <v>70536</v>
      </c>
      <c r="I447" s="17">
        <f t="shared" si="42"/>
        <v>79000.320000000007</v>
      </c>
      <c r="J447" s="22" t="s">
        <v>28</v>
      </c>
      <c r="K447" s="13" t="s">
        <v>256</v>
      </c>
      <c r="L447" s="13" t="s">
        <v>40</v>
      </c>
    </row>
    <row r="448" spans="1:12" ht="63.75" x14ac:dyDescent="0.2">
      <c r="A448" s="41">
        <f t="shared" si="38"/>
        <v>427</v>
      </c>
      <c r="B448" s="27" t="s">
        <v>864</v>
      </c>
      <c r="C448" s="13" t="s">
        <v>31</v>
      </c>
      <c r="D448" s="27" t="s">
        <v>883</v>
      </c>
      <c r="E448" s="13" t="s">
        <v>236</v>
      </c>
      <c r="F448" s="13">
        <v>2</v>
      </c>
      <c r="G448" s="13">
        <v>73625</v>
      </c>
      <c r="H448" s="17">
        <f t="shared" si="41"/>
        <v>147250</v>
      </c>
      <c r="I448" s="17">
        <f t="shared" si="42"/>
        <v>164920.00000000003</v>
      </c>
      <c r="J448" s="22" t="s">
        <v>28</v>
      </c>
      <c r="K448" s="13" t="s">
        <v>256</v>
      </c>
      <c r="L448" s="13" t="s">
        <v>40</v>
      </c>
    </row>
    <row r="449" spans="1:12" ht="51" x14ac:dyDescent="0.2">
      <c r="A449" s="41">
        <f t="shared" si="38"/>
        <v>428</v>
      </c>
      <c r="B449" s="27" t="s">
        <v>865</v>
      </c>
      <c r="C449" s="13" t="s">
        <v>31</v>
      </c>
      <c r="D449" s="27" t="s">
        <v>884</v>
      </c>
      <c r="E449" s="13" t="s">
        <v>25</v>
      </c>
      <c r="F449" s="13">
        <v>2</v>
      </c>
      <c r="G449" s="13">
        <v>20536</v>
      </c>
      <c r="H449" s="17">
        <f t="shared" si="41"/>
        <v>41072</v>
      </c>
      <c r="I449" s="17">
        <f t="shared" si="42"/>
        <v>46000.640000000007</v>
      </c>
      <c r="J449" s="22" t="s">
        <v>28</v>
      </c>
      <c r="K449" s="13" t="s">
        <v>256</v>
      </c>
      <c r="L449" s="13" t="s">
        <v>40</v>
      </c>
    </row>
    <row r="450" spans="1:12" ht="51" x14ac:dyDescent="0.2">
      <c r="A450" s="41">
        <f t="shared" si="38"/>
        <v>429</v>
      </c>
      <c r="B450" s="27" t="s">
        <v>866</v>
      </c>
      <c r="C450" s="13" t="s">
        <v>31</v>
      </c>
      <c r="D450" s="27" t="s">
        <v>885</v>
      </c>
      <c r="E450" s="13" t="s">
        <v>774</v>
      </c>
      <c r="F450" s="13">
        <v>3</v>
      </c>
      <c r="G450" s="17">
        <v>23937</v>
      </c>
      <c r="H450" s="17">
        <f t="shared" si="41"/>
        <v>71811</v>
      </c>
      <c r="I450" s="17">
        <f t="shared" si="42"/>
        <v>80428.320000000007</v>
      </c>
      <c r="J450" s="22" t="s">
        <v>28</v>
      </c>
      <c r="K450" s="13" t="s">
        <v>256</v>
      </c>
      <c r="L450" s="13" t="s">
        <v>40</v>
      </c>
    </row>
    <row r="451" spans="1:12" ht="63.75" x14ac:dyDescent="0.2">
      <c r="A451" s="41">
        <f t="shared" si="38"/>
        <v>430</v>
      </c>
      <c r="B451" s="27" t="s">
        <v>867</v>
      </c>
      <c r="C451" s="13" t="s">
        <v>31</v>
      </c>
      <c r="D451" s="27" t="s">
        <v>886</v>
      </c>
      <c r="E451" s="13" t="s">
        <v>236</v>
      </c>
      <c r="F451" s="13">
        <v>1</v>
      </c>
      <c r="G451" s="17">
        <v>29993</v>
      </c>
      <c r="H451" s="17">
        <f t="shared" si="41"/>
        <v>29993</v>
      </c>
      <c r="I451" s="17">
        <f t="shared" si="42"/>
        <v>33592.160000000003</v>
      </c>
      <c r="J451" s="22" t="s">
        <v>28</v>
      </c>
      <c r="K451" s="13" t="s">
        <v>256</v>
      </c>
      <c r="L451" s="13" t="s">
        <v>40</v>
      </c>
    </row>
    <row r="452" spans="1:12" ht="63.75" x14ac:dyDescent="0.2">
      <c r="A452" s="41">
        <f t="shared" si="38"/>
        <v>431</v>
      </c>
      <c r="B452" s="27" t="s">
        <v>867</v>
      </c>
      <c r="C452" s="13" t="s">
        <v>31</v>
      </c>
      <c r="D452" s="27" t="s">
        <v>887</v>
      </c>
      <c r="E452" s="13" t="s">
        <v>236</v>
      </c>
      <c r="F452" s="13">
        <v>1</v>
      </c>
      <c r="G452" s="17">
        <v>76994</v>
      </c>
      <c r="H452" s="17">
        <f t="shared" si="41"/>
        <v>76994</v>
      </c>
      <c r="I452" s="17">
        <f t="shared" si="42"/>
        <v>86233.280000000013</v>
      </c>
      <c r="J452" s="22" t="s">
        <v>28</v>
      </c>
      <c r="K452" s="13" t="s">
        <v>256</v>
      </c>
      <c r="L452" s="13" t="s">
        <v>40</v>
      </c>
    </row>
    <row r="453" spans="1:12" ht="63.75" x14ac:dyDescent="0.2">
      <c r="A453" s="41">
        <f t="shared" si="38"/>
        <v>432</v>
      </c>
      <c r="B453" s="27" t="s">
        <v>868</v>
      </c>
      <c r="C453" s="13" t="s">
        <v>31</v>
      </c>
      <c r="D453" s="27" t="s">
        <v>888</v>
      </c>
      <c r="E453" s="13" t="s">
        <v>25</v>
      </c>
      <c r="F453" s="13">
        <v>4</v>
      </c>
      <c r="G453" s="17">
        <v>28263</v>
      </c>
      <c r="H453" s="17">
        <f t="shared" si="41"/>
        <v>113052</v>
      </c>
      <c r="I453" s="17">
        <f t="shared" si="42"/>
        <v>126618.24000000001</v>
      </c>
      <c r="J453" s="22" t="s">
        <v>28</v>
      </c>
      <c r="K453" s="13" t="s">
        <v>256</v>
      </c>
      <c r="L453" s="13" t="s">
        <v>40</v>
      </c>
    </row>
    <row r="454" spans="1:12" ht="51" x14ac:dyDescent="0.2">
      <c r="A454" s="41">
        <f t="shared" si="38"/>
        <v>433</v>
      </c>
      <c r="B454" s="27" t="s">
        <v>869</v>
      </c>
      <c r="C454" s="13" t="s">
        <v>31</v>
      </c>
      <c r="D454" s="27" t="s">
        <v>889</v>
      </c>
      <c r="E454" s="13" t="s">
        <v>25</v>
      </c>
      <c r="F454" s="13">
        <v>5</v>
      </c>
      <c r="G454" s="17">
        <v>45278</v>
      </c>
      <c r="H454" s="17">
        <f t="shared" si="41"/>
        <v>226390</v>
      </c>
      <c r="I454" s="17">
        <f t="shared" si="42"/>
        <v>253556.80000000002</v>
      </c>
      <c r="J454" s="22" t="s">
        <v>28</v>
      </c>
      <c r="K454" s="13" t="s">
        <v>256</v>
      </c>
      <c r="L454" s="13" t="s">
        <v>40</v>
      </c>
    </row>
    <row r="455" spans="1:12" ht="89.25" x14ac:dyDescent="0.2">
      <c r="A455" s="41">
        <f t="shared" si="38"/>
        <v>434</v>
      </c>
      <c r="B455" s="27" t="s">
        <v>870</v>
      </c>
      <c r="C455" s="13" t="s">
        <v>31</v>
      </c>
      <c r="D455" s="27" t="s">
        <v>890</v>
      </c>
      <c r="E455" s="13" t="s">
        <v>774</v>
      </c>
      <c r="F455" s="13">
        <v>3</v>
      </c>
      <c r="G455" s="17">
        <v>11904</v>
      </c>
      <c r="H455" s="17">
        <f t="shared" si="41"/>
        <v>35712</v>
      </c>
      <c r="I455" s="17">
        <f t="shared" si="42"/>
        <v>39997.440000000002</v>
      </c>
      <c r="J455" s="22" t="s">
        <v>28</v>
      </c>
      <c r="K455" s="13" t="s">
        <v>256</v>
      </c>
      <c r="L455" s="13" t="s">
        <v>40</v>
      </c>
    </row>
    <row r="456" spans="1:12" ht="63.75" x14ac:dyDescent="0.2">
      <c r="A456" s="41">
        <f t="shared" si="38"/>
        <v>435</v>
      </c>
      <c r="B456" s="27" t="s">
        <v>871</v>
      </c>
      <c r="C456" s="13" t="s">
        <v>31</v>
      </c>
      <c r="D456" s="27" t="s">
        <v>891</v>
      </c>
      <c r="E456" s="13" t="s">
        <v>774</v>
      </c>
      <c r="F456" s="13">
        <v>1</v>
      </c>
      <c r="G456" s="17">
        <v>38420</v>
      </c>
      <c r="H456" s="17">
        <f t="shared" si="41"/>
        <v>38420</v>
      </c>
      <c r="I456" s="17">
        <f t="shared" si="42"/>
        <v>43030.400000000001</v>
      </c>
      <c r="J456" s="22" t="s">
        <v>28</v>
      </c>
      <c r="K456" s="13" t="s">
        <v>256</v>
      </c>
      <c r="L456" s="13" t="s">
        <v>40</v>
      </c>
    </row>
    <row r="457" spans="1:12" ht="63.75" x14ac:dyDescent="0.2">
      <c r="A457" s="41">
        <f t="shared" si="38"/>
        <v>436</v>
      </c>
      <c r="B457" s="27" t="s">
        <v>871</v>
      </c>
      <c r="C457" s="13" t="s">
        <v>31</v>
      </c>
      <c r="D457" s="27" t="s">
        <v>892</v>
      </c>
      <c r="E457" s="13" t="s">
        <v>774</v>
      </c>
      <c r="F457" s="13">
        <v>1</v>
      </c>
      <c r="G457" s="17">
        <v>38420</v>
      </c>
      <c r="H457" s="17">
        <f t="shared" si="41"/>
        <v>38420</v>
      </c>
      <c r="I457" s="17">
        <f t="shared" si="42"/>
        <v>43030.400000000001</v>
      </c>
      <c r="J457" s="22" t="s">
        <v>28</v>
      </c>
      <c r="K457" s="13" t="s">
        <v>256</v>
      </c>
      <c r="L457" s="13" t="s">
        <v>40</v>
      </c>
    </row>
    <row r="458" spans="1:12" ht="51" x14ac:dyDescent="0.2">
      <c r="A458" s="41">
        <f t="shared" si="38"/>
        <v>437</v>
      </c>
      <c r="B458" s="27" t="s">
        <v>872</v>
      </c>
      <c r="C458" s="13" t="s">
        <v>31</v>
      </c>
      <c r="D458" s="27" t="s">
        <v>893</v>
      </c>
      <c r="E458" s="13" t="s">
        <v>903</v>
      </c>
      <c r="F458" s="13">
        <v>1</v>
      </c>
      <c r="G458" s="17">
        <v>111621</v>
      </c>
      <c r="H458" s="17">
        <f t="shared" si="41"/>
        <v>111621</v>
      </c>
      <c r="I458" s="17">
        <f t="shared" si="42"/>
        <v>125015.52000000002</v>
      </c>
      <c r="J458" s="22" t="s">
        <v>28</v>
      </c>
      <c r="K458" s="13" t="s">
        <v>256</v>
      </c>
      <c r="L458" s="13" t="s">
        <v>40</v>
      </c>
    </row>
    <row r="459" spans="1:12" ht="51" x14ac:dyDescent="0.2">
      <c r="A459" s="41">
        <f t="shared" si="38"/>
        <v>438</v>
      </c>
      <c r="B459" s="27" t="s">
        <v>873</v>
      </c>
      <c r="C459" s="13" t="s">
        <v>31</v>
      </c>
      <c r="D459" s="27" t="s">
        <v>894</v>
      </c>
      <c r="E459" s="13" t="s">
        <v>25</v>
      </c>
      <c r="F459" s="13">
        <v>2</v>
      </c>
      <c r="G459" s="13">
        <v>24032</v>
      </c>
      <c r="H459" s="17">
        <f t="shared" si="41"/>
        <v>48064</v>
      </c>
      <c r="I459" s="17">
        <f t="shared" si="42"/>
        <v>53831.680000000008</v>
      </c>
      <c r="J459" s="22" t="s">
        <v>28</v>
      </c>
      <c r="K459" s="13" t="s">
        <v>256</v>
      </c>
      <c r="L459" s="13" t="s">
        <v>40</v>
      </c>
    </row>
    <row r="460" spans="1:12" ht="51" x14ac:dyDescent="0.2">
      <c r="A460" s="41">
        <f t="shared" si="38"/>
        <v>439</v>
      </c>
      <c r="B460" s="27" t="s">
        <v>874</v>
      </c>
      <c r="C460" s="13" t="s">
        <v>31</v>
      </c>
      <c r="D460" s="27" t="s">
        <v>895</v>
      </c>
      <c r="E460" s="13" t="s">
        <v>774</v>
      </c>
      <c r="F460" s="13">
        <v>50</v>
      </c>
      <c r="G460" s="13">
        <v>250</v>
      </c>
      <c r="H460" s="17">
        <f t="shared" si="41"/>
        <v>12500</v>
      </c>
      <c r="I460" s="17">
        <f t="shared" si="42"/>
        <v>14000.000000000002</v>
      </c>
      <c r="J460" s="22" t="s">
        <v>28</v>
      </c>
      <c r="K460" s="13" t="s">
        <v>256</v>
      </c>
      <c r="L460" s="13" t="s">
        <v>40</v>
      </c>
    </row>
    <row r="461" spans="1:12" ht="51" x14ac:dyDescent="0.2">
      <c r="A461" s="41">
        <f t="shared" si="38"/>
        <v>440</v>
      </c>
      <c r="B461" s="27" t="s">
        <v>875</v>
      </c>
      <c r="C461" s="13" t="s">
        <v>31</v>
      </c>
      <c r="D461" s="27" t="s">
        <v>896</v>
      </c>
      <c r="E461" s="13" t="s">
        <v>25</v>
      </c>
      <c r="F461" s="13">
        <v>2</v>
      </c>
      <c r="G461" s="17">
        <v>22967</v>
      </c>
      <c r="H461" s="17">
        <f t="shared" si="41"/>
        <v>45934</v>
      </c>
      <c r="I461" s="17">
        <f t="shared" si="42"/>
        <v>51446.080000000002</v>
      </c>
      <c r="J461" s="22" t="s">
        <v>28</v>
      </c>
      <c r="K461" s="13" t="s">
        <v>256</v>
      </c>
      <c r="L461" s="13" t="s">
        <v>40</v>
      </c>
    </row>
    <row r="462" spans="1:12" ht="51" x14ac:dyDescent="0.2">
      <c r="A462" s="41">
        <f t="shared" si="38"/>
        <v>441</v>
      </c>
      <c r="B462" s="27" t="s">
        <v>876</v>
      </c>
      <c r="C462" s="13" t="s">
        <v>31</v>
      </c>
      <c r="D462" s="27" t="s">
        <v>897</v>
      </c>
      <c r="E462" s="13" t="s">
        <v>25</v>
      </c>
      <c r="F462" s="13">
        <v>1</v>
      </c>
      <c r="G462" s="17">
        <v>249519</v>
      </c>
      <c r="H462" s="17">
        <f t="shared" si="41"/>
        <v>249519</v>
      </c>
      <c r="I462" s="17">
        <f t="shared" si="42"/>
        <v>279461.28000000003</v>
      </c>
      <c r="J462" s="22" t="s">
        <v>28</v>
      </c>
      <c r="K462" s="13" t="s">
        <v>256</v>
      </c>
      <c r="L462" s="13" t="s">
        <v>40</v>
      </c>
    </row>
    <row r="463" spans="1:12" ht="102" x14ac:dyDescent="0.2">
      <c r="A463" s="41">
        <f t="shared" si="38"/>
        <v>442</v>
      </c>
      <c r="B463" s="13" t="s">
        <v>900</v>
      </c>
      <c r="C463" s="13" t="s">
        <v>31</v>
      </c>
      <c r="D463" s="13" t="s">
        <v>901</v>
      </c>
      <c r="E463" s="13" t="s">
        <v>236</v>
      </c>
      <c r="F463" s="13">
        <v>6</v>
      </c>
      <c r="G463" s="17">
        <v>194559</v>
      </c>
      <c r="H463" s="17">
        <f t="shared" ref="H463:H476" si="43">G463*F463</f>
        <v>1167354</v>
      </c>
      <c r="I463" s="17">
        <f t="shared" ref="I463:I476" si="44">H463*1.12</f>
        <v>1307436.4800000002</v>
      </c>
      <c r="J463" s="22" t="s">
        <v>28</v>
      </c>
      <c r="K463" s="13" t="s">
        <v>256</v>
      </c>
      <c r="L463" s="13" t="s">
        <v>40</v>
      </c>
    </row>
    <row r="464" spans="1:12" ht="51" x14ac:dyDescent="0.2">
      <c r="A464" s="41">
        <f t="shared" ref="A464:A527" si="45">A463+1</f>
        <v>443</v>
      </c>
      <c r="B464" s="13" t="s">
        <v>866</v>
      </c>
      <c r="C464" s="13" t="s">
        <v>31</v>
      </c>
      <c r="D464" s="13" t="s">
        <v>885</v>
      </c>
      <c r="E464" s="13" t="s">
        <v>774</v>
      </c>
      <c r="F464" s="13">
        <v>2</v>
      </c>
      <c r="G464" s="17">
        <v>23937</v>
      </c>
      <c r="H464" s="17">
        <f t="shared" si="43"/>
        <v>47874</v>
      </c>
      <c r="I464" s="17">
        <f t="shared" si="44"/>
        <v>53618.880000000005</v>
      </c>
      <c r="J464" s="22" t="s">
        <v>28</v>
      </c>
      <c r="K464" s="13" t="s">
        <v>256</v>
      </c>
      <c r="L464" s="13" t="s">
        <v>40</v>
      </c>
    </row>
    <row r="465" spans="1:12" ht="51" x14ac:dyDescent="0.2">
      <c r="A465" s="41">
        <f t="shared" si="45"/>
        <v>444</v>
      </c>
      <c r="B465" s="13" t="s">
        <v>867</v>
      </c>
      <c r="C465" s="13" t="s">
        <v>31</v>
      </c>
      <c r="D465" s="13" t="s">
        <v>902</v>
      </c>
      <c r="E465" s="13" t="s">
        <v>236</v>
      </c>
      <c r="F465" s="13">
        <v>2</v>
      </c>
      <c r="G465" s="17">
        <v>76994</v>
      </c>
      <c r="H465" s="17">
        <f t="shared" si="43"/>
        <v>153988</v>
      </c>
      <c r="I465" s="17">
        <f t="shared" si="44"/>
        <v>172466.56000000003</v>
      </c>
      <c r="J465" s="22" t="s">
        <v>28</v>
      </c>
      <c r="K465" s="13" t="s">
        <v>256</v>
      </c>
      <c r="L465" s="13" t="s">
        <v>40</v>
      </c>
    </row>
    <row r="466" spans="1:12" ht="102" x14ac:dyDescent="0.2">
      <c r="A466" s="41">
        <f t="shared" si="45"/>
        <v>445</v>
      </c>
      <c r="B466" s="13" t="s">
        <v>904</v>
      </c>
      <c r="C466" s="13" t="s">
        <v>31</v>
      </c>
      <c r="D466" s="13" t="s">
        <v>906</v>
      </c>
      <c r="E466" s="13" t="s">
        <v>236</v>
      </c>
      <c r="F466" s="13">
        <v>1</v>
      </c>
      <c r="G466" s="13">
        <v>2764236</v>
      </c>
      <c r="H466" s="17">
        <f t="shared" si="43"/>
        <v>2764236</v>
      </c>
      <c r="I466" s="17">
        <f t="shared" si="44"/>
        <v>3095944.3200000003</v>
      </c>
      <c r="J466" s="22" t="s">
        <v>28</v>
      </c>
      <c r="K466" s="13" t="s">
        <v>256</v>
      </c>
      <c r="L466" s="13" t="s">
        <v>40</v>
      </c>
    </row>
    <row r="467" spans="1:12" ht="51" x14ac:dyDescent="0.2">
      <c r="A467" s="41">
        <f t="shared" si="45"/>
        <v>446</v>
      </c>
      <c r="B467" s="13" t="s">
        <v>905</v>
      </c>
      <c r="C467" s="13" t="s">
        <v>31</v>
      </c>
      <c r="D467" s="13" t="s">
        <v>907</v>
      </c>
      <c r="E467" s="13" t="s">
        <v>236</v>
      </c>
      <c r="F467" s="13">
        <v>1</v>
      </c>
      <c r="G467" s="13">
        <v>3816518</v>
      </c>
      <c r="H467" s="17">
        <f t="shared" si="43"/>
        <v>3816518</v>
      </c>
      <c r="I467" s="17">
        <f t="shared" si="44"/>
        <v>4274500.16</v>
      </c>
      <c r="J467" s="22" t="s">
        <v>28</v>
      </c>
      <c r="K467" s="13" t="s">
        <v>256</v>
      </c>
      <c r="L467" s="13" t="s">
        <v>40</v>
      </c>
    </row>
    <row r="468" spans="1:12" ht="51" x14ac:dyDescent="0.2">
      <c r="A468" s="41">
        <f t="shared" si="45"/>
        <v>447</v>
      </c>
      <c r="B468" s="13" t="s">
        <v>908</v>
      </c>
      <c r="C468" s="13" t="s">
        <v>31</v>
      </c>
      <c r="D468" s="61" t="s">
        <v>909</v>
      </c>
      <c r="E468" s="61" t="s">
        <v>774</v>
      </c>
      <c r="F468" s="61">
        <v>8</v>
      </c>
      <c r="G468" s="61">
        <v>28125</v>
      </c>
      <c r="H468" s="17">
        <f t="shared" si="43"/>
        <v>225000</v>
      </c>
      <c r="I468" s="17">
        <f t="shared" si="44"/>
        <v>252000.00000000003</v>
      </c>
      <c r="J468" s="22" t="s">
        <v>28</v>
      </c>
      <c r="K468" s="17" t="s">
        <v>665</v>
      </c>
      <c r="L468" s="17" t="s">
        <v>34</v>
      </c>
    </row>
    <row r="469" spans="1:12" ht="51" x14ac:dyDescent="0.2">
      <c r="A469" s="41">
        <f t="shared" si="45"/>
        <v>448</v>
      </c>
      <c r="B469" s="27" t="s">
        <v>919</v>
      </c>
      <c r="C469" s="13" t="s">
        <v>31</v>
      </c>
      <c r="D469" s="27" t="s">
        <v>920</v>
      </c>
      <c r="E469" s="61" t="s">
        <v>774</v>
      </c>
      <c r="F469" s="13">
        <v>4000</v>
      </c>
      <c r="G469" s="37">
        <v>60</v>
      </c>
      <c r="H469" s="17">
        <f t="shared" si="43"/>
        <v>240000</v>
      </c>
      <c r="I469" s="17">
        <f t="shared" si="44"/>
        <v>268800</v>
      </c>
      <c r="J469" s="22" t="s">
        <v>28</v>
      </c>
      <c r="K469" s="13" t="s">
        <v>665</v>
      </c>
      <c r="L469" s="13" t="s">
        <v>34</v>
      </c>
    </row>
    <row r="470" spans="1:12" ht="51" x14ac:dyDescent="0.2">
      <c r="A470" s="41">
        <f t="shared" si="45"/>
        <v>449</v>
      </c>
      <c r="B470" s="63" t="s">
        <v>921</v>
      </c>
      <c r="C470" s="41" t="s">
        <v>31</v>
      </c>
      <c r="D470" s="53" t="s">
        <v>922</v>
      </c>
      <c r="E470" s="70" t="s">
        <v>774</v>
      </c>
      <c r="F470" s="41">
        <v>250</v>
      </c>
      <c r="G470" s="57">
        <v>1100</v>
      </c>
      <c r="H470" s="43">
        <f t="shared" si="43"/>
        <v>275000</v>
      </c>
      <c r="I470" s="43">
        <f t="shared" si="44"/>
        <v>308000.00000000006</v>
      </c>
      <c r="J470" s="42" t="s">
        <v>28</v>
      </c>
      <c r="K470" s="41" t="s">
        <v>665</v>
      </c>
      <c r="L470" s="41" t="s">
        <v>34</v>
      </c>
    </row>
    <row r="471" spans="1:12" ht="76.5" x14ac:dyDescent="0.2">
      <c r="A471" s="41">
        <f t="shared" si="45"/>
        <v>450</v>
      </c>
      <c r="B471" s="13" t="s">
        <v>999</v>
      </c>
      <c r="C471" s="13" t="s">
        <v>924</v>
      </c>
      <c r="D471" s="13" t="s">
        <v>1000</v>
      </c>
      <c r="E471" s="70" t="s">
        <v>774</v>
      </c>
      <c r="F471" s="13">
        <v>2</v>
      </c>
      <c r="G471" s="17">
        <v>49107</v>
      </c>
      <c r="H471" s="43">
        <f t="shared" si="43"/>
        <v>98214</v>
      </c>
      <c r="I471" s="43">
        <f t="shared" si="44"/>
        <v>109999.68000000001</v>
      </c>
      <c r="J471" s="42" t="s">
        <v>28</v>
      </c>
      <c r="K471" s="13" t="s">
        <v>30</v>
      </c>
      <c r="L471" s="13" t="s">
        <v>40</v>
      </c>
    </row>
    <row r="472" spans="1:12" ht="51" x14ac:dyDescent="0.2">
      <c r="A472" s="41">
        <f t="shared" si="45"/>
        <v>451</v>
      </c>
      <c r="B472" s="61" t="s">
        <v>910</v>
      </c>
      <c r="C472" s="61" t="s">
        <v>31</v>
      </c>
      <c r="D472" s="61" t="s">
        <v>911</v>
      </c>
      <c r="E472" s="61" t="s">
        <v>774</v>
      </c>
      <c r="F472" s="61">
        <v>1</v>
      </c>
      <c r="G472" s="61">
        <v>150000</v>
      </c>
      <c r="H472" s="18">
        <f t="shared" si="43"/>
        <v>150000</v>
      </c>
      <c r="I472" s="18">
        <f t="shared" si="44"/>
        <v>168000.00000000003</v>
      </c>
      <c r="J472" s="44" t="s">
        <v>28</v>
      </c>
      <c r="K472" s="61" t="s">
        <v>30</v>
      </c>
      <c r="L472" s="61" t="s">
        <v>34</v>
      </c>
    </row>
    <row r="473" spans="1:12" ht="51" x14ac:dyDescent="0.2">
      <c r="A473" s="13">
        <f t="shared" si="45"/>
        <v>452</v>
      </c>
      <c r="B473" s="13" t="s">
        <v>912</v>
      </c>
      <c r="C473" s="13" t="s">
        <v>31</v>
      </c>
      <c r="D473" s="13" t="s">
        <v>913</v>
      </c>
      <c r="E473" s="13" t="s">
        <v>774</v>
      </c>
      <c r="F473" s="13">
        <v>1</v>
      </c>
      <c r="G473" s="13">
        <v>16206</v>
      </c>
      <c r="H473" s="17">
        <f t="shared" si="43"/>
        <v>16206</v>
      </c>
      <c r="I473" s="17">
        <f t="shared" si="44"/>
        <v>18150.72</v>
      </c>
      <c r="J473" s="22" t="s">
        <v>28</v>
      </c>
      <c r="K473" s="13" t="s">
        <v>30</v>
      </c>
      <c r="L473" s="13" t="s">
        <v>34</v>
      </c>
    </row>
    <row r="474" spans="1:12" ht="51" x14ac:dyDescent="0.2">
      <c r="A474" s="13">
        <f t="shared" si="45"/>
        <v>453</v>
      </c>
      <c r="B474" s="13" t="s">
        <v>912</v>
      </c>
      <c r="C474" s="13" t="s">
        <v>31</v>
      </c>
      <c r="D474" s="13" t="s">
        <v>914</v>
      </c>
      <c r="E474" s="13" t="s">
        <v>774</v>
      </c>
      <c r="F474" s="13">
        <v>1</v>
      </c>
      <c r="G474" s="13">
        <v>33349</v>
      </c>
      <c r="H474" s="17">
        <f t="shared" si="43"/>
        <v>33349</v>
      </c>
      <c r="I474" s="17">
        <f t="shared" si="44"/>
        <v>37350.880000000005</v>
      </c>
      <c r="J474" s="22" t="s">
        <v>28</v>
      </c>
      <c r="K474" s="13" t="s">
        <v>30</v>
      </c>
      <c r="L474" s="13" t="s">
        <v>34</v>
      </c>
    </row>
    <row r="475" spans="1:12" ht="51" x14ac:dyDescent="0.2">
      <c r="A475" s="13">
        <f t="shared" si="45"/>
        <v>454</v>
      </c>
      <c r="B475" s="13" t="s">
        <v>915</v>
      </c>
      <c r="C475" s="13" t="s">
        <v>31</v>
      </c>
      <c r="D475" s="13" t="s">
        <v>916</v>
      </c>
      <c r="E475" s="13" t="s">
        <v>774</v>
      </c>
      <c r="F475" s="13">
        <v>1</v>
      </c>
      <c r="G475" s="13">
        <v>9822</v>
      </c>
      <c r="H475" s="17">
        <f t="shared" si="43"/>
        <v>9822</v>
      </c>
      <c r="I475" s="17">
        <f t="shared" si="44"/>
        <v>11000.640000000001</v>
      </c>
      <c r="J475" s="22" t="s">
        <v>28</v>
      </c>
      <c r="K475" s="13" t="s">
        <v>30</v>
      </c>
      <c r="L475" s="13" t="s">
        <v>34</v>
      </c>
    </row>
    <row r="476" spans="1:12" ht="51" x14ac:dyDescent="0.2">
      <c r="A476" s="13">
        <f t="shared" si="45"/>
        <v>455</v>
      </c>
      <c r="B476" s="13" t="s">
        <v>917</v>
      </c>
      <c r="C476" s="13" t="s">
        <v>31</v>
      </c>
      <c r="D476" s="13" t="s">
        <v>918</v>
      </c>
      <c r="E476" s="13" t="s">
        <v>774</v>
      </c>
      <c r="F476" s="13">
        <v>1</v>
      </c>
      <c r="G476" s="13">
        <v>15536</v>
      </c>
      <c r="H476" s="17">
        <f t="shared" si="43"/>
        <v>15536</v>
      </c>
      <c r="I476" s="17">
        <f t="shared" si="44"/>
        <v>17400.320000000003</v>
      </c>
      <c r="J476" s="22" t="s">
        <v>28</v>
      </c>
      <c r="K476" s="13" t="s">
        <v>30</v>
      </c>
      <c r="L476" s="13" t="s">
        <v>34</v>
      </c>
    </row>
    <row r="477" spans="1:12" ht="37.5" customHeight="1" x14ac:dyDescent="0.2">
      <c r="A477" s="13">
        <f t="shared" si="45"/>
        <v>456</v>
      </c>
      <c r="B477" s="13" t="s">
        <v>923</v>
      </c>
      <c r="C477" s="13" t="s">
        <v>31</v>
      </c>
      <c r="D477" s="13" t="s">
        <v>925</v>
      </c>
      <c r="E477" s="13" t="s">
        <v>213</v>
      </c>
      <c r="F477" s="13">
        <v>24</v>
      </c>
      <c r="G477" s="13">
        <v>9209</v>
      </c>
      <c r="H477" s="17">
        <f t="shared" ref="H477:H493" si="46">G477*F477</f>
        <v>221016</v>
      </c>
      <c r="I477" s="17">
        <f t="shared" ref="I477:I493" si="47">H477*1.12</f>
        <v>247537.92000000001</v>
      </c>
      <c r="J477" s="22" t="s">
        <v>28</v>
      </c>
      <c r="K477" s="13" t="s">
        <v>30</v>
      </c>
      <c r="L477" s="13" t="s">
        <v>40</v>
      </c>
    </row>
    <row r="478" spans="1:12" ht="51" x14ac:dyDescent="0.2">
      <c r="A478" s="13">
        <f t="shared" si="45"/>
        <v>457</v>
      </c>
      <c r="B478" s="22" t="s">
        <v>927</v>
      </c>
      <c r="C478" s="13" t="s">
        <v>31</v>
      </c>
      <c r="D478" s="13" t="s">
        <v>1045</v>
      </c>
      <c r="E478" s="13" t="s">
        <v>774</v>
      </c>
      <c r="F478" s="13">
        <v>2</v>
      </c>
      <c r="G478" s="13">
        <v>79954</v>
      </c>
      <c r="H478" s="17">
        <f t="shared" si="46"/>
        <v>159908</v>
      </c>
      <c r="I478" s="17">
        <f t="shared" si="47"/>
        <v>179096.96000000002</v>
      </c>
      <c r="J478" s="22" t="s">
        <v>28</v>
      </c>
      <c r="K478" s="13" t="s">
        <v>30</v>
      </c>
      <c r="L478" s="13" t="s">
        <v>40</v>
      </c>
    </row>
    <row r="479" spans="1:12" ht="51" x14ac:dyDescent="0.2">
      <c r="A479" s="13">
        <f t="shared" si="45"/>
        <v>458</v>
      </c>
      <c r="B479" s="22" t="s">
        <v>928</v>
      </c>
      <c r="C479" s="13" t="s">
        <v>31</v>
      </c>
      <c r="D479" s="13" t="s">
        <v>1046</v>
      </c>
      <c r="E479" s="13" t="s">
        <v>774</v>
      </c>
      <c r="F479" s="13">
        <v>5</v>
      </c>
      <c r="G479" s="13">
        <v>8310</v>
      </c>
      <c r="H479" s="17">
        <f t="shared" si="46"/>
        <v>41550</v>
      </c>
      <c r="I479" s="17">
        <f t="shared" si="47"/>
        <v>46536.000000000007</v>
      </c>
      <c r="J479" s="22" t="s">
        <v>28</v>
      </c>
      <c r="K479" s="13" t="s">
        <v>30</v>
      </c>
      <c r="L479" s="13" t="s">
        <v>40</v>
      </c>
    </row>
    <row r="480" spans="1:12" ht="51" x14ac:dyDescent="0.2">
      <c r="A480" s="13">
        <f t="shared" si="45"/>
        <v>459</v>
      </c>
      <c r="B480" s="13" t="s">
        <v>929</v>
      </c>
      <c r="C480" s="13" t="s">
        <v>31</v>
      </c>
      <c r="D480" s="13" t="s">
        <v>1047</v>
      </c>
      <c r="E480" s="13" t="s">
        <v>774</v>
      </c>
      <c r="F480" s="13">
        <v>5</v>
      </c>
      <c r="G480" s="13">
        <v>7636</v>
      </c>
      <c r="H480" s="17">
        <f t="shared" si="46"/>
        <v>38180</v>
      </c>
      <c r="I480" s="17">
        <f t="shared" si="47"/>
        <v>42761.600000000006</v>
      </c>
      <c r="J480" s="22" t="s">
        <v>28</v>
      </c>
      <c r="K480" s="13" t="s">
        <v>30</v>
      </c>
      <c r="L480" s="13" t="s">
        <v>40</v>
      </c>
    </row>
    <row r="481" spans="1:12" ht="51" x14ac:dyDescent="0.2">
      <c r="A481" s="13">
        <f t="shared" si="45"/>
        <v>460</v>
      </c>
      <c r="B481" s="13" t="s">
        <v>930</v>
      </c>
      <c r="C481" s="13" t="s">
        <v>31</v>
      </c>
      <c r="D481" s="13" t="s">
        <v>1048</v>
      </c>
      <c r="E481" s="13" t="s">
        <v>774</v>
      </c>
      <c r="F481" s="22">
        <v>5</v>
      </c>
      <c r="G481" s="13">
        <v>9658</v>
      </c>
      <c r="H481" s="17">
        <f t="shared" si="46"/>
        <v>48290</v>
      </c>
      <c r="I481" s="17">
        <f t="shared" si="47"/>
        <v>54084.800000000003</v>
      </c>
      <c r="J481" s="22" t="s">
        <v>28</v>
      </c>
      <c r="K481" s="13" t="s">
        <v>30</v>
      </c>
      <c r="L481" s="13" t="s">
        <v>40</v>
      </c>
    </row>
    <row r="482" spans="1:12" ht="51" x14ac:dyDescent="0.2">
      <c r="A482" s="13">
        <f t="shared" si="45"/>
        <v>461</v>
      </c>
      <c r="B482" s="13" t="s">
        <v>931</v>
      </c>
      <c r="C482" s="13" t="s">
        <v>31</v>
      </c>
      <c r="D482" s="13" t="s">
        <v>932</v>
      </c>
      <c r="E482" s="13" t="s">
        <v>774</v>
      </c>
      <c r="F482" s="22">
        <v>1</v>
      </c>
      <c r="G482" s="13">
        <v>46940</v>
      </c>
      <c r="H482" s="17">
        <f t="shared" si="46"/>
        <v>46940</v>
      </c>
      <c r="I482" s="17">
        <f t="shared" si="47"/>
        <v>52572.800000000003</v>
      </c>
      <c r="J482" s="22" t="s">
        <v>28</v>
      </c>
      <c r="K482" s="13" t="s">
        <v>30</v>
      </c>
      <c r="L482" s="13" t="s">
        <v>40</v>
      </c>
    </row>
    <row r="483" spans="1:12" ht="69" customHeight="1" x14ac:dyDescent="0.2">
      <c r="A483" s="13">
        <f t="shared" si="45"/>
        <v>462</v>
      </c>
      <c r="B483" s="13" t="s">
        <v>933</v>
      </c>
      <c r="C483" s="13" t="s">
        <v>31</v>
      </c>
      <c r="D483" s="13" t="s">
        <v>934</v>
      </c>
      <c r="E483" s="13" t="s">
        <v>774</v>
      </c>
      <c r="F483" s="22">
        <v>1</v>
      </c>
      <c r="G483" s="13">
        <v>51207</v>
      </c>
      <c r="H483" s="17">
        <f t="shared" si="46"/>
        <v>51207</v>
      </c>
      <c r="I483" s="17">
        <f t="shared" si="47"/>
        <v>57351.840000000004</v>
      </c>
      <c r="J483" s="22" t="s">
        <v>28</v>
      </c>
      <c r="K483" s="13" t="s">
        <v>30</v>
      </c>
      <c r="L483" s="13" t="s">
        <v>40</v>
      </c>
    </row>
    <row r="484" spans="1:12" ht="51" x14ac:dyDescent="0.2">
      <c r="A484" s="13">
        <f t="shared" si="45"/>
        <v>463</v>
      </c>
      <c r="B484" s="13" t="s">
        <v>935</v>
      </c>
      <c r="C484" s="13" t="s">
        <v>31</v>
      </c>
      <c r="D484" s="13" t="s">
        <v>936</v>
      </c>
      <c r="E484" s="13" t="s">
        <v>774</v>
      </c>
      <c r="F484" s="22">
        <v>1</v>
      </c>
      <c r="G484" s="13">
        <v>22234</v>
      </c>
      <c r="H484" s="17">
        <f t="shared" si="46"/>
        <v>22234</v>
      </c>
      <c r="I484" s="17">
        <f t="shared" si="47"/>
        <v>24902.080000000002</v>
      </c>
      <c r="J484" s="22" t="s">
        <v>28</v>
      </c>
      <c r="K484" s="13" t="s">
        <v>30</v>
      </c>
      <c r="L484" s="13" t="s">
        <v>40</v>
      </c>
    </row>
    <row r="485" spans="1:12" ht="51" x14ac:dyDescent="0.2">
      <c r="A485" s="13">
        <f t="shared" si="45"/>
        <v>464</v>
      </c>
      <c r="B485" s="13" t="s">
        <v>937</v>
      </c>
      <c r="C485" s="13" t="s">
        <v>31</v>
      </c>
      <c r="D485" s="13" t="s">
        <v>938</v>
      </c>
      <c r="E485" s="13" t="s">
        <v>774</v>
      </c>
      <c r="F485" s="22">
        <v>3</v>
      </c>
      <c r="G485" s="13">
        <v>12577</v>
      </c>
      <c r="H485" s="17">
        <f t="shared" si="46"/>
        <v>37731</v>
      </c>
      <c r="I485" s="17">
        <f t="shared" si="47"/>
        <v>42258.720000000001</v>
      </c>
      <c r="J485" s="22" t="s">
        <v>28</v>
      </c>
      <c r="K485" s="13" t="s">
        <v>30</v>
      </c>
      <c r="L485" s="13" t="s">
        <v>40</v>
      </c>
    </row>
    <row r="486" spans="1:12" ht="51" x14ac:dyDescent="0.2">
      <c r="A486" s="13">
        <f t="shared" si="45"/>
        <v>465</v>
      </c>
      <c r="B486" s="13" t="s">
        <v>939</v>
      </c>
      <c r="C486" s="13" t="s">
        <v>31</v>
      </c>
      <c r="D486" s="13" t="s">
        <v>940</v>
      </c>
      <c r="E486" s="13" t="s">
        <v>774</v>
      </c>
      <c r="F486" s="22">
        <v>1</v>
      </c>
      <c r="G486" s="17">
        <v>22459</v>
      </c>
      <c r="H486" s="17">
        <f t="shared" si="46"/>
        <v>22459</v>
      </c>
      <c r="I486" s="17">
        <f t="shared" si="47"/>
        <v>25154.080000000002</v>
      </c>
      <c r="J486" s="22" t="s">
        <v>28</v>
      </c>
      <c r="K486" s="13" t="s">
        <v>30</v>
      </c>
      <c r="L486" s="13" t="s">
        <v>40</v>
      </c>
    </row>
    <row r="487" spans="1:12" ht="51" x14ac:dyDescent="0.2">
      <c r="A487" s="13">
        <f t="shared" si="45"/>
        <v>466</v>
      </c>
      <c r="B487" s="13" t="s">
        <v>941</v>
      </c>
      <c r="C487" s="13" t="s">
        <v>31</v>
      </c>
      <c r="D487" s="13" t="s">
        <v>942</v>
      </c>
      <c r="E487" s="13" t="s">
        <v>774</v>
      </c>
      <c r="F487" s="22">
        <v>1</v>
      </c>
      <c r="G487" s="13">
        <v>22684</v>
      </c>
      <c r="H487" s="17">
        <f t="shared" si="46"/>
        <v>22684</v>
      </c>
      <c r="I487" s="17">
        <f t="shared" si="47"/>
        <v>25406.080000000002</v>
      </c>
      <c r="J487" s="22" t="s">
        <v>28</v>
      </c>
      <c r="K487" s="13" t="s">
        <v>30</v>
      </c>
      <c r="L487" s="13" t="s">
        <v>40</v>
      </c>
    </row>
    <row r="488" spans="1:12" ht="50.25" customHeight="1" x14ac:dyDescent="0.2">
      <c r="A488" s="13">
        <f t="shared" si="45"/>
        <v>467</v>
      </c>
      <c r="B488" s="13" t="s">
        <v>943</v>
      </c>
      <c r="C488" s="13" t="s">
        <v>31</v>
      </c>
      <c r="D488" s="13" t="s">
        <v>1049</v>
      </c>
      <c r="E488" s="13" t="s">
        <v>774</v>
      </c>
      <c r="F488" s="22">
        <v>1</v>
      </c>
      <c r="G488" s="13">
        <v>30095</v>
      </c>
      <c r="H488" s="17">
        <f t="shared" si="46"/>
        <v>30095</v>
      </c>
      <c r="I488" s="17">
        <f t="shared" si="47"/>
        <v>33706.400000000001</v>
      </c>
      <c r="J488" s="22" t="s">
        <v>28</v>
      </c>
      <c r="K488" s="13" t="s">
        <v>30</v>
      </c>
      <c r="L488" s="13" t="s">
        <v>40</v>
      </c>
    </row>
    <row r="489" spans="1:12" ht="50.25" customHeight="1" x14ac:dyDescent="0.2">
      <c r="A489" s="13">
        <f t="shared" si="45"/>
        <v>468</v>
      </c>
      <c r="B489" s="13" t="s">
        <v>944</v>
      </c>
      <c r="C489" s="13" t="s">
        <v>31</v>
      </c>
      <c r="D489" s="13" t="s">
        <v>1050</v>
      </c>
      <c r="E489" s="13" t="s">
        <v>774</v>
      </c>
      <c r="F489" s="22">
        <v>1</v>
      </c>
      <c r="G489" s="13">
        <v>36609</v>
      </c>
      <c r="H489" s="17">
        <f t="shared" si="46"/>
        <v>36609</v>
      </c>
      <c r="I489" s="17">
        <f t="shared" si="47"/>
        <v>41002.080000000002</v>
      </c>
      <c r="J489" s="22" t="s">
        <v>28</v>
      </c>
      <c r="K489" s="13" t="s">
        <v>30</v>
      </c>
      <c r="L489" s="13" t="s">
        <v>40</v>
      </c>
    </row>
    <row r="490" spans="1:12" ht="51" x14ac:dyDescent="0.2">
      <c r="A490" s="13">
        <f t="shared" si="45"/>
        <v>469</v>
      </c>
      <c r="B490" s="13" t="s">
        <v>945</v>
      </c>
      <c r="C490" s="13" t="s">
        <v>31</v>
      </c>
      <c r="D490" s="13" t="s">
        <v>1051</v>
      </c>
      <c r="E490" s="22" t="s">
        <v>25</v>
      </c>
      <c r="F490" s="22">
        <v>1</v>
      </c>
      <c r="G490" s="13">
        <v>6514</v>
      </c>
      <c r="H490" s="17">
        <f t="shared" si="46"/>
        <v>6514</v>
      </c>
      <c r="I490" s="17">
        <f t="shared" si="47"/>
        <v>7295.68</v>
      </c>
      <c r="J490" s="22" t="s">
        <v>28</v>
      </c>
      <c r="K490" s="13" t="s">
        <v>30</v>
      </c>
      <c r="L490" s="13" t="s">
        <v>40</v>
      </c>
    </row>
    <row r="491" spans="1:12" ht="51" x14ac:dyDescent="0.2">
      <c r="A491" s="13">
        <f t="shared" si="45"/>
        <v>470</v>
      </c>
      <c r="B491" s="13" t="s">
        <v>946</v>
      </c>
      <c r="C491" s="13" t="s">
        <v>31</v>
      </c>
      <c r="D491" s="13" t="s">
        <v>1052</v>
      </c>
      <c r="E491" s="13" t="s">
        <v>774</v>
      </c>
      <c r="F491" s="22">
        <v>1</v>
      </c>
      <c r="G491" s="13">
        <v>8085</v>
      </c>
      <c r="H491" s="17">
        <f t="shared" si="46"/>
        <v>8085</v>
      </c>
      <c r="I491" s="17">
        <f t="shared" si="47"/>
        <v>9055.2000000000007</v>
      </c>
      <c r="J491" s="22" t="s">
        <v>28</v>
      </c>
      <c r="K491" s="13" t="s">
        <v>30</v>
      </c>
      <c r="L491" s="13" t="s">
        <v>40</v>
      </c>
    </row>
    <row r="492" spans="1:12" ht="51" x14ac:dyDescent="0.2">
      <c r="A492" s="13">
        <f t="shared" si="45"/>
        <v>471</v>
      </c>
      <c r="B492" s="13" t="s">
        <v>947</v>
      </c>
      <c r="C492" s="13" t="s">
        <v>31</v>
      </c>
      <c r="D492" s="13" t="s">
        <v>1053</v>
      </c>
      <c r="E492" s="22" t="s">
        <v>926</v>
      </c>
      <c r="F492" s="22">
        <v>1</v>
      </c>
      <c r="G492" s="13">
        <v>21785</v>
      </c>
      <c r="H492" s="17">
        <f t="shared" si="46"/>
        <v>21785</v>
      </c>
      <c r="I492" s="17">
        <f t="shared" si="47"/>
        <v>24399.200000000001</v>
      </c>
      <c r="J492" s="22" t="s">
        <v>28</v>
      </c>
      <c r="K492" s="13" t="s">
        <v>30</v>
      </c>
      <c r="L492" s="13" t="s">
        <v>40</v>
      </c>
    </row>
    <row r="493" spans="1:12" ht="52.5" x14ac:dyDescent="0.2">
      <c r="A493" s="13">
        <f t="shared" si="45"/>
        <v>472</v>
      </c>
      <c r="B493" s="41" t="s">
        <v>948</v>
      </c>
      <c r="C493" s="13" t="s">
        <v>31</v>
      </c>
      <c r="D493" s="41" t="s">
        <v>1054</v>
      </c>
      <c r="E493" s="42" t="s">
        <v>25</v>
      </c>
      <c r="F493" s="42">
        <v>2</v>
      </c>
      <c r="G493" s="41">
        <v>146184</v>
      </c>
      <c r="H493" s="43">
        <f t="shared" si="46"/>
        <v>292368</v>
      </c>
      <c r="I493" s="43">
        <f t="shared" si="47"/>
        <v>327452.16000000003</v>
      </c>
      <c r="J493" s="42" t="s">
        <v>28</v>
      </c>
      <c r="K493" s="41" t="s">
        <v>30</v>
      </c>
      <c r="L493" s="41" t="s">
        <v>40</v>
      </c>
    </row>
    <row r="494" spans="1:12" ht="51" x14ac:dyDescent="0.2">
      <c r="A494" s="13">
        <f t="shared" si="45"/>
        <v>473</v>
      </c>
      <c r="B494" s="13" t="s">
        <v>949</v>
      </c>
      <c r="C494" s="13" t="s">
        <v>31</v>
      </c>
      <c r="D494" s="13" t="s">
        <v>1055</v>
      </c>
      <c r="E494" s="13" t="s">
        <v>998</v>
      </c>
      <c r="F494" s="13">
        <v>1</v>
      </c>
      <c r="G494" s="13">
        <v>26727</v>
      </c>
      <c r="H494" s="17">
        <f t="shared" ref="H494:H520" si="48">G494*F494</f>
        <v>26727</v>
      </c>
      <c r="I494" s="17">
        <f t="shared" ref="I494:I520" si="49">H494*1.12</f>
        <v>29934.240000000002</v>
      </c>
      <c r="J494" s="22" t="s">
        <v>28</v>
      </c>
      <c r="K494" s="13" t="s">
        <v>30</v>
      </c>
      <c r="L494" s="13" t="s">
        <v>40</v>
      </c>
    </row>
    <row r="495" spans="1:12" ht="51" x14ac:dyDescent="0.2">
      <c r="A495" s="13">
        <f t="shared" si="45"/>
        <v>474</v>
      </c>
      <c r="B495" s="13" t="s">
        <v>950</v>
      </c>
      <c r="C495" s="13" t="s">
        <v>31</v>
      </c>
      <c r="D495" s="13" t="s">
        <v>951</v>
      </c>
      <c r="E495" s="13" t="s">
        <v>29</v>
      </c>
      <c r="F495" s="13">
        <v>1</v>
      </c>
      <c r="G495" s="13">
        <v>31893</v>
      </c>
      <c r="H495" s="17">
        <f t="shared" si="48"/>
        <v>31893</v>
      </c>
      <c r="I495" s="17">
        <f t="shared" si="49"/>
        <v>35720.160000000003</v>
      </c>
      <c r="J495" s="22" t="s">
        <v>28</v>
      </c>
      <c r="K495" s="13" t="s">
        <v>30</v>
      </c>
      <c r="L495" s="13" t="s">
        <v>40</v>
      </c>
    </row>
    <row r="496" spans="1:12" ht="51" x14ac:dyDescent="0.2">
      <c r="A496" s="13">
        <f t="shared" si="45"/>
        <v>475</v>
      </c>
      <c r="B496" s="22" t="s">
        <v>952</v>
      </c>
      <c r="C496" s="13" t="s">
        <v>31</v>
      </c>
      <c r="D496" s="13" t="s">
        <v>953</v>
      </c>
      <c r="E496" s="13" t="s">
        <v>29</v>
      </c>
      <c r="F496" s="13">
        <v>5</v>
      </c>
      <c r="G496" s="13">
        <v>37058</v>
      </c>
      <c r="H496" s="17">
        <f t="shared" si="48"/>
        <v>185290</v>
      </c>
      <c r="I496" s="17">
        <f t="shared" si="49"/>
        <v>207524.80000000002</v>
      </c>
      <c r="J496" s="22" t="s">
        <v>28</v>
      </c>
      <c r="K496" s="13" t="s">
        <v>30</v>
      </c>
      <c r="L496" s="13" t="s">
        <v>40</v>
      </c>
    </row>
    <row r="497" spans="1:12" ht="51" x14ac:dyDescent="0.2">
      <c r="A497" s="13">
        <f t="shared" si="45"/>
        <v>476</v>
      </c>
      <c r="B497" s="13" t="s">
        <v>954</v>
      </c>
      <c r="C497" s="13" t="s">
        <v>31</v>
      </c>
      <c r="D497" s="13" t="s">
        <v>955</v>
      </c>
      <c r="E497" s="13" t="s">
        <v>29</v>
      </c>
      <c r="F497" s="13">
        <v>1</v>
      </c>
      <c r="G497" s="13">
        <v>121503</v>
      </c>
      <c r="H497" s="17">
        <f t="shared" si="48"/>
        <v>121503</v>
      </c>
      <c r="I497" s="17">
        <f t="shared" si="49"/>
        <v>136083.36000000002</v>
      </c>
      <c r="J497" s="22" t="s">
        <v>28</v>
      </c>
      <c r="K497" s="13" t="s">
        <v>30</v>
      </c>
      <c r="L497" s="13" t="s">
        <v>40</v>
      </c>
    </row>
    <row r="498" spans="1:12" ht="51" x14ac:dyDescent="0.2">
      <c r="A498" s="13">
        <f t="shared" si="45"/>
        <v>477</v>
      </c>
      <c r="B498" s="13" t="s">
        <v>479</v>
      </c>
      <c r="C498" s="13" t="s">
        <v>31</v>
      </c>
      <c r="D498" s="13" t="s">
        <v>956</v>
      </c>
      <c r="E498" s="13" t="s">
        <v>29</v>
      </c>
      <c r="F498" s="22">
        <v>3</v>
      </c>
      <c r="G498" s="13">
        <v>131610</v>
      </c>
      <c r="H498" s="17">
        <f t="shared" si="48"/>
        <v>394830</v>
      </c>
      <c r="I498" s="17">
        <f t="shared" si="49"/>
        <v>442209.60000000003</v>
      </c>
      <c r="J498" s="22" t="s">
        <v>28</v>
      </c>
      <c r="K498" s="13" t="s">
        <v>30</v>
      </c>
      <c r="L498" s="13" t="s">
        <v>40</v>
      </c>
    </row>
    <row r="499" spans="1:12" ht="51" x14ac:dyDescent="0.2">
      <c r="A499" s="13">
        <f t="shared" si="45"/>
        <v>478</v>
      </c>
      <c r="B499" s="13" t="s">
        <v>957</v>
      </c>
      <c r="C499" s="13" t="s">
        <v>31</v>
      </c>
      <c r="D499" s="13" t="s">
        <v>958</v>
      </c>
      <c r="E499" s="13" t="s">
        <v>29</v>
      </c>
      <c r="F499" s="22">
        <v>3</v>
      </c>
      <c r="G499" s="13">
        <v>27400</v>
      </c>
      <c r="H499" s="17">
        <f t="shared" si="48"/>
        <v>82200</v>
      </c>
      <c r="I499" s="17">
        <f t="shared" si="49"/>
        <v>92064.000000000015</v>
      </c>
      <c r="J499" s="22" t="s">
        <v>28</v>
      </c>
      <c r="K499" s="13" t="s">
        <v>30</v>
      </c>
      <c r="L499" s="13" t="s">
        <v>40</v>
      </c>
    </row>
    <row r="500" spans="1:12" ht="51" x14ac:dyDescent="0.2">
      <c r="A500" s="13">
        <f t="shared" si="45"/>
        <v>479</v>
      </c>
      <c r="B500" s="13" t="s">
        <v>959</v>
      </c>
      <c r="C500" s="13" t="s">
        <v>31</v>
      </c>
      <c r="D500" s="13" t="s">
        <v>960</v>
      </c>
      <c r="E500" s="13" t="s">
        <v>29</v>
      </c>
      <c r="F500" s="22">
        <v>5</v>
      </c>
      <c r="G500" s="13">
        <v>41999</v>
      </c>
      <c r="H500" s="17">
        <f t="shared" si="48"/>
        <v>209995</v>
      </c>
      <c r="I500" s="17">
        <f t="shared" si="49"/>
        <v>235194.40000000002</v>
      </c>
      <c r="J500" s="22" t="s">
        <v>28</v>
      </c>
      <c r="K500" s="13" t="s">
        <v>30</v>
      </c>
      <c r="L500" s="13" t="s">
        <v>40</v>
      </c>
    </row>
    <row r="501" spans="1:12" ht="51" x14ac:dyDescent="0.2">
      <c r="A501" s="13">
        <f t="shared" si="45"/>
        <v>480</v>
      </c>
      <c r="B501" s="13" t="s">
        <v>961</v>
      </c>
      <c r="C501" s="13" t="s">
        <v>31</v>
      </c>
      <c r="D501" s="13" t="s">
        <v>962</v>
      </c>
      <c r="E501" s="13" t="s">
        <v>29</v>
      </c>
      <c r="F501" s="22">
        <v>1</v>
      </c>
      <c r="G501" s="13">
        <v>199660</v>
      </c>
      <c r="H501" s="17">
        <f t="shared" si="48"/>
        <v>199660</v>
      </c>
      <c r="I501" s="17">
        <f t="shared" si="49"/>
        <v>223619.20000000001</v>
      </c>
      <c r="J501" s="22" t="s">
        <v>28</v>
      </c>
      <c r="K501" s="13" t="s">
        <v>30</v>
      </c>
      <c r="L501" s="13" t="s">
        <v>40</v>
      </c>
    </row>
    <row r="502" spans="1:12" ht="51" x14ac:dyDescent="0.2">
      <c r="A502" s="13">
        <f t="shared" si="45"/>
        <v>481</v>
      </c>
      <c r="B502" s="13" t="s">
        <v>963</v>
      </c>
      <c r="C502" s="13" t="s">
        <v>31</v>
      </c>
      <c r="D502" s="13" t="s">
        <v>964</v>
      </c>
      <c r="E502" s="13" t="s">
        <v>29</v>
      </c>
      <c r="F502" s="22">
        <v>2</v>
      </c>
      <c r="G502" s="13">
        <v>103537</v>
      </c>
      <c r="H502" s="17">
        <f t="shared" si="48"/>
        <v>207074</v>
      </c>
      <c r="I502" s="17">
        <f t="shared" si="49"/>
        <v>231922.88000000003</v>
      </c>
      <c r="J502" s="22" t="s">
        <v>28</v>
      </c>
      <c r="K502" s="13" t="s">
        <v>30</v>
      </c>
      <c r="L502" s="13" t="s">
        <v>40</v>
      </c>
    </row>
    <row r="503" spans="1:12" ht="51" x14ac:dyDescent="0.2">
      <c r="A503" s="13">
        <f t="shared" si="45"/>
        <v>482</v>
      </c>
      <c r="B503" s="13" t="s">
        <v>965</v>
      </c>
      <c r="C503" s="13" t="s">
        <v>31</v>
      </c>
      <c r="D503" s="13" t="s">
        <v>966</v>
      </c>
      <c r="E503" s="13" t="s">
        <v>29</v>
      </c>
      <c r="F503" s="22">
        <v>2</v>
      </c>
      <c r="G503" s="13">
        <v>48962</v>
      </c>
      <c r="H503" s="17">
        <f t="shared" si="48"/>
        <v>97924</v>
      </c>
      <c r="I503" s="17">
        <f t="shared" si="49"/>
        <v>109674.88</v>
      </c>
      <c r="J503" s="22" t="s">
        <v>28</v>
      </c>
      <c r="K503" s="13" t="s">
        <v>30</v>
      </c>
      <c r="L503" s="13" t="s">
        <v>40</v>
      </c>
    </row>
    <row r="504" spans="1:12" ht="51" x14ac:dyDescent="0.2">
      <c r="A504" s="13">
        <f t="shared" si="45"/>
        <v>483</v>
      </c>
      <c r="B504" s="13" t="s">
        <v>965</v>
      </c>
      <c r="C504" s="13" t="s">
        <v>31</v>
      </c>
      <c r="D504" s="13" t="s">
        <v>967</v>
      </c>
      <c r="E504" s="13" t="s">
        <v>29</v>
      </c>
      <c r="F504" s="22">
        <v>2</v>
      </c>
      <c r="G504" s="13">
        <v>31893</v>
      </c>
      <c r="H504" s="17">
        <f t="shared" si="48"/>
        <v>63786</v>
      </c>
      <c r="I504" s="17">
        <f t="shared" si="49"/>
        <v>71440.320000000007</v>
      </c>
      <c r="J504" s="22" t="s">
        <v>28</v>
      </c>
      <c r="K504" s="13" t="s">
        <v>30</v>
      </c>
      <c r="L504" s="13" t="s">
        <v>40</v>
      </c>
    </row>
    <row r="505" spans="1:12" ht="51" x14ac:dyDescent="0.2">
      <c r="A505" s="13">
        <f t="shared" si="45"/>
        <v>484</v>
      </c>
      <c r="B505" s="13" t="s">
        <v>968</v>
      </c>
      <c r="C505" s="13" t="s">
        <v>31</v>
      </c>
      <c r="D505" s="13" t="s">
        <v>969</v>
      </c>
      <c r="E505" s="13" t="s">
        <v>29</v>
      </c>
      <c r="F505" s="22">
        <v>2</v>
      </c>
      <c r="G505" s="13">
        <v>37732</v>
      </c>
      <c r="H505" s="17">
        <f t="shared" si="48"/>
        <v>75464</v>
      </c>
      <c r="I505" s="17">
        <f t="shared" si="49"/>
        <v>84519.680000000008</v>
      </c>
      <c r="J505" s="22" t="s">
        <v>28</v>
      </c>
      <c r="K505" s="13" t="s">
        <v>30</v>
      </c>
      <c r="L505" s="13" t="s">
        <v>40</v>
      </c>
    </row>
    <row r="506" spans="1:12" ht="50.25" customHeight="1" x14ac:dyDescent="0.2">
      <c r="A506" s="13">
        <f t="shared" si="45"/>
        <v>485</v>
      </c>
      <c r="B506" s="13" t="s">
        <v>970</v>
      </c>
      <c r="C506" s="13" t="s">
        <v>31</v>
      </c>
      <c r="D506" s="13" t="s">
        <v>971</v>
      </c>
      <c r="E506" s="13" t="s">
        <v>29</v>
      </c>
      <c r="F506" s="22">
        <v>5</v>
      </c>
      <c r="G506" s="13">
        <v>17070</v>
      </c>
      <c r="H506" s="17">
        <f t="shared" si="48"/>
        <v>85350</v>
      </c>
      <c r="I506" s="17">
        <f t="shared" si="49"/>
        <v>95592.000000000015</v>
      </c>
      <c r="J506" s="22" t="s">
        <v>28</v>
      </c>
      <c r="K506" s="13" t="s">
        <v>30</v>
      </c>
      <c r="L506" s="13" t="s">
        <v>40</v>
      </c>
    </row>
    <row r="507" spans="1:12" ht="75" customHeight="1" x14ac:dyDescent="0.2">
      <c r="A507" s="13">
        <f t="shared" si="45"/>
        <v>486</v>
      </c>
      <c r="B507" s="13" t="s">
        <v>226</v>
      </c>
      <c r="C507" s="13" t="s">
        <v>31</v>
      </c>
      <c r="D507" s="13" t="s">
        <v>1056</v>
      </c>
      <c r="E507" s="13" t="s">
        <v>29</v>
      </c>
      <c r="F507" s="22">
        <v>5</v>
      </c>
      <c r="G507" s="13">
        <v>6964</v>
      </c>
      <c r="H507" s="17">
        <f t="shared" si="48"/>
        <v>34820</v>
      </c>
      <c r="I507" s="17">
        <f t="shared" si="49"/>
        <v>38998.400000000001</v>
      </c>
      <c r="J507" s="22" t="s">
        <v>28</v>
      </c>
      <c r="K507" s="13" t="s">
        <v>30</v>
      </c>
      <c r="L507" s="13" t="s">
        <v>40</v>
      </c>
    </row>
    <row r="508" spans="1:12" ht="68.25" customHeight="1" x14ac:dyDescent="0.2">
      <c r="A508" s="13">
        <f t="shared" si="45"/>
        <v>487</v>
      </c>
      <c r="B508" s="13" t="s">
        <v>76</v>
      </c>
      <c r="C508" s="13" t="s">
        <v>31</v>
      </c>
      <c r="D508" s="13" t="s">
        <v>972</v>
      </c>
      <c r="E508" s="13" t="s">
        <v>29</v>
      </c>
      <c r="F508" s="22">
        <v>8</v>
      </c>
      <c r="G508" s="13">
        <v>41550</v>
      </c>
      <c r="H508" s="17">
        <f t="shared" si="48"/>
        <v>332400</v>
      </c>
      <c r="I508" s="17">
        <f t="shared" si="49"/>
        <v>372288.00000000006</v>
      </c>
      <c r="J508" s="22" t="s">
        <v>28</v>
      </c>
      <c r="K508" s="13" t="s">
        <v>30</v>
      </c>
      <c r="L508" s="13" t="s">
        <v>40</v>
      </c>
    </row>
    <row r="509" spans="1:12" ht="51" x14ac:dyDescent="0.2">
      <c r="A509" s="13">
        <f t="shared" si="45"/>
        <v>488</v>
      </c>
      <c r="B509" s="13" t="s">
        <v>119</v>
      </c>
      <c r="C509" s="13" t="s">
        <v>31</v>
      </c>
      <c r="D509" s="13" t="s">
        <v>973</v>
      </c>
      <c r="E509" s="13" t="s">
        <v>29</v>
      </c>
      <c r="F509" s="22">
        <v>1</v>
      </c>
      <c r="G509" s="13">
        <v>150026</v>
      </c>
      <c r="H509" s="17">
        <f t="shared" si="48"/>
        <v>150026</v>
      </c>
      <c r="I509" s="17">
        <f t="shared" si="49"/>
        <v>168029.12000000002</v>
      </c>
      <c r="J509" s="22" t="s">
        <v>28</v>
      </c>
      <c r="K509" s="13" t="s">
        <v>30</v>
      </c>
      <c r="L509" s="13" t="s">
        <v>40</v>
      </c>
    </row>
    <row r="510" spans="1:12" ht="51" x14ac:dyDescent="0.2">
      <c r="A510" s="13">
        <f t="shared" si="45"/>
        <v>489</v>
      </c>
      <c r="B510" s="13" t="s">
        <v>631</v>
      </c>
      <c r="C510" s="13" t="s">
        <v>31</v>
      </c>
      <c r="D510" s="13" t="s">
        <v>974</v>
      </c>
      <c r="E510" s="13" t="s">
        <v>29</v>
      </c>
      <c r="F510" s="22">
        <v>4</v>
      </c>
      <c r="G510" s="13">
        <v>10781</v>
      </c>
      <c r="H510" s="17">
        <f t="shared" si="48"/>
        <v>43124</v>
      </c>
      <c r="I510" s="17">
        <f t="shared" si="49"/>
        <v>48298.880000000005</v>
      </c>
      <c r="J510" s="22" t="s">
        <v>28</v>
      </c>
      <c r="K510" s="13" t="s">
        <v>30</v>
      </c>
      <c r="L510" s="13" t="s">
        <v>40</v>
      </c>
    </row>
    <row r="511" spans="1:12" ht="51" x14ac:dyDescent="0.2">
      <c r="A511" s="13">
        <f t="shared" si="45"/>
        <v>490</v>
      </c>
      <c r="B511" s="13" t="s">
        <v>88</v>
      </c>
      <c r="C511" s="13" t="s">
        <v>31</v>
      </c>
      <c r="D511" s="13" t="s">
        <v>975</v>
      </c>
      <c r="E511" s="13" t="s">
        <v>29</v>
      </c>
      <c r="F511" s="22">
        <v>3</v>
      </c>
      <c r="G511" s="13">
        <v>23358</v>
      </c>
      <c r="H511" s="17">
        <f t="shared" si="48"/>
        <v>70074</v>
      </c>
      <c r="I511" s="17">
        <f t="shared" si="49"/>
        <v>78482.880000000005</v>
      </c>
      <c r="J511" s="22" t="s">
        <v>28</v>
      </c>
      <c r="K511" s="13" t="s">
        <v>30</v>
      </c>
      <c r="L511" s="13" t="s">
        <v>40</v>
      </c>
    </row>
    <row r="512" spans="1:12" ht="51" x14ac:dyDescent="0.2">
      <c r="A512" s="13">
        <f t="shared" si="45"/>
        <v>491</v>
      </c>
      <c r="B512" s="13" t="s">
        <v>976</v>
      </c>
      <c r="C512" s="13" t="s">
        <v>31</v>
      </c>
      <c r="D512" s="13" t="s">
        <v>977</v>
      </c>
      <c r="E512" s="13" t="s">
        <v>29</v>
      </c>
      <c r="F512" s="22">
        <v>1</v>
      </c>
      <c r="G512" s="13">
        <v>46491</v>
      </c>
      <c r="H512" s="17">
        <f t="shared" si="48"/>
        <v>46491</v>
      </c>
      <c r="I512" s="17">
        <f t="shared" si="49"/>
        <v>52069.920000000006</v>
      </c>
      <c r="J512" s="22" t="s">
        <v>28</v>
      </c>
      <c r="K512" s="13" t="s">
        <v>30</v>
      </c>
      <c r="L512" s="13" t="s">
        <v>40</v>
      </c>
    </row>
    <row r="513" spans="1:12" ht="51" x14ac:dyDescent="0.2">
      <c r="A513" s="13">
        <f t="shared" si="45"/>
        <v>492</v>
      </c>
      <c r="B513" s="13" t="s">
        <v>978</v>
      </c>
      <c r="C513" s="13" t="s">
        <v>31</v>
      </c>
      <c r="D513" s="13" t="s">
        <v>1057</v>
      </c>
      <c r="E513" s="13" t="s">
        <v>29</v>
      </c>
      <c r="F513" s="22">
        <v>1</v>
      </c>
      <c r="G513" s="13">
        <v>13925</v>
      </c>
      <c r="H513" s="17">
        <f t="shared" si="48"/>
        <v>13925</v>
      </c>
      <c r="I513" s="17">
        <f t="shared" si="49"/>
        <v>15596.000000000002</v>
      </c>
      <c r="J513" s="22" t="s">
        <v>28</v>
      </c>
      <c r="K513" s="13" t="s">
        <v>30</v>
      </c>
      <c r="L513" s="13" t="s">
        <v>40</v>
      </c>
    </row>
    <row r="514" spans="1:12" ht="51" x14ac:dyDescent="0.2">
      <c r="A514" s="13">
        <f t="shared" si="45"/>
        <v>493</v>
      </c>
      <c r="B514" s="13" t="s">
        <v>979</v>
      </c>
      <c r="C514" s="13" t="s">
        <v>31</v>
      </c>
      <c r="D514" s="13" t="s">
        <v>980</v>
      </c>
      <c r="E514" s="13" t="s">
        <v>29</v>
      </c>
      <c r="F514" s="22">
        <v>1</v>
      </c>
      <c r="G514" s="13">
        <v>121952</v>
      </c>
      <c r="H514" s="17">
        <f t="shared" si="48"/>
        <v>121952</v>
      </c>
      <c r="I514" s="17">
        <f t="shared" si="49"/>
        <v>136586.24000000002</v>
      </c>
      <c r="J514" s="22" t="s">
        <v>28</v>
      </c>
      <c r="K514" s="13" t="s">
        <v>30</v>
      </c>
      <c r="L514" s="13" t="s">
        <v>40</v>
      </c>
    </row>
    <row r="515" spans="1:12" ht="50.25" customHeight="1" x14ac:dyDescent="0.2">
      <c r="A515" s="13">
        <f t="shared" si="45"/>
        <v>494</v>
      </c>
      <c r="B515" s="13" t="s">
        <v>981</v>
      </c>
      <c r="C515" s="13" t="s">
        <v>31</v>
      </c>
      <c r="D515" s="13" t="s">
        <v>982</v>
      </c>
      <c r="E515" s="13" t="s">
        <v>29</v>
      </c>
      <c r="F515" s="22">
        <v>1</v>
      </c>
      <c r="G515" s="13">
        <v>93430</v>
      </c>
      <c r="H515" s="17">
        <f t="shared" si="48"/>
        <v>93430</v>
      </c>
      <c r="I515" s="17">
        <f t="shared" si="49"/>
        <v>104641.60000000001</v>
      </c>
      <c r="J515" s="22" t="s">
        <v>28</v>
      </c>
      <c r="K515" s="13" t="s">
        <v>30</v>
      </c>
      <c r="L515" s="13" t="s">
        <v>40</v>
      </c>
    </row>
    <row r="516" spans="1:12" ht="51" x14ac:dyDescent="0.2">
      <c r="A516" s="13">
        <f t="shared" si="45"/>
        <v>495</v>
      </c>
      <c r="B516" s="13" t="s">
        <v>983</v>
      </c>
      <c r="C516" s="13" t="s">
        <v>31</v>
      </c>
      <c r="D516" s="13" t="s">
        <v>984</v>
      </c>
      <c r="E516" s="22" t="s">
        <v>25</v>
      </c>
      <c r="F516" s="22">
        <v>3</v>
      </c>
      <c r="G516" s="13">
        <v>44918</v>
      </c>
      <c r="H516" s="17">
        <f t="shared" si="48"/>
        <v>134754</v>
      </c>
      <c r="I516" s="17">
        <f t="shared" si="49"/>
        <v>150924.48000000001</v>
      </c>
      <c r="J516" s="22" t="s">
        <v>28</v>
      </c>
      <c r="K516" s="13" t="s">
        <v>30</v>
      </c>
      <c r="L516" s="13" t="s">
        <v>40</v>
      </c>
    </row>
    <row r="517" spans="1:12" ht="63.75" x14ac:dyDescent="0.2">
      <c r="A517" s="13">
        <f t="shared" si="45"/>
        <v>496</v>
      </c>
      <c r="B517" s="13" t="s">
        <v>76</v>
      </c>
      <c r="C517" s="13" t="s">
        <v>31</v>
      </c>
      <c r="D517" s="13" t="s">
        <v>985</v>
      </c>
      <c r="E517" s="22" t="s">
        <v>774</v>
      </c>
      <c r="F517" s="22">
        <v>1</v>
      </c>
      <c r="G517" s="13">
        <v>68275</v>
      </c>
      <c r="H517" s="17">
        <f t="shared" si="48"/>
        <v>68275</v>
      </c>
      <c r="I517" s="17">
        <f t="shared" si="49"/>
        <v>76468</v>
      </c>
      <c r="J517" s="22" t="s">
        <v>28</v>
      </c>
      <c r="K517" s="13" t="s">
        <v>30</v>
      </c>
      <c r="L517" s="13" t="s">
        <v>40</v>
      </c>
    </row>
    <row r="518" spans="1:12" ht="51" x14ac:dyDescent="0.2">
      <c r="A518" s="13">
        <f t="shared" si="45"/>
        <v>497</v>
      </c>
      <c r="B518" s="13" t="s">
        <v>986</v>
      </c>
      <c r="C518" s="13" t="s">
        <v>31</v>
      </c>
      <c r="D518" s="13" t="s">
        <v>987</v>
      </c>
      <c r="E518" s="22" t="s">
        <v>25</v>
      </c>
      <c r="F518" s="22">
        <v>2</v>
      </c>
      <c r="G518" s="13">
        <v>69399</v>
      </c>
      <c r="H518" s="17">
        <f t="shared" si="48"/>
        <v>138798</v>
      </c>
      <c r="I518" s="17">
        <f t="shared" si="49"/>
        <v>155453.76000000001</v>
      </c>
      <c r="J518" s="22" t="s">
        <v>28</v>
      </c>
      <c r="K518" s="13" t="s">
        <v>30</v>
      </c>
      <c r="L518" s="13" t="s">
        <v>40</v>
      </c>
    </row>
    <row r="519" spans="1:12" ht="51" x14ac:dyDescent="0.2">
      <c r="A519" s="13">
        <f t="shared" si="45"/>
        <v>498</v>
      </c>
      <c r="B519" s="13" t="s">
        <v>988</v>
      </c>
      <c r="C519" s="13" t="s">
        <v>31</v>
      </c>
      <c r="D519" s="13" t="s">
        <v>989</v>
      </c>
      <c r="E519" s="22" t="s">
        <v>774</v>
      </c>
      <c r="F519" s="22">
        <v>2</v>
      </c>
      <c r="G519" s="13">
        <v>18642</v>
      </c>
      <c r="H519" s="17">
        <f t="shared" si="48"/>
        <v>37284</v>
      </c>
      <c r="I519" s="17">
        <f t="shared" si="49"/>
        <v>41758.080000000002</v>
      </c>
      <c r="J519" s="22" t="s">
        <v>28</v>
      </c>
      <c r="K519" s="13" t="s">
        <v>30</v>
      </c>
      <c r="L519" s="13" t="s">
        <v>40</v>
      </c>
    </row>
    <row r="520" spans="1:12" ht="51" x14ac:dyDescent="0.2">
      <c r="A520" s="13">
        <f t="shared" si="45"/>
        <v>499</v>
      </c>
      <c r="B520" s="13" t="s">
        <v>990</v>
      </c>
      <c r="C520" s="13" t="s">
        <v>31</v>
      </c>
      <c r="D520" s="13" t="s">
        <v>991</v>
      </c>
      <c r="E520" s="22" t="s">
        <v>25</v>
      </c>
      <c r="F520" s="22">
        <v>10</v>
      </c>
      <c r="G520" s="13">
        <v>25379</v>
      </c>
      <c r="H520" s="17">
        <f t="shared" si="48"/>
        <v>253790</v>
      </c>
      <c r="I520" s="17">
        <f t="shared" si="49"/>
        <v>284244.80000000005</v>
      </c>
      <c r="J520" s="22" t="s">
        <v>28</v>
      </c>
      <c r="K520" s="13" t="s">
        <v>30</v>
      </c>
      <c r="L520" s="13" t="s">
        <v>40</v>
      </c>
    </row>
    <row r="521" spans="1:12" ht="51" x14ac:dyDescent="0.2">
      <c r="A521" s="13">
        <f t="shared" si="45"/>
        <v>500</v>
      </c>
      <c r="B521" s="13" t="s">
        <v>992</v>
      </c>
      <c r="C521" s="13" t="s">
        <v>31</v>
      </c>
      <c r="D521" s="13" t="s">
        <v>993</v>
      </c>
      <c r="E521" s="22" t="s">
        <v>29</v>
      </c>
      <c r="F521" s="22">
        <v>2</v>
      </c>
      <c r="G521" s="13">
        <v>74115</v>
      </c>
      <c r="H521" s="17">
        <f>G521*F521</f>
        <v>148230</v>
      </c>
      <c r="I521" s="17">
        <f>H521*1.12</f>
        <v>166017.60000000001</v>
      </c>
      <c r="J521" s="22" t="s">
        <v>28</v>
      </c>
      <c r="K521" s="13" t="s">
        <v>30</v>
      </c>
      <c r="L521" s="13" t="s">
        <v>40</v>
      </c>
    </row>
    <row r="522" spans="1:12" ht="51" x14ac:dyDescent="0.2">
      <c r="A522" s="13">
        <f t="shared" si="45"/>
        <v>501</v>
      </c>
      <c r="B522" s="13" t="s">
        <v>994</v>
      </c>
      <c r="C522" s="13" t="s">
        <v>31</v>
      </c>
      <c r="D522" s="13" t="s">
        <v>995</v>
      </c>
      <c r="E522" s="22" t="s">
        <v>29</v>
      </c>
      <c r="F522" s="22">
        <v>2</v>
      </c>
      <c r="G522" s="13">
        <v>117011</v>
      </c>
      <c r="H522" s="17">
        <f>G522*F522</f>
        <v>234022</v>
      </c>
      <c r="I522" s="17">
        <f>H522*1.12</f>
        <v>262104.64</v>
      </c>
      <c r="J522" s="22" t="s">
        <v>28</v>
      </c>
      <c r="K522" s="13" t="s">
        <v>30</v>
      </c>
      <c r="L522" s="13" t="s">
        <v>40</v>
      </c>
    </row>
    <row r="523" spans="1:12" ht="51" x14ac:dyDescent="0.2">
      <c r="A523" s="13">
        <f t="shared" si="45"/>
        <v>502</v>
      </c>
      <c r="B523" s="13" t="s">
        <v>996</v>
      </c>
      <c r="C523" s="13" t="s">
        <v>31</v>
      </c>
      <c r="D523" s="13" t="s">
        <v>997</v>
      </c>
      <c r="E523" s="22" t="s">
        <v>29</v>
      </c>
      <c r="F523" s="22">
        <v>1</v>
      </c>
      <c r="G523" s="13">
        <v>225264</v>
      </c>
      <c r="H523" s="17">
        <f>G523*F523</f>
        <v>225264</v>
      </c>
      <c r="I523" s="17">
        <f>H523*1.12</f>
        <v>252295.68000000002</v>
      </c>
      <c r="J523" s="22" t="s">
        <v>28</v>
      </c>
      <c r="K523" s="13" t="s">
        <v>30</v>
      </c>
      <c r="L523" s="13" t="s">
        <v>40</v>
      </c>
    </row>
    <row r="524" spans="1:12" ht="51" x14ac:dyDescent="0.2">
      <c r="A524" s="41">
        <f t="shared" si="45"/>
        <v>503</v>
      </c>
      <c r="B524" s="63" t="s">
        <v>1001</v>
      </c>
      <c r="C524" s="41" t="s">
        <v>31</v>
      </c>
      <c r="D524" s="63" t="s">
        <v>1002</v>
      </c>
      <c r="E524" s="42" t="s">
        <v>25</v>
      </c>
      <c r="F524" s="42">
        <v>1</v>
      </c>
      <c r="G524" s="41">
        <v>221281</v>
      </c>
      <c r="H524" s="43">
        <f>G524*F524</f>
        <v>221281</v>
      </c>
      <c r="I524" s="43">
        <f>H524*1.12</f>
        <v>247834.72000000003</v>
      </c>
      <c r="J524" s="42" t="s">
        <v>28</v>
      </c>
      <c r="K524" s="41" t="s">
        <v>340</v>
      </c>
      <c r="L524" s="41" t="s">
        <v>40</v>
      </c>
    </row>
    <row r="525" spans="1:12" ht="51" x14ac:dyDescent="0.2">
      <c r="A525" s="13">
        <f t="shared" si="45"/>
        <v>504</v>
      </c>
      <c r="B525" s="102" t="s">
        <v>1060</v>
      </c>
      <c r="C525" s="13" t="s">
        <v>31</v>
      </c>
      <c r="D525" s="102" t="s">
        <v>1068</v>
      </c>
      <c r="E525" s="103" t="s">
        <v>774</v>
      </c>
      <c r="F525" s="103">
        <v>2</v>
      </c>
      <c r="G525" s="103">
        <v>100617</v>
      </c>
      <c r="H525" s="17">
        <f>G525*F525</f>
        <v>201234</v>
      </c>
      <c r="I525" s="17">
        <f t="shared" ref="I525:I534" si="50">H525*1.12</f>
        <v>225382.08000000002</v>
      </c>
      <c r="J525" s="22" t="s">
        <v>28</v>
      </c>
      <c r="K525" s="13" t="s">
        <v>30</v>
      </c>
      <c r="L525" s="13" t="s">
        <v>40</v>
      </c>
    </row>
    <row r="526" spans="1:12" ht="51" x14ac:dyDescent="0.2">
      <c r="A526" s="13">
        <f t="shared" si="45"/>
        <v>505</v>
      </c>
      <c r="B526" s="102" t="s">
        <v>1061</v>
      </c>
      <c r="C526" s="13" t="s">
        <v>31</v>
      </c>
      <c r="D526" s="102" t="s">
        <v>1069</v>
      </c>
      <c r="E526" s="103" t="s">
        <v>774</v>
      </c>
      <c r="F526" s="103">
        <v>4</v>
      </c>
      <c r="G526" s="103">
        <v>129140</v>
      </c>
      <c r="H526" s="17">
        <f t="shared" ref="H526:H534" si="51">G526*F526</f>
        <v>516560</v>
      </c>
      <c r="I526" s="17">
        <f t="shared" si="50"/>
        <v>578547.20000000007</v>
      </c>
      <c r="J526" s="22" t="s">
        <v>28</v>
      </c>
      <c r="K526" s="13" t="s">
        <v>30</v>
      </c>
      <c r="L526" s="13" t="s">
        <v>40</v>
      </c>
    </row>
    <row r="527" spans="1:12" ht="51" x14ac:dyDescent="0.2">
      <c r="A527" s="13">
        <f t="shared" si="45"/>
        <v>506</v>
      </c>
      <c r="B527" s="102" t="s">
        <v>1062</v>
      </c>
      <c r="C527" s="13" t="s">
        <v>31</v>
      </c>
      <c r="D527" s="103" t="s">
        <v>1070</v>
      </c>
      <c r="E527" s="102" t="s">
        <v>25</v>
      </c>
      <c r="F527" s="103">
        <v>2</v>
      </c>
      <c r="G527" s="103">
        <v>32791</v>
      </c>
      <c r="H527" s="17">
        <f t="shared" si="51"/>
        <v>65582</v>
      </c>
      <c r="I527" s="17">
        <f t="shared" si="50"/>
        <v>73451.840000000011</v>
      </c>
      <c r="J527" s="22" t="s">
        <v>28</v>
      </c>
      <c r="K527" s="13" t="s">
        <v>30</v>
      </c>
      <c r="L527" s="13" t="s">
        <v>40</v>
      </c>
    </row>
    <row r="528" spans="1:12" ht="51" x14ac:dyDescent="0.2">
      <c r="A528" s="13">
        <f t="shared" ref="A528:A570" si="52">A527+1</f>
        <v>507</v>
      </c>
      <c r="B528" s="102" t="s">
        <v>1063</v>
      </c>
      <c r="C528" s="13" t="s">
        <v>31</v>
      </c>
      <c r="D528" s="104" t="s">
        <v>1071</v>
      </c>
      <c r="E528" s="102" t="s">
        <v>236</v>
      </c>
      <c r="F528" s="103">
        <v>2</v>
      </c>
      <c r="G528" s="103">
        <v>147322</v>
      </c>
      <c r="H528" s="17">
        <f t="shared" si="51"/>
        <v>294644</v>
      </c>
      <c r="I528" s="17">
        <f t="shared" si="50"/>
        <v>330001.28000000003</v>
      </c>
      <c r="J528" s="22" t="s">
        <v>28</v>
      </c>
      <c r="K528" s="13" t="s">
        <v>30</v>
      </c>
      <c r="L528" s="13" t="s">
        <v>40</v>
      </c>
    </row>
    <row r="529" spans="1:12" ht="51" x14ac:dyDescent="0.2">
      <c r="A529" s="13">
        <f t="shared" si="52"/>
        <v>508</v>
      </c>
      <c r="B529" s="102" t="s">
        <v>76</v>
      </c>
      <c r="C529" s="13" t="s">
        <v>31</v>
      </c>
      <c r="D529" s="104" t="s">
        <v>1076</v>
      </c>
      <c r="E529" s="105" t="s">
        <v>774</v>
      </c>
      <c r="F529" s="106">
        <v>2</v>
      </c>
      <c r="G529" s="103">
        <v>74115</v>
      </c>
      <c r="H529" s="17">
        <f t="shared" si="51"/>
        <v>148230</v>
      </c>
      <c r="I529" s="17">
        <f t="shared" si="50"/>
        <v>166017.60000000001</v>
      </c>
      <c r="J529" s="22" t="s">
        <v>28</v>
      </c>
      <c r="K529" s="13" t="s">
        <v>30</v>
      </c>
      <c r="L529" s="13" t="s">
        <v>40</v>
      </c>
    </row>
    <row r="530" spans="1:12" ht="51" x14ac:dyDescent="0.2">
      <c r="A530" s="13">
        <f t="shared" si="52"/>
        <v>509</v>
      </c>
      <c r="B530" s="103" t="s">
        <v>166</v>
      </c>
      <c r="C530" s="13" t="s">
        <v>31</v>
      </c>
      <c r="D530" s="104" t="s">
        <v>1077</v>
      </c>
      <c r="E530" s="106" t="s">
        <v>774</v>
      </c>
      <c r="F530" s="106">
        <v>3</v>
      </c>
      <c r="G530" s="103">
        <v>156539</v>
      </c>
      <c r="H530" s="17">
        <f t="shared" si="51"/>
        <v>469617</v>
      </c>
      <c r="I530" s="17">
        <f t="shared" si="50"/>
        <v>525971.04</v>
      </c>
      <c r="J530" s="22" t="s">
        <v>28</v>
      </c>
      <c r="K530" s="13" t="s">
        <v>30</v>
      </c>
      <c r="L530" s="13" t="s">
        <v>40</v>
      </c>
    </row>
    <row r="531" spans="1:12" ht="51" x14ac:dyDescent="0.2">
      <c r="A531" s="13">
        <f t="shared" si="52"/>
        <v>510</v>
      </c>
      <c r="B531" s="102" t="s">
        <v>1064</v>
      </c>
      <c r="C531" s="13" t="s">
        <v>31</v>
      </c>
      <c r="D531" s="104" t="s">
        <v>1072</v>
      </c>
      <c r="E531" s="106" t="s">
        <v>774</v>
      </c>
      <c r="F531" s="106">
        <v>2</v>
      </c>
      <c r="G531" s="103">
        <v>22685</v>
      </c>
      <c r="H531" s="17">
        <f t="shared" si="51"/>
        <v>45370</v>
      </c>
      <c r="I531" s="17">
        <f t="shared" si="50"/>
        <v>50814.400000000001</v>
      </c>
      <c r="J531" s="22" t="s">
        <v>28</v>
      </c>
      <c r="K531" s="13" t="s">
        <v>30</v>
      </c>
      <c r="L531" s="13" t="s">
        <v>40</v>
      </c>
    </row>
    <row r="532" spans="1:12" ht="51" x14ac:dyDescent="0.2">
      <c r="A532" s="13">
        <f t="shared" si="52"/>
        <v>511</v>
      </c>
      <c r="B532" s="103" t="s">
        <v>1065</v>
      </c>
      <c r="C532" s="13" t="s">
        <v>31</v>
      </c>
      <c r="D532" s="107" t="s">
        <v>1073</v>
      </c>
      <c r="E532" s="106" t="s">
        <v>774</v>
      </c>
      <c r="F532" s="106">
        <v>1</v>
      </c>
      <c r="G532" s="103">
        <v>69400</v>
      </c>
      <c r="H532" s="17">
        <f t="shared" si="51"/>
        <v>69400</v>
      </c>
      <c r="I532" s="17">
        <f t="shared" si="50"/>
        <v>77728.000000000015</v>
      </c>
      <c r="J532" s="22" t="s">
        <v>28</v>
      </c>
      <c r="K532" s="13" t="s">
        <v>30</v>
      </c>
      <c r="L532" s="13" t="s">
        <v>40</v>
      </c>
    </row>
    <row r="533" spans="1:12" ht="51" x14ac:dyDescent="0.2">
      <c r="A533" s="13">
        <f t="shared" si="52"/>
        <v>512</v>
      </c>
      <c r="B533" s="103" t="s">
        <v>1066</v>
      </c>
      <c r="C533" s="13" t="s">
        <v>31</v>
      </c>
      <c r="D533" s="107" t="s">
        <v>1074</v>
      </c>
      <c r="E533" s="105" t="s">
        <v>774</v>
      </c>
      <c r="F533" s="106">
        <v>1</v>
      </c>
      <c r="G533" s="103">
        <v>40875</v>
      </c>
      <c r="H533" s="17">
        <f t="shared" si="51"/>
        <v>40875</v>
      </c>
      <c r="I533" s="17">
        <f t="shared" si="50"/>
        <v>45780.000000000007</v>
      </c>
      <c r="J533" s="22" t="s">
        <v>28</v>
      </c>
      <c r="K533" s="13" t="s">
        <v>30</v>
      </c>
      <c r="L533" s="13" t="s">
        <v>40</v>
      </c>
    </row>
    <row r="534" spans="1:12" ht="51" x14ac:dyDescent="0.2">
      <c r="A534" s="13">
        <f t="shared" si="52"/>
        <v>513</v>
      </c>
      <c r="B534" s="108" t="s">
        <v>1067</v>
      </c>
      <c r="C534" s="41" t="s">
        <v>31</v>
      </c>
      <c r="D534" s="109" t="s">
        <v>1075</v>
      </c>
      <c r="E534" s="110" t="s">
        <v>236</v>
      </c>
      <c r="F534" s="111">
        <v>2</v>
      </c>
      <c r="G534" s="112">
        <v>148968</v>
      </c>
      <c r="H534" s="43">
        <f t="shared" si="51"/>
        <v>297936</v>
      </c>
      <c r="I534" s="43">
        <f t="shared" si="50"/>
        <v>333688.32000000001</v>
      </c>
      <c r="J534" s="42" t="s">
        <v>28</v>
      </c>
      <c r="K534" s="41" t="s">
        <v>30</v>
      </c>
      <c r="L534" s="41" t="s">
        <v>40</v>
      </c>
    </row>
    <row r="535" spans="1:12" ht="51" x14ac:dyDescent="0.2">
      <c r="A535" s="13">
        <f t="shared" si="52"/>
        <v>514</v>
      </c>
      <c r="B535" s="102" t="s">
        <v>1078</v>
      </c>
      <c r="C535" s="13" t="s">
        <v>31</v>
      </c>
      <c r="D535" s="104" t="s">
        <v>1107</v>
      </c>
      <c r="E535" s="103" t="s">
        <v>25</v>
      </c>
      <c r="F535" s="103">
        <v>3</v>
      </c>
      <c r="G535" s="103">
        <v>899</v>
      </c>
      <c r="H535" s="17">
        <f t="shared" ref="H535:H570" si="53">G535*F535</f>
        <v>2697</v>
      </c>
      <c r="I535" s="17">
        <f t="shared" ref="I535:I570" si="54">H535*1.12</f>
        <v>3020.6400000000003</v>
      </c>
      <c r="J535" s="22" t="s">
        <v>28</v>
      </c>
      <c r="K535" s="103" t="s">
        <v>30</v>
      </c>
      <c r="L535" s="103" t="s">
        <v>40</v>
      </c>
    </row>
    <row r="536" spans="1:12" ht="51" x14ac:dyDescent="0.2">
      <c r="A536" s="13">
        <f t="shared" si="52"/>
        <v>515</v>
      </c>
      <c r="B536" s="105" t="s">
        <v>1079</v>
      </c>
      <c r="C536" s="13" t="s">
        <v>31</v>
      </c>
      <c r="D536" s="104" t="s">
        <v>1108</v>
      </c>
      <c r="E536" s="103" t="s">
        <v>25</v>
      </c>
      <c r="F536" s="103">
        <v>1</v>
      </c>
      <c r="G536" s="103">
        <v>1125</v>
      </c>
      <c r="H536" s="17">
        <f t="shared" si="53"/>
        <v>1125</v>
      </c>
      <c r="I536" s="17">
        <f t="shared" si="54"/>
        <v>1260.0000000000002</v>
      </c>
      <c r="J536" s="22" t="s">
        <v>28</v>
      </c>
      <c r="K536" s="103" t="s">
        <v>30</v>
      </c>
      <c r="L536" s="103" t="s">
        <v>40</v>
      </c>
    </row>
    <row r="537" spans="1:12" ht="51" x14ac:dyDescent="0.2">
      <c r="A537" s="13">
        <f t="shared" si="52"/>
        <v>516</v>
      </c>
      <c r="B537" s="105" t="s">
        <v>1080</v>
      </c>
      <c r="C537" s="13" t="s">
        <v>31</v>
      </c>
      <c r="D537" s="107" t="s">
        <v>1109</v>
      </c>
      <c r="E537" s="103" t="s">
        <v>25</v>
      </c>
      <c r="F537" s="103">
        <v>1</v>
      </c>
      <c r="G537" s="103">
        <v>5391</v>
      </c>
      <c r="H537" s="17">
        <f t="shared" si="53"/>
        <v>5391</v>
      </c>
      <c r="I537" s="17">
        <f t="shared" si="54"/>
        <v>6037.920000000001</v>
      </c>
      <c r="J537" s="22" t="s">
        <v>28</v>
      </c>
      <c r="K537" s="103" t="s">
        <v>30</v>
      </c>
      <c r="L537" s="103" t="s">
        <v>40</v>
      </c>
    </row>
    <row r="538" spans="1:12" ht="51" x14ac:dyDescent="0.2">
      <c r="A538" s="13">
        <f t="shared" si="52"/>
        <v>517</v>
      </c>
      <c r="B538" s="102" t="s">
        <v>1081</v>
      </c>
      <c r="C538" s="13" t="s">
        <v>31</v>
      </c>
      <c r="D538" s="104" t="s">
        <v>1110</v>
      </c>
      <c r="E538" s="103" t="s">
        <v>25</v>
      </c>
      <c r="F538" s="103">
        <v>4</v>
      </c>
      <c r="G538" s="103">
        <v>2246</v>
      </c>
      <c r="H538" s="17">
        <f t="shared" si="53"/>
        <v>8984</v>
      </c>
      <c r="I538" s="17">
        <f t="shared" si="54"/>
        <v>10062.080000000002</v>
      </c>
      <c r="J538" s="22" t="s">
        <v>28</v>
      </c>
      <c r="K538" s="103" t="s">
        <v>30</v>
      </c>
      <c r="L538" s="103" t="s">
        <v>40</v>
      </c>
    </row>
    <row r="539" spans="1:12" ht="51" x14ac:dyDescent="0.2">
      <c r="A539" s="13">
        <f t="shared" si="52"/>
        <v>518</v>
      </c>
      <c r="B539" s="102" t="s">
        <v>1081</v>
      </c>
      <c r="C539" s="13" t="s">
        <v>31</v>
      </c>
      <c r="D539" s="104" t="s">
        <v>1150</v>
      </c>
      <c r="E539" s="103" t="s">
        <v>25</v>
      </c>
      <c r="F539" s="106">
        <v>2</v>
      </c>
      <c r="G539" s="103">
        <v>3595</v>
      </c>
      <c r="H539" s="17">
        <f t="shared" si="53"/>
        <v>7190</v>
      </c>
      <c r="I539" s="17">
        <f t="shared" si="54"/>
        <v>8052.8000000000011</v>
      </c>
      <c r="J539" s="22" t="s">
        <v>28</v>
      </c>
      <c r="K539" s="103" t="s">
        <v>30</v>
      </c>
      <c r="L539" s="103" t="s">
        <v>40</v>
      </c>
    </row>
    <row r="540" spans="1:12" ht="51" x14ac:dyDescent="0.2">
      <c r="A540" s="13">
        <f t="shared" si="52"/>
        <v>519</v>
      </c>
      <c r="B540" s="103" t="s">
        <v>1082</v>
      </c>
      <c r="C540" s="13" t="s">
        <v>31</v>
      </c>
      <c r="D540" s="107" t="s">
        <v>1151</v>
      </c>
      <c r="E540" s="103" t="s">
        <v>25</v>
      </c>
      <c r="F540" s="106">
        <v>4</v>
      </c>
      <c r="G540" s="103">
        <v>10108</v>
      </c>
      <c r="H540" s="17">
        <f t="shared" si="53"/>
        <v>40432</v>
      </c>
      <c r="I540" s="17">
        <f t="shared" si="54"/>
        <v>45283.840000000004</v>
      </c>
      <c r="J540" s="22" t="s">
        <v>28</v>
      </c>
      <c r="K540" s="103" t="s">
        <v>30</v>
      </c>
      <c r="L540" s="103" t="s">
        <v>40</v>
      </c>
    </row>
    <row r="541" spans="1:12" ht="60" customHeight="1" x14ac:dyDescent="0.2">
      <c r="A541" s="13">
        <f t="shared" si="52"/>
        <v>520</v>
      </c>
      <c r="B541" s="103" t="s">
        <v>487</v>
      </c>
      <c r="C541" s="13" t="s">
        <v>31</v>
      </c>
      <c r="D541" s="107" t="s">
        <v>1111</v>
      </c>
      <c r="E541" s="103" t="s">
        <v>25</v>
      </c>
      <c r="F541" s="106">
        <v>2</v>
      </c>
      <c r="G541" s="103">
        <v>1124</v>
      </c>
      <c r="H541" s="17">
        <f t="shared" si="53"/>
        <v>2248</v>
      </c>
      <c r="I541" s="17">
        <f t="shared" si="54"/>
        <v>2517.7600000000002</v>
      </c>
      <c r="J541" s="22" t="s">
        <v>28</v>
      </c>
      <c r="K541" s="103" t="s">
        <v>30</v>
      </c>
      <c r="L541" s="103" t="s">
        <v>40</v>
      </c>
    </row>
    <row r="542" spans="1:12" ht="55.5" customHeight="1" x14ac:dyDescent="0.2">
      <c r="A542" s="13">
        <f t="shared" si="52"/>
        <v>521</v>
      </c>
      <c r="B542" s="103" t="s">
        <v>487</v>
      </c>
      <c r="C542" s="13" t="s">
        <v>31</v>
      </c>
      <c r="D542" s="107" t="s">
        <v>1112</v>
      </c>
      <c r="E542" s="103" t="s">
        <v>25</v>
      </c>
      <c r="F542" s="106">
        <v>2</v>
      </c>
      <c r="G542" s="103">
        <v>1124</v>
      </c>
      <c r="H542" s="17">
        <f t="shared" si="53"/>
        <v>2248</v>
      </c>
      <c r="I542" s="17">
        <f t="shared" si="54"/>
        <v>2517.7600000000002</v>
      </c>
      <c r="J542" s="22" t="s">
        <v>28</v>
      </c>
      <c r="K542" s="103" t="s">
        <v>30</v>
      </c>
      <c r="L542" s="103" t="s">
        <v>40</v>
      </c>
    </row>
    <row r="543" spans="1:12" ht="51" x14ac:dyDescent="0.2">
      <c r="A543" s="13">
        <f t="shared" si="52"/>
        <v>522</v>
      </c>
      <c r="B543" s="103" t="s">
        <v>1083</v>
      </c>
      <c r="C543" s="13" t="s">
        <v>31</v>
      </c>
      <c r="D543" s="107" t="s">
        <v>1113</v>
      </c>
      <c r="E543" s="103" t="s">
        <v>25</v>
      </c>
      <c r="F543" s="106">
        <v>1</v>
      </c>
      <c r="G543" s="103">
        <v>3370</v>
      </c>
      <c r="H543" s="17">
        <f t="shared" si="53"/>
        <v>3370</v>
      </c>
      <c r="I543" s="17">
        <f t="shared" si="54"/>
        <v>3774.4000000000005</v>
      </c>
      <c r="J543" s="22" t="s">
        <v>28</v>
      </c>
      <c r="K543" s="103" t="s">
        <v>30</v>
      </c>
      <c r="L543" s="103" t="s">
        <v>40</v>
      </c>
    </row>
    <row r="544" spans="1:12" ht="51" x14ac:dyDescent="0.2">
      <c r="A544" s="13">
        <f t="shared" si="52"/>
        <v>523</v>
      </c>
      <c r="B544" s="103" t="s">
        <v>1084</v>
      </c>
      <c r="C544" s="13" t="s">
        <v>31</v>
      </c>
      <c r="D544" s="107" t="s">
        <v>1114</v>
      </c>
      <c r="E544" s="103" t="s">
        <v>25</v>
      </c>
      <c r="F544" s="106">
        <v>1</v>
      </c>
      <c r="G544" s="103">
        <v>3370</v>
      </c>
      <c r="H544" s="17">
        <f t="shared" si="53"/>
        <v>3370</v>
      </c>
      <c r="I544" s="17">
        <f t="shared" si="54"/>
        <v>3774.4000000000005</v>
      </c>
      <c r="J544" s="22" t="s">
        <v>28</v>
      </c>
      <c r="K544" s="103" t="s">
        <v>30</v>
      </c>
      <c r="L544" s="103" t="s">
        <v>40</v>
      </c>
    </row>
    <row r="545" spans="1:12" ht="51" x14ac:dyDescent="0.2">
      <c r="A545" s="13">
        <f t="shared" si="52"/>
        <v>524</v>
      </c>
      <c r="B545" s="103" t="s">
        <v>1085</v>
      </c>
      <c r="C545" s="13" t="s">
        <v>31</v>
      </c>
      <c r="D545" s="107" t="s">
        <v>1115</v>
      </c>
      <c r="E545" s="105" t="s">
        <v>774</v>
      </c>
      <c r="F545" s="106">
        <v>10</v>
      </c>
      <c r="G545" s="103">
        <v>899</v>
      </c>
      <c r="H545" s="17">
        <f t="shared" si="53"/>
        <v>8990</v>
      </c>
      <c r="I545" s="17">
        <f t="shared" si="54"/>
        <v>10068.800000000001</v>
      </c>
      <c r="J545" s="22" t="s">
        <v>28</v>
      </c>
      <c r="K545" s="103" t="s">
        <v>30</v>
      </c>
      <c r="L545" s="103" t="s">
        <v>40</v>
      </c>
    </row>
    <row r="546" spans="1:12" ht="51" x14ac:dyDescent="0.2">
      <c r="A546" s="13">
        <f t="shared" si="52"/>
        <v>525</v>
      </c>
      <c r="B546" s="103" t="s">
        <v>1086</v>
      </c>
      <c r="C546" s="13" t="s">
        <v>31</v>
      </c>
      <c r="D546" s="107" t="s">
        <v>1116</v>
      </c>
      <c r="E546" s="105" t="s">
        <v>25</v>
      </c>
      <c r="F546" s="106">
        <v>1</v>
      </c>
      <c r="G546" s="103">
        <v>675</v>
      </c>
      <c r="H546" s="17">
        <f t="shared" si="53"/>
        <v>675</v>
      </c>
      <c r="I546" s="17">
        <f t="shared" si="54"/>
        <v>756.00000000000011</v>
      </c>
      <c r="J546" s="22" t="s">
        <v>28</v>
      </c>
      <c r="K546" s="103" t="s">
        <v>30</v>
      </c>
      <c r="L546" s="103" t="s">
        <v>40</v>
      </c>
    </row>
    <row r="547" spans="1:12" ht="51" x14ac:dyDescent="0.2">
      <c r="A547" s="13">
        <f t="shared" si="52"/>
        <v>526</v>
      </c>
      <c r="B547" s="103" t="s">
        <v>1087</v>
      </c>
      <c r="C547" s="13" t="s">
        <v>31</v>
      </c>
      <c r="D547" s="107" t="s">
        <v>1117</v>
      </c>
      <c r="E547" s="105" t="s">
        <v>25</v>
      </c>
      <c r="F547" s="106">
        <v>2</v>
      </c>
      <c r="G547" s="103">
        <v>1573</v>
      </c>
      <c r="H547" s="17">
        <f t="shared" si="53"/>
        <v>3146</v>
      </c>
      <c r="I547" s="17">
        <f t="shared" si="54"/>
        <v>3523.5200000000004</v>
      </c>
      <c r="J547" s="22" t="s">
        <v>28</v>
      </c>
      <c r="K547" s="103" t="s">
        <v>30</v>
      </c>
      <c r="L547" s="103" t="s">
        <v>40</v>
      </c>
    </row>
    <row r="548" spans="1:12" ht="51" x14ac:dyDescent="0.2">
      <c r="A548" s="13">
        <f t="shared" si="52"/>
        <v>527</v>
      </c>
      <c r="B548" s="103" t="s">
        <v>1088</v>
      </c>
      <c r="C548" s="13" t="s">
        <v>31</v>
      </c>
      <c r="D548" s="107" t="s">
        <v>1118</v>
      </c>
      <c r="E548" s="105" t="s">
        <v>25</v>
      </c>
      <c r="F548" s="106">
        <v>2</v>
      </c>
      <c r="G548" s="103">
        <v>11230</v>
      </c>
      <c r="H548" s="17">
        <f t="shared" si="53"/>
        <v>22460</v>
      </c>
      <c r="I548" s="17">
        <f t="shared" si="54"/>
        <v>25155.200000000001</v>
      </c>
      <c r="J548" s="22" t="s">
        <v>28</v>
      </c>
      <c r="K548" s="103" t="s">
        <v>30</v>
      </c>
      <c r="L548" s="103" t="s">
        <v>40</v>
      </c>
    </row>
    <row r="549" spans="1:12" ht="51" x14ac:dyDescent="0.2">
      <c r="A549" s="13">
        <f t="shared" si="52"/>
        <v>528</v>
      </c>
      <c r="B549" s="103" t="s">
        <v>1089</v>
      </c>
      <c r="C549" s="13" t="s">
        <v>31</v>
      </c>
      <c r="D549" s="107" t="s">
        <v>1119</v>
      </c>
      <c r="E549" s="105" t="s">
        <v>25</v>
      </c>
      <c r="F549" s="106">
        <v>5</v>
      </c>
      <c r="G549" s="103">
        <v>9883</v>
      </c>
      <c r="H549" s="17">
        <f t="shared" si="53"/>
        <v>49415</v>
      </c>
      <c r="I549" s="17">
        <f t="shared" si="54"/>
        <v>55344.800000000003</v>
      </c>
      <c r="J549" s="22" t="s">
        <v>28</v>
      </c>
      <c r="K549" s="103" t="s">
        <v>30</v>
      </c>
      <c r="L549" s="103" t="s">
        <v>40</v>
      </c>
    </row>
    <row r="550" spans="1:12" ht="51" x14ac:dyDescent="0.2">
      <c r="A550" s="13">
        <f t="shared" si="52"/>
        <v>529</v>
      </c>
      <c r="B550" s="103" t="s">
        <v>1090</v>
      </c>
      <c r="C550" s="13" t="s">
        <v>31</v>
      </c>
      <c r="D550" s="107" t="s">
        <v>1120</v>
      </c>
      <c r="E550" s="105" t="s">
        <v>25</v>
      </c>
      <c r="F550" s="106">
        <v>2</v>
      </c>
      <c r="G550" s="103">
        <v>6289</v>
      </c>
      <c r="H550" s="17">
        <f t="shared" si="53"/>
        <v>12578</v>
      </c>
      <c r="I550" s="17">
        <f t="shared" si="54"/>
        <v>14087.36</v>
      </c>
      <c r="J550" s="22" t="s">
        <v>28</v>
      </c>
      <c r="K550" s="103" t="s">
        <v>30</v>
      </c>
      <c r="L550" s="103" t="s">
        <v>40</v>
      </c>
    </row>
    <row r="551" spans="1:12" ht="51" x14ac:dyDescent="0.2">
      <c r="A551" s="13">
        <f t="shared" si="52"/>
        <v>530</v>
      </c>
      <c r="B551" s="103" t="s">
        <v>1091</v>
      </c>
      <c r="C551" s="13" t="s">
        <v>31</v>
      </c>
      <c r="D551" s="107" t="s">
        <v>1121</v>
      </c>
      <c r="E551" s="105" t="s">
        <v>25</v>
      </c>
      <c r="F551" s="106">
        <v>2</v>
      </c>
      <c r="G551" s="103">
        <v>1124</v>
      </c>
      <c r="H551" s="17">
        <f t="shared" si="53"/>
        <v>2248</v>
      </c>
      <c r="I551" s="17">
        <f t="shared" si="54"/>
        <v>2517.7600000000002</v>
      </c>
      <c r="J551" s="22" t="s">
        <v>28</v>
      </c>
      <c r="K551" s="103" t="s">
        <v>30</v>
      </c>
      <c r="L551" s="103" t="s">
        <v>40</v>
      </c>
    </row>
    <row r="552" spans="1:12" ht="51" x14ac:dyDescent="0.2">
      <c r="A552" s="13">
        <f t="shared" si="52"/>
        <v>531</v>
      </c>
      <c r="B552" s="103" t="s">
        <v>1092</v>
      </c>
      <c r="C552" s="13" t="s">
        <v>31</v>
      </c>
      <c r="D552" s="107" t="s">
        <v>1122</v>
      </c>
      <c r="E552" s="105" t="s">
        <v>25</v>
      </c>
      <c r="F552" s="106">
        <v>10</v>
      </c>
      <c r="G552" s="103">
        <v>1573</v>
      </c>
      <c r="H552" s="17">
        <f t="shared" si="53"/>
        <v>15730</v>
      </c>
      <c r="I552" s="17">
        <f t="shared" si="54"/>
        <v>17617.600000000002</v>
      </c>
      <c r="J552" s="22" t="s">
        <v>28</v>
      </c>
      <c r="K552" s="103" t="s">
        <v>30</v>
      </c>
      <c r="L552" s="103" t="s">
        <v>40</v>
      </c>
    </row>
    <row r="553" spans="1:12" ht="51" x14ac:dyDescent="0.2">
      <c r="A553" s="13">
        <f t="shared" si="52"/>
        <v>532</v>
      </c>
      <c r="B553" s="103" t="s">
        <v>1093</v>
      </c>
      <c r="C553" s="13" t="s">
        <v>31</v>
      </c>
      <c r="D553" s="107" t="s">
        <v>1123</v>
      </c>
      <c r="E553" s="105" t="s">
        <v>25</v>
      </c>
      <c r="F553" s="106">
        <v>10</v>
      </c>
      <c r="G553" s="103">
        <v>1797</v>
      </c>
      <c r="H553" s="17">
        <f t="shared" si="53"/>
        <v>17970</v>
      </c>
      <c r="I553" s="17">
        <f t="shared" si="54"/>
        <v>20126.400000000001</v>
      </c>
      <c r="J553" s="22" t="s">
        <v>28</v>
      </c>
      <c r="K553" s="103" t="s">
        <v>30</v>
      </c>
      <c r="L553" s="103" t="s">
        <v>40</v>
      </c>
    </row>
    <row r="554" spans="1:12" ht="51" x14ac:dyDescent="0.2">
      <c r="A554" s="13">
        <f t="shared" si="52"/>
        <v>533</v>
      </c>
      <c r="B554" s="103" t="s">
        <v>1094</v>
      </c>
      <c r="C554" s="13" t="s">
        <v>31</v>
      </c>
      <c r="D554" s="107" t="s">
        <v>1152</v>
      </c>
      <c r="E554" s="106" t="s">
        <v>774</v>
      </c>
      <c r="F554" s="106">
        <v>1</v>
      </c>
      <c r="G554" s="103">
        <v>7861</v>
      </c>
      <c r="H554" s="17">
        <f t="shared" si="53"/>
        <v>7861</v>
      </c>
      <c r="I554" s="17">
        <f t="shared" si="54"/>
        <v>8804.3200000000015</v>
      </c>
      <c r="J554" s="22" t="s">
        <v>28</v>
      </c>
      <c r="K554" s="103" t="s">
        <v>30</v>
      </c>
      <c r="L554" s="103" t="s">
        <v>40</v>
      </c>
    </row>
    <row r="555" spans="1:12" ht="51" x14ac:dyDescent="0.2">
      <c r="A555" s="13">
        <f t="shared" si="52"/>
        <v>534</v>
      </c>
      <c r="B555" s="103" t="s">
        <v>1095</v>
      </c>
      <c r="C555" s="13" t="s">
        <v>31</v>
      </c>
      <c r="D555" s="107" t="s">
        <v>1124</v>
      </c>
      <c r="E555" s="106" t="s">
        <v>25</v>
      </c>
      <c r="F555" s="106">
        <v>20</v>
      </c>
      <c r="G555" s="103">
        <v>1797</v>
      </c>
      <c r="H555" s="17">
        <f t="shared" si="53"/>
        <v>35940</v>
      </c>
      <c r="I555" s="17">
        <f t="shared" si="54"/>
        <v>40252.800000000003</v>
      </c>
      <c r="J555" s="22" t="s">
        <v>28</v>
      </c>
      <c r="K555" s="103" t="s">
        <v>30</v>
      </c>
      <c r="L555" s="103" t="s">
        <v>40</v>
      </c>
    </row>
    <row r="556" spans="1:12" ht="51" x14ac:dyDescent="0.2">
      <c r="A556" s="13">
        <f t="shared" si="52"/>
        <v>535</v>
      </c>
      <c r="B556" s="103" t="s">
        <v>1096</v>
      </c>
      <c r="C556" s="13" t="s">
        <v>31</v>
      </c>
      <c r="D556" s="107" t="s">
        <v>1125</v>
      </c>
      <c r="E556" s="106" t="s">
        <v>774</v>
      </c>
      <c r="F556" s="106">
        <v>20</v>
      </c>
      <c r="G556" s="103">
        <v>1797</v>
      </c>
      <c r="H556" s="17">
        <f t="shared" si="53"/>
        <v>35940</v>
      </c>
      <c r="I556" s="17">
        <f t="shared" si="54"/>
        <v>40252.800000000003</v>
      </c>
      <c r="J556" s="22" t="s">
        <v>28</v>
      </c>
      <c r="K556" s="103" t="s">
        <v>30</v>
      </c>
      <c r="L556" s="103" t="s">
        <v>40</v>
      </c>
    </row>
    <row r="557" spans="1:12" ht="51" x14ac:dyDescent="0.2">
      <c r="A557" s="13">
        <f t="shared" si="52"/>
        <v>536</v>
      </c>
      <c r="B557" s="103" t="s">
        <v>1097</v>
      </c>
      <c r="C557" s="13" t="s">
        <v>31</v>
      </c>
      <c r="D557" s="107" t="s">
        <v>1126</v>
      </c>
      <c r="E557" s="106" t="s">
        <v>774</v>
      </c>
      <c r="F557" s="106">
        <v>26</v>
      </c>
      <c r="G557" s="103">
        <v>2246</v>
      </c>
      <c r="H557" s="17">
        <f t="shared" si="53"/>
        <v>58396</v>
      </c>
      <c r="I557" s="17">
        <f t="shared" si="54"/>
        <v>65403.520000000004</v>
      </c>
      <c r="J557" s="22" t="s">
        <v>28</v>
      </c>
      <c r="K557" s="103" t="s">
        <v>30</v>
      </c>
      <c r="L557" s="103" t="s">
        <v>40</v>
      </c>
    </row>
    <row r="558" spans="1:12" ht="51" x14ac:dyDescent="0.2">
      <c r="A558" s="13">
        <f t="shared" si="52"/>
        <v>537</v>
      </c>
      <c r="B558" s="103" t="s">
        <v>1098</v>
      </c>
      <c r="C558" s="13" t="s">
        <v>31</v>
      </c>
      <c r="D558" s="107" t="s">
        <v>1127</v>
      </c>
      <c r="E558" s="106" t="s">
        <v>774</v>
      </c>
      <c r="F558" s="106">
        <v>4</v>
      </c>
      <c r="G558" s="103">
        <v>11849</v>
      </c>
      <c r="H558" s="17">
        <f t="shared" si="53"/>
        <v>47396</v>
      </c>
      <c r="I558" s="17">
        <f t="shared" si="54"/>
        <v>53083.520000000004</v>
      </c>
      <c r="J558" s="22" t="s">
        <v>28</v>
      </c>
      <c r="K558" s="103" t="s">
        <v>30</v>
      </c>
      <c r="L558" s="103" t="s">
        <v>40</v>
      </c>
    </row>
    <row r="559" spans="1:12" ht="51" x14ac:dyDescent="0.2">
      <c r="A559" s="13">
        <f t="shared" si="52"/>
        <v>538</v>
      </c>
      <c r="B559" s="103" t="s">
        <v>1099</v>
      </c>
      <c r="C559" s="13" t="s">
        <v>31</v>
      </c>
      <c r="D559" s="107" t="s">
        <v>1128</v>
      </c>
      <c r="E559" s="106" t="s">
        <v>774</v>
      </c>
      <c r="F559" s="106">
        <v>5</v>
      </c>
      <c r="G559" s="103">
        <v>14215</v>
      </c>
      <c r="H559" s="17">
        <f t="shared" si="53"/>
        <v>71075</v>
      </c>
      <c r="I559" s="17">
        <f t="shared" si="54"/>
        <v>79604.000000000015</v>
      </c>
      <c r="J559" s="22" t="s">
        <v>28</v>
      </c>
      <c r="K559" s="103" t="s">
        <v>30</v>
      </c>
      <c r="L559" s="103" t="s">
        <v>40</v>
      </c>
    </row>
    <row r="560" spans="1:12" ht="51" x14ac:dyDescent="0.2">
      <c r="A560" s="13">
        <f t="shared" si="52"/>
        <v>539</v>
      </c>
      <c r="B560" s="103" t="s">
        <v>1100</v>
      </c>
      <c r="C560" s="13" t="s">
        <v>31</v>
      </c>
      <c r="D560" s="107" t="s">
        <v>1153</v>
      </c>
      <c r="E560" s="106" t="s">
        <v>903</v>
      </c>
      <c r="F560" s="106">
        <v>2</v>
      </c>
      <c r="G560" s="103">
        <v>28979</v>
      </c>
      <c r="H560" s="17">
        <f t="shared" si="53"/>
        <v>57958</v>
      </c>
      <c r="I560" s="17">
        <f t="shared" si="54"/>
        <v>64912.960000000006</v>
      </c>
      <c r="J560" s="22" t="s">
        <v>28</v>
      </c>
      <c r="K560" s="103" t="s">
        <v>30</v>
      </c>
      <c r="L560" s="103" t="s">
        <v>40</v>
      </c>
    </row>
    <row r="561" spans="1:12" ht="51" x14ac:dyDescent="0.2">
      <c r="A561" s="13">
        <f t="shared" si="52"/>
        <v>540</v>
      </c>
      <c r="B561" s="103" t="s">
        <v>1101</v>
      </c>
      <c r="C561" s="13" t="s">
        <v>31</v>
      </c>
      <c r="D561" s="107" t="s">
        <v>1129</v>
      </c>
      <c r="E561" s="106" t="s">
        <v>774</v>
      </c>
      <c r="F561" s="106">
        <v>1</v>
      </c>
      <c r="G561" s="103">
        <v>56840</v>
      </c>
      <c r="H561" s="17">
        <f t="shared" si="53"/>
        <v>56840</v>
      </c>
      <c r="I561" s="17">
        <f t="shared" si="54"/>
        <v>63660.800000000003</v>
      </c>
      <c r="J561" s="22" t="s">
        <v>28</v>
      </c>
      <c r="K561" s="103" t="s">
        <v>30</v>
      </c>
      <c r="L561" s="103" t="s">
        <v>40</v>
      </c>
    </row>
    <row r="562" spans="1:12" ht="51" x14ac:dyDescent="0.2">
      <c r="A562" s="13">
        <f t="shared" si="52"/>
        <v>541</v>
      </c>
      <c r="B562" s="103" t="s">
        <v>1102</v>
      </c>
      <c r="C562" s="13" t="s">
        <v>31</v>
      </c>
      <c r="D562" s="107" t="s">
        <v>1130</v>
      </c>
      <c r="E562" s="106" t="s">
        <v>25</v>
      </c>
      <c r="F562" s="106">
        <v>2</v>
      </c>
      <c r="G562" s="103">
        <v>760</v>
      </c>
      <c r="H562" s="17">
        <f t="shared" si="53"/>
        <v>1520</v>
      </c>
      <c r="I562" s="17">
        <f t="shared" si="54"/>
        <v>1702.4</v>
      </c>
      <c r="J562" s="22" t="s">
        <v>28</v>
      </c>
      <c r="K562" s="103" t="s">
        <v>30</v>
      </c>
      <c r="L562" s="103" t="s">
        <v>40</v>
      </c>
    </row>
    <row r="563" spans="1:12" ht="51" x14ac:dyDescent="0.2">
      <c r="A563" s="13">
        <f t="shared" si="52"/>
        <v>542</v>
      </c>
      <c r="B563" s="103" t="s">
        <v>1102</v>
      </c>
      <c r="C563" s="13" t="s">
        <v>31</v>
      </c>
      <c r="D563" s="107" t="s">
        <v>1131</v>
      </c>
      <c r="E563" s="106" t="s">
        <v>25</v>
      </c>
      <c r="F563" s="106">
        <v>2</v>
      </c>
      <c r="G563" s="103">
        <v>947</v>
      </c>
      <c r="H563" s="17">
        <f t="shared" si="53"/>
        <v>1894</v>
      </c>
      <c r="I563" s="17">
        <f t="shared" si="54"/>
        <v>2121.2800000000002</v>
      </c>
      <c r="J563" s="22" t="s">
        <v>28</v>
      </c>
      <c r="K563" s="103" t="s">
        <v>30</v>
      </c>
      <c r="L563" s="103" t="s">
        <v>40</v>
      </c>
    </row>
    <row r="564" spans="1:12" ht="51" x14ac:dyDescent="0.2">
      <c r="A564" s="13">
        <f t="shared" si="52"/>
        <v>543</v>
      </c>
      <c r="B564" s="103" t="s">
        <v>1103</v>
      </c>
      <c r="C564" s="13" t="s">
        <v>31</v>
      </c>
      <c r="D564" s="107" t="s">
        <v>1132</v>
      </c>
      <c r="E564" s="106" t="s">
        <v>25</v>
      </c>
      <c r="F564" s="106">
        <v>5</v>
      </c>
      <c r="G564" s="103">
        <v>3742</v>
      </c>
      <c r="H564" s="17">
        <f t="shared" si="53"/>
        <v>18710</v>
      </c>
      <c r="I564" s="17">
        <f t="shared" si="54"/>
        <v>20955.2</v>
      </c>
      <c r="J564" s="22" t="s">
        <v>28</v>
      </c>
      <c r="K564" s="103" t="s">
        <v>30</v>
      </c>
      <c r="L564" s="103" t="s">
        <v>40</v>
      </c>
    </row>
    <row r="565" spans="1:12" ht="51" x14ac:dyDescent="0.2">
      <c r="A565" s="13">
        <f t="shared" si="52"/>
        <v>544</v>
      </c>
      <c r="B565" s="103" t="s">
        <v>1103</v>
      </c>
      <c r="C565" s="13" t="s">
        <v>31</v>
      </c>
      <c r="D565" s="107" t="s">
        <v>1133</v>
      </c>
      <c r="E565" s="106" t="s">
        <v>25</v>
      </c>
      <c r="F565" s="106">
        <v>5</v>
      </c>
      <c r="G565" s="103">
        <v>3822</v>
      </c>
      <c r="H565" s="17">
        <f t="shared" si="53"/>
        <v>19110</v>
      </c>
      <c r="I565" s="17">
        <f t="shared" si="54"/>
        <v>21403.200000000001</v>
      </c>
      <c r="J565" s="22" t="s">
        <v>28</v>
      </c>
      <c r="K565" s="103" t="s">
        <v>30</v>
      </c>
      <c r="L565" s="103" t="s">
        <v>40</v>
      </c>
    </row>
    <row r="566" spans="1:12" ht="51" x14ac:dyDescent="0.2">
      <c r="A566" s="13">
        <f t="shared" si="52"/>
        <v>545</v>
      </c>
      <c r="B566" s="103" t="s">
        <v>1104</v>
      </c>
      <c r="C566" s="13" t="s">
        <v>31</v>
      </c>
      <c r="D566" s="107" t="s">
        <v>1134</v>
      </c>
      <c r="E566" s="106" t="s">
        <v>25</v>
      </c>
      <c r="F566" s="106">
        <v>3</v>
      </c>
      <c r="G566" s="103">
        <v>4403</v>
      </c>
      <c r="H566" s="17">
        <f t="shared" si="53"/>
        <v>13209</v>
      </c>
      <c r="I566" s="17">
        <f t="shared" si="54"/>
        <v>14794.080000000002</v>
      </c>
      <c r="J566" s="22" t="s">
        <v>28</v>
      </c>
      <c r="K566" s="103" t="s">
        <v>30</v>
      </c>
      <c r="L566" s="103" t="s">
        <v>40</v>
      </c>
    </row>
    <row r="567" spans="1:12" ht="51" x14ac:dyDescent="0.2">
      <c r="A567" s="13">
        <f t="shared" si="52"/>
        <v>546</v>
      </c>
      <c r="B567" s="103" t="s">
        <v>1105</v>
      </c>
      <c r="C567" s="13" t="s">
        <v>31</v>
      </c>
      <c r="D567" s="107" t="s">
        <v>1135</v>
      </c>
      <c r="E567" s="106" t="s">
        <v>774</v>
      </c>
      <c r="F567" s="106">
        <v>250</v>
      </c>
      <c r="G567" s="103">
        <v>1340</v>
      </c>
      <c r="H567" s="17">
        <f t="shared" si="53"/>
        <v>335000</v>
      </c>
      <c r="I567" s="17">
        <f t="shared" si="54"/>
        <v>375200.00000000006</v>
      </c>
      <c r="J567" s="22" t="s">
        <v>28</v>
      </c>
      <c r="K567" s="103" t="s">
        <v>30</v>
      </c>
      <c r="L567" s="103" t="s">
        <v>40</v>
      </c>
    </row>
    <row r="568" spans="1:12" ht="51" x14ac:dyDescent="0.2">
      <c r="A568" s="13">
        <f t="shared" si="52"/>
        <v>547</v>
      </c>
      <c r="B568" s="103" t="s">
        <v>1106</v>
      </c>
      <c r="C568" s="13" t="s">
        <v>31</v>
      </c>
      <c r="D568" s="107" t="s">
        <v>1136</v>
      </c>
      <c r="E568" s="106" t="s">
        <v>25</v>
      </c>
      <c r="F568" s="106">
        <v>3</v>
      </c>
      <c r="G568" s="103">
        <v>6492</v>
      </c>
      <c r="H568" s="17">
        <f t="shared" si="53"/>
        <v>19476</v>
      </c>
      <c r="I568" s="17">
        <f t="shared" si="54"/>
        <v>21813.120000000003</v>
      </c>
      <c r="J568" s="22" t="s">
        <v>28</v>
      </c>
      <c r="K568" s="103" t="s">
        <v>30</v>
      </c>
      <c r="L568" s="103" t="s">
        <v>40</v>
      </c>
    </row>
    <row r="569" spans="1:12" ht="51" x14ac:dyDescent="0.2">
      <c r="A569" s="13">
        <f t="shared" si="52"/>
        <v>548</v>
      </c>
      <c r="B569" s="102" t="s">
        <v>1154</v>
      </c>
      <c r="C569" s="13" t="s">
        <v>31</v>
      </c>
      <c r="D569" s="102" t="s">
        <v>1156</v>
      </c>
      <c r="E569" s="106" t="s">
        <v>774</v>
      </c>
      <c r="F569" s="106">
        <v>2</v>
      </c>
      <c r="G569" s="103">
        <v>62500</v>
      </c>
      <c r="H569" s="17">
        <f t="shared" si="53"/>
        <v>125000</v>
      </c>
      <c r="I569" s="17">
        <f t="shared" si="54"/>
        <v>140000</v>
      </c>
      <c r="J569" s="22" t="s">
        <v>28</v>
      </c>
      <c r="K569" s="103" t="s">
        <v>30</v>
      </c>
      <c r="L569" s="103" t="s">
        <v>40</v>
      </c>
    </row>
    <row r="570" spans="1:12" ht="51" x14ac:dyDescent="0.2">
      <c r="A570" s="13">
        <f t="shared" si="52"/>
        <v>549</v>
      </c>
      <c r="B570" s="102" t="s">
        <v>1155</v>
      </c>
      <c r="C570" s="13" t="s">
        <v>31</v>
      </c>
      <c r="D570" s="102" t="s">
        <v>1157</v>
      </c>
      <c r="E570" s="106" t="s">
        <v>774</v>
      </c>
      <c r="F570" s="106">
        <v>1</v>
      </c>
      <c r="G570" s="103">
        <v>84895</v>
      </c>
      <c r="H570" s="17">
        <f t="shared" si="53"/>
        <v>84895</v>
      </c>
      <c r="I570" s="17">
        <f t="shared" si="54"/>
        <v>95082.400000000009</v>
      </c>
      <c r="J570" s="22" t="s">
        <v>28</v>
      </c>
      <c r="K570" s="103" t="s">
        <v>30</v>
      </c>
      <c r="L570" s="103" t="s">
        <v>40</v>
      </c>
    </row>
    <row r="571" spans="1:12" s="45" customFormat="1" ht="26.25" customHeight="1" x14ac:dyDescent="0.2">
      <c r="A571" s="82"/>
      <c r="B571" s="83" t="s">
        <v>14</v>
      </c>
      <c r="C571" s="83"/>
      <c r="D571" s="80"/>
      <c r="E571" s="81"/>
      <c r="F571" s="81"/>
      <c r="G571" s="52"/>
      <c r="H571" s="52">
        <f>SUM(H22:H570)</f>
        <v>149617259</v>
      </c>
      <c r="I571" s="52">
        <f>SUM(I22:I570)</f>
        <v>167571330.08000016</v>
      </c>
      <c r="J571" s="82"/>
      <c r="K571" s="81"/>
      <c r="L571" s="81"/>
    </row>
    <row r="572" spans="1:12" x14ac:dyDescent="0.2">
      <c r="A572" s="128" t="s">
        <v>17</v>
      </c>
      <c r="B572" s="128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</row>
    <row r="573" spans="1:12" ht="56.25" customHeight="1" x14ac:dyDescent="0.2">
      <c r="A573" s="22">
        <v>1</v>
      </c>
      <c r="B573" s="27" t="s">
        <v>43</v>
      </c>
      <c r="C573" s="46" t="s">
        <v>72</v>
      </c>
      <c r="D573" s="27" t="s">
        <v>44</v>
      </c>
      <c r="E573" s="22" t="s">
        <v>27</v>
      </c>
      <c r="F573" s="22">
        <v>1</v>
      </c>
      <c r="G573" s="17">
        <v>11558000</v>
      </c>
      <c r="H573" s="17">
        <f t="shared" ref="H573:H581" si="55">G573*F573</f>
        <v>11558000</v>
      </c>
      <c r="I573" s="17">
        <f>H573*1.12</f>
        <v>12944960.000000002</v>
      </c>
      <c r="J573" s="47"/>
      <c r="K573" s="13" t="s">
        <v>46</v>
      </c>
      <c r="L573" s="12" t="s">
        <v>34</v>
      </c>
    </row>
    <row r="574" spans="1:12" ht="81" customHeight="1" x14ac:dyDescent="0.2">
      <c r="A574" s="22">
        <f>A573+1</f>
        <v>2</v>
      </c>
      <c r="B574" s="95" t="s">
        <v>820</v>
      </c>
      <c r="C574" s="46" t="s">
        <v>72</v>
      </c>
      <c r="D574" s="95" t="s">
        <v>1058</v>
      </c>
      <c r="E574" s="22" t="s">
        <v>27</v>
      </c>
      <c r="F574" s="22">
        <v>1</v>
      </c>
      <c r="G574" s="17">
        <v>438697</v>
      </c>
      <c r="H574" s="17">
        <f t="shared" si="55"/>
        <v>438697</v>
      </c>
      <c r="I574" s="17">
        <f>H574*1.12</f>
        <v>491340.64000000007</v>
      </c>
      <c r="J574" s="47"/>
      <c r="K574" s="13" t="s">
        <v>45</v>
      </c>
      <c r="L574" s="12" t="s">
        <v>821</v>
      </c>
    </row>
    <row r="575" spans="1:12" ht="57.75" customHeight="1" x14ac:dyDescent="0.2">
      <c r="A575" s="22">
        <f t="shared" ref="A575:A600" si="56">A574+1</f>
        <v>3</v>
      </c>
      <c r="B575" s="27" t="s">
        <v>24</v>
      </c>
      <c r="C575" s="46" t="s">
        <v>68</v>
      </c>
      <c r="D575" s="27" t="s">
        <v>67</v>
      </c>
      <c r="E575" s="22" t="s">
        <v>27</v>
      </c>
      <c r="F575" s="22">
        <v>1</v>
      </c>
      <c r="G575" s="17">
        <v>333000</v>
      </c>
      <c r="H575" s="17">
        <f t="shared" si="55"/>
        <v>333000</v>
      </c>
      <c r="I575" s="17">
        <f>H575*1.12</f>
        <v>372960.00000000006</v>
      </c>
      <c r="J575" s="48"/>
      <c r="K575" s="13" t="s">
        <v>42</v>
      </c>
      <c r="L575" s="12" t="s">
        <v>34</v>
      </c>
    </row>
    <row r="576" spans="1:12" ht="135.75" customHeight="1" x14ac:dyDescent="0.2">
      <c r="A576" s="22">
        <f t="shared" si="56"/>
        <v>4</v>
      </c>
      <c r="B576" s="27" t="s">
        <v>38</v>
      </c>
      <c r="C576" s="19" t="s">
        <v>39</v>
      </c>
      <c r="D576" s="27" t="s">
        <v>33</v>
      </c>
      <c r="E576" s="22" t="s">
        <v>21</v>
      </c>
      <c r="F576" s="22">
        <v>1</v>
      </c>
      <c r="G576" s="16">
        <v>847000</v>
      </c>
      <c r="H576" s="17">
        <f t="shared" si="55"/>
        <v>847000</v>
      </c>
      <c r="I576" s="17">
        <f>H576*1.12</f>
        <v>948640.00000000012</v>
      </c>
      <c r="J576" s="17"/>
      <c r="K576" s="13" t="s">
        <v>42</v>
      </c>
      <c r="L576" s="12" t="s">
        <v>34</v>
      </c>
    </row>
    <row r="577" spans="1:12" ht="117.75" customHeight="1" x14ac:dyDescent="0.2">
      <c r="A577" s="22">
        <f t="shared" si="56"/>
        <v>5</v>
      </c>
      <c r="B577" s="26" t="s">
        <v>47</v>
      </c>
      <c r="C577" s="13" t="s">
        <v>39</v>
      </c>
      <c r="D577" s="26" t="s">
        <v>48</v>
      </c>
      <c r="E577" s="22" t="s">
        <v>21</v>
      </c>
      <c r="F577" s="22">
        <v>1</v>
      </c>
      <c r="G577" s="16">
        <v>37245000</v>
      </c>
      <c r="H577" s="17">
        <f t="shared" si="55"/>
        <v>37245000</v>
      </c>
      <c r="I577" s="17">
        <f>H577*1.12</f>
        <v>41714400.000000007</v>
      </c>
      <c r="J577" s="16"/>
      <c r="K577" s="13" t="s">
        <v>42</v>
      </c>
      <c r="L577" s="13" t="s">
        <v>40</v>
      </c>
    </row>
    <row r="578" spans="1:12" ht="163.5" customHeight="1" x14ac:dyDescent="0.2">
      <c r="A578" s="22">
        <f t="shared" si="56"/>
        <v>6</v>
      </c>
      <c r="B578" s="26" t="s">
        <v>53</v>
      </c>
      <c r="C578" s="13" t="s">
        <v>39</v>
      </c>
      <c r="D578" s="26" t="s">
        <v>54</v>
      </c>
      <c r="E578" s="22" t="s">
        <v>21</v>
      </c>
      <c r="F578" s="22">
        <v>1</v>
      </c>
      <c r="G578" s="16">
        <v>22220500</v>
      </c>
      <c r="H578" s="17">
        <f t="shared" si="55"/>
        <v>22220500</v>
      </c>
      <c r="I578" s="17">
        <f t="shared" ref="I578:I592" si="57">H578*1.12</f>
        <v>24886960.000000004</v>
      </c>
      <c r="J578" s="16"/>
      <c r="K578" s="13" t="s">
        <v>42</v>
      </c>
      <c r="L578" s="13" t="s">
        <v>40</v>
      </c>
    </row>
    <row r="579" spans="1:12" ht="172.5" customHeight="1" x14ac:dyDescent="0.2">
      <c r="A579" s="22">
        <f t="shared" si="56"/>
        <v>7</v>
      </c>
      <c r="B579" s="26" t="s">
        <v>53</v>
      </c>
      <c r="C579" s="13" t="s">
        <v>39</v>
      </c>
      <c r="D579" s="26" t="s">
        <v>55</v>
      </c>
      <c r="E579" s="22" t="s">
        <v>21</v>
      </c>
      <c r="F579" s="22">
        <v>1</v>
      </c>
      <c r="G579" s="16">
        <v>3125000</v>
      </c>
      <c r="H579" s="17">
        <f t="shared" si="55"/>
        <v>3125000</v>
      </c>
      <c r="I579" s="17">
        <f t="shared" si="57"/>
        <v>3500000.0000000005</v>
      </c>
      <c r="J579" s="16"/>
      <c r="K579" s="13" t="s">
        <v>42</v>
      </c>
      <c r="L579" s="13" t="s">
        <v>40</v>
      </c>
    </row>
    <row r="580" spans="1:12" ht="51" x14ac:dyDescent="0.2">
      <c r="A580" s="22">
        <f t="shared" si="56"/>
        <v>8</v>
      </c>
      <c r="B580" s="26" t="s">
        <v>60</v>
      </c>
      <c r="C580" s="13" t="s">
        <v>39</v>
      </c>
      <c r="D580" s="26" t="s">
        <v>61</v>
      </c>
      <c r="E580" s="22" t="s">
        <v>21</v>
      </c>
      <c r="F580" s="22">
        <v>1</v>
      </c>
      <c r="G580" s="16">
        <v>20000000</v>
      </c>
      <c r="H580" s="17">
        <f t="shared" si="55"/>
        <v>20000000</v>
      </c>
      <c r="I580" s="17">
        <f t="shared" si="57"/>
        <v>22400000.000000004</v>
      </c>
      <c r="J580" s="16"/>
      <c r="K580" s="13" t="s">
        <v>42</v>
      </c>
      <c r="L580" s="13" t="s">
        <v>40</v>
      </c>
    </row>
    <row r="581" spans="1:12" ht="51" x14ac:dyDescent="0.2">
      <c r="A581" s="22">
        <f t="shared" si="56"/>
        <v>9</v>
      </c>
      <c r="B581" s="26" t="s">
        <v>62</v>
      </c>
      <c r="C581" s="13" t="s">
        <v>39</v>
      </c>
      <c r="D581" s="26" t="s">
        <v>63</v>
      </c>
      <c r="E581" s="22" t="s">
        <v>21</v>
      </c>
      <c r="F581" s="22">
        <v>1</v>
      </c>
      <c r="G581" s="16">
        <v>14286000</v>
      </c>
      <c r="H581" s="17">
        <f t="shared" si="55"/>
        <v>14286000</v>
      </c>
      <c r="I581" s="17">
        <f t="shared" si="57"/>
        <v>16000320.000000002</v>
      </c>
      <c r="J581" s="16"/>
      <c r="K581" s="13" t="s">
        <v>42</v>
      </c>
      <c r="L581" s="13" t="s">
        <v>40</v>
      </c>
    </row>
    <row r="582" spans="1:12" ht="76.5" x14ac:dyDescent="0.2">
      <c r="A582" s="22">
        <f t="shared" si="56"/>
        <v>10</v>
      </c>
      <c r="B582" s="26" t="s">
        <v>64</v>
      </c>
      <c r="C582" s="13" t="s">
        <v>39</v>
      </c>
      <c r="D582" s="26" t="s">
        <v>65</v>
      </c>
      <c r="E582" s="22" t="s">
        <v>21</v>
      </c>
      <c r="F582" s="22">
        <v>1</v>
      </c>
      <c r="G582" s="16">
        <v>40906000</v>
      </c>
      <c r="H582" s="17">
        <f t="shared" ref="H582:H592" si="58">G582*F582</f>
        <v>40906000</v>
      </c>
      <c r="I582" s="17">
        <f t="shared" si="57"/>
        <v>45814720.000000007</v>
      </c>
      <c r="J582" s="16"/>
      <c r="K582" s="13" t="s">
        <v>42</v>
      </c>
      <c r="L582" s="13" t="s">
        <v>40</v>
      </c>
    </row>
    <row r="583" spans="1:12" ht="81.75" customHeight="1" x14ac:dyDescent="0.2">
      <c r="A583" s="22">
        <f t="shared" si="56"/>
        <v>11</v>
      </c>
      <c r="B583" s="27" t="s">
        <v>69</v>
      </c>
      <c r="C583" s="13" t="s">
        <v>72</v>
      </c>
      <c r="D583" s="26" t="s">
        <v>581</v>
      </c>
      <c r="E583" s="13" t="s">
        <v>21</v>
      </c>
      <c r="F583" s="13">
        <v>1</v>
      </c>
      <c r="G583" s="16">
        <v>1000000</v>
      </c>
      <c r="H583" s="17">
        <f t="shared" si="58"/>
        <v>1000000</v>
      </c>
      <c r="I583" s="17">
        <f t="shared" si="57"/>
        <v>1120000</v>
      </c>
      <c r="J583" s="16"/>
      <c r="K583" s="13" t="s">
        <v>70</v>
      </c>
      <c r="L583" s="13" t="s">
        <v>71</v>
      </c>
    </row>
    <row r="584" spans="1:12" ht="165" customHeight="1" x14ac:dyDescent="0.2">
      <c r="A584" s="22">
        <f t="shared" si="56"/>
        <v>12</v>
      </c>
      <c r="B584" s="27" t="s">
        <v>329</v>
      </c>
      <c r="C584" s="13" t="s">
        <v>39</v>
      </c>
      <c r="D584" s="26" t="s">
        <v>330</v>
      </c>
      <c r="E584" s="13" t="s">
        <v>21</v>
      </c>
      <c r="F584" s="13">
        <v>1</v>
      </c>
      <c r="G584" s="16">
        <v>8482000</v>
      </c>
      <c r="H584" s="17">
        <f t="shared" si="58"/>
        <v>8482000</v>
      </c>
      <c r="I584" s="17">
        <f t="shared" si="57"/>
        <v>9499840</v>
      </c>
      <c r="J584" s="16"/>
      <c r="K584" s="13" t="s">
        <v>42</v>
      </c>
      <c r="L584" s="13" t="s">
        <v>331</v>
      </c>
    </row>
    <row r="585" spans="1:12" ht="199.5" customHeight="1" x14ac:dyDescent="0.2">
      <c r="A585" s="22">
        <f t="shared" si="56"/>
        <v>13</v>
      </c>
      <c r="B585" s="59" t="s">
        <v>332</v>
      </c>
      <c r="C585" s="13" t="s">
        <v>39</v>
      </c>
      <c r="D585" s="60" t="s">
        <v>355</v>
      </c>
      <c r="E585" s="61" t="s">
        <v>21</v>
      </c>
      <c r="F585" s="61">
        <v>1</v>
      </c>
      <c r="G585" s="49">
        <v>4000000</v>
      </c>
      <c r="H585" s="18">
        <f t="shared" si="58"/>
        <v>4000000</v>
      </c>
      <c r="I585" s="18">
        <f t="shared" si="57"/>
        <v>4480000</v>
      </c>
      <c r="J585" s="62"/>
      <c r="K585" s="13" t="s">
        <v>336</v>
      </c>
      <c r="L585" s="61" t="s">
        <v>333</v>
      </c>
    </row>
    <row r="586" spans="1:12" ht="321" customHeight="1" x14ac:dyDescent="0.2">
      <c r="A586" s="22">
        <f t="shared" si="56"/>
        <v>14</v>
      </c>
      <c r="B586" s="63" t="s">
        <v>334</v>
      </c>
      <c r="C586" s="13" t="s">
        <v>39</v>
      </c>
      <c r="D586" s="64" t="s">
        <v>335</v>
      </c>
      <c r="E586" s="65" t="s">
        <v>21</v>
      </c>
      <c r="F586" s="66">
        <v>1</v>
      </c>
      <c r="G586" s="67">
        <v>364000</v>
      </c>
      <c r="H586" s="43">
        <f t="shared" si="58"/>
        <v>364000</v>
      </c>
      <c r="I586" s="43">
        <f t="shared" si="57"/>
        <v>407680.00000000006</v>
      </c>
      <c r="J586" s="67"/>
      <c r="K586" s="13" t="s">
        <v>337</v>
      </c>
      <c r="L586" s="61" t="s">
        <v>333</v>
      </c>
    </row>
    <row r="587" spans="1:12" ht="141" customHeight="1" x14ac:dyDescent="0.2">
      <c r="A587" s="22">
        <f t="shared" si="56"/>
        <v>15</v>
      </c>
      <c r="B587" s="26" t="s">
        <v>341</v>
      </c>
      <c r="C587" s="13" t="s">
        <v>39</v>
      </c>
      <c r="D587" s="26" t="s">
        <v>338</v>
      </c>
      <c r="E587" s="68" t="s">
        <v>21</v>
      </c>
      <c r="F587" s="69">
        <v>1</v>
      </c>
      <c r="G587" s="16">
        <v>102679</v>
      </c>
      <c r="H587" s="17">
        <f t="shared" si="58"/>
        <v>102679</v>
      </c>
      <c r="I587" s="17">
        <f t="shared" si="57"/>
        <v>115000.48000000001</v>
      </c>
      <c r="J587" s="16"/>
      <c r="K587" s="41" t="s">
        <v>337</v>
      </c>
      <c r="L587" s="70" t="s">
        <v>333</v>
      </c>
    </row>
    <row r="588" spans="1:12" ht="223.5" customHeight="1" x14ac:dyDescent="0.2">
      <c r="A588" s="22">
        <f t="shared" si="56"/>
        <v>16</v>
      </c>
      <c r="B588" s="26" t="s">
        <v>341</v>
      </c>
      <c r="C588" s="13" t="s">
        <v>39</v>
      </c>
      <c r="D588" s="26" t="s">
        <v>342</v>
      </c>
      <c r="E588" s="68" t="s">
        <v>21</v>
      </c>
      <c r="F588" s="69">
        <v>1</v>
      </c>
      <c r="G588" s="16">
        <v>38750000</v>
      </c>
      <c r="H588" s="17">
        <f t="shared" si="58"/>
        <v>38750000</v>
      </c>
      <c r="I588" s="17">
        <f t="shared" si="57"/>
        <v>43400000.000000007</v>
      </c>
      <c r="J588" s="16"/>
      <c r="K588" s="13" t="s">
        <v>345</v>
      </c>
      <c r="L588" s="13" t="s">
        <v>344</v>
      </c>
    </row>
    <row r="589" spans="1:12" ht="141" customHeight="1" x14ac:dyDescent="0.2">
      <c r="A589" s="22">
        <f t="shared" si="56"/>
        <v>17</v>
      </c>
      <c r="B589" s="26" t="s">
        <v>341</v>
      </c>
      <c r="C589" s="13" t="s">
        <v>39</v>
      </c>
      <c r="D589" s="26" t="s">
        <v>346</v>
      </c>
      <c r="E589" s="68" t="s">
        <v>21</v>
      </c>
      <c r="F589" s="69">
        <v>1</v>
      </c>
      <c r="G589" s="16">
        <v>16120000</v>
      </c>
      <c r="H589" s="17">
        <f t="shared" si="58"/>
        <v>16120000</v>
      </c>
      <c r="I589" s="17">
        <f t="shared" si="57"/>
        <v>18054400</v>
      </c>
      <c r="J589" s="16"/>
      <c r="K589" s="13" t="s">
        <v>343</v>
      </c>
      <c r="L589" s="13" t="s">
        <v>347</v>
      </c>
    </row>
    <row r="590" spans="1:12" ht="234.75" customHeight="1" x14ac:dyDescent="0.2">
      <c r="A590" s="22">
        <f t="shared" si="56"/>
        <v>18</v>
      </c>
      <c r="B590" s="26" t="s">
        <v>341</v>
      </c>
      <c r="C590" s="13" t="s">
        <v>39</v>
      </c>
      <c r="D590" s="71" t="s">
        <v>351</v>
      </c>
      <c r="E590" s="68" t="s">
        <v>21</v>
      </c>
      <c r="F590" s="69">
        <v>1</v>
      </c>
      <c r="G590" s="16">
        <v>1400000</v>
      </c>
      <c r="H590" s="17">
        <f t="shared" si="58"/>
        <v>1400000</v>
      </c>
      <c r="I590" s="17">
        <f t="shared" si="57"/>
        <v>1568000.0000000002</v>
      </c>
      <c r="J590" s="16"/>
      <c r="K590" s="13" t="s">
        <v>352</v>
      </c>
      <c r="L590" s="13" t="s">
        <v>353</v>
      </c>
    </row>
    <row r="591" spans="1:12" ht="140.25" x14ac:dyDescent="0.2">
      <c r="A591" s="22">
        <f t="shared" si="56"/>
        <v>19</v>
      </c>
      <c r="B591" s="26" t="s">
        <v>357</v>
      </c>
      <c r="C591" s="13" t="s">
        <v>39</v>
      </c>
      <c r="D591" s="72" t="s">
        <v>359</v>
      </c>
      <c r="E591" s="68" t="s">
        <v>21</v>
      </c>
      <c r="F591" s="69">
        <v>1</v>
      </c>
      <c r="G591" s="49">
        <v>6588000</v>
      </c>
      <c r="H591" s="18">
        <f t="shared" si="58"/>
        <v>6588000</v>
      </c>
      <c r="I591" s="18">
        <f t="shared" si="57"/>
        <v>7378560.0000000009</v>
      </c>
      <c r="J591" s="49"/>
      <c r="K591" s="61" t="s">
        <v>358</v>
      </c>
      <c r="L591" s="13" t="s">
        <v>743</v>
      </c>
    </row>
    <row r="592" spans="1:12" ht="234.75" customHeight="1" x14ac:dyDescent="0.2">
      <c r="A592" s="22">
        <f t="shared" si="56"/>
        <v>20</v>
      </c>
      <c r="B592" s="27" t="s">
        <v>360</v>
      </c>
      <c r="C592" s="13" t="s">
        <v>361</v>
      </c>
      <c r="D592" s="73" t="s">
        <v>362</v>
      </c>
      <c r="E592" s="68" t="s">
        <v>21</v>
      </c>
      <c r="F592" s="69">
        <v>1</v>
      </c>
      <c r="G592" s="49">
        <v>1400000</v>
      </c>
      <c r="H592" s="18">
        <f t="shared" si="58"/>
        <v>1400000</v>
      </c>
      <c r="I592" s="18">
        <f t="shared" si="57"/>
        <v>1568000.0000000002</v>
      </c>
      <c r="J592" s="49"/>
      <c r="K592" s="13" t="s">
        <v>352</v>
      </c>
      <c r="L592" s="13" t="s">
        <v>353</v>
      </c>
    </row>
    <row r="593" spans="1:12" ht="234.75" customHeight="1" x14ac:dyDescent="0.2">
      <c r="A593" s="42">
        <f t="shared" si="56"/>
        <v>21</v>
      </c>
      <c r="B593" s="63" t="s">
        <v>695</v>
      </c>
      <c r="C593" s="63" t="s">
        <v>39</v>
      </c>
      <c r="D593" s="96" t="s">
        <v>696</v>
      </c>
      <c r="E593" s="42" t="s">
        <v>21</v>
      </c>
      <c r="F593" s="42">
        <v>1</v>
      </c>
      <c r="G593" s="42">
        <v>17911</v>
      </c>
      <c r="H593" s="75">
        <f>G593*F593</f>
        <v>17911</v>
      </c>
      <c r="I593" s="18">
        <f t="shared" ref="I593:I600" si="59">H593*1.12</f>
        <v>20060.320000000003</v>
      </c>
      <c r="J593" s="49"/>
      <c r="K593" s="70" t="s">
        <v>702</v>
      </c>
      <c r="L593" s="70" t="s">
        <v>697</v>
      </c>
    </row>
    <row r="594" spans="1:12" ht="234.75" customHeight="1" x14ac:dyDescent="0.2">
      <c r="A594" s="22">
        <f t="shared" si="56"/>
        <v>22</v>
      </c>
      <c r="B594" s="13" t="s">
        <v>698</v>
      </c>
      <c r="C594" s="13" t="s">
        <v>72</v>
      </c>
      <c r="D594" s="26" t="s">
        <v>1059</v>
      </c>
      <c r="E594" s="13" t="s">
        <v>21</v>
      </c>
      <c r="F594" s="13">
        <v>1</v>
      </c>
      <c r="G594" s="16">
        <v>100000</v>
      </c>
      <c r="H594" s="17">
        <f>G594*F594</f>
        <v>100000</v>
      </c>
      <c r="I594" s="18">
        <f t="shared" si="59"/>
        <v>112000.00000000001</v>
      </c>
      <c r="J594" s="62"/>
      <c r="K594" s="13" t="s">
        <v>70</v>
      </c>
      <c r="L594" s="13" t="s">
        <v>71</v>
      </c>
    </row>
    <row r="595" spans="1:12" ht="234.75" customHeight="1" x14ac:dyDescent="0.2">
      <c r="A595" s="44">
        <f t="shared" si="56"/>
        <v>23</v>
      </c>
      <c r="B595" s="13" t="s">
        <v>699</v>
      </c>
      <c r="C595" s="13" t="s">
        <v>39</v>
      </c>
      <c r="D595" s="73" t="s">
        <v>700</v>
      </c>
      <c r="E595" s="13" t="s">
        <v>21</v>
      </c>
      <c r="F595" s="13">
        <v>1</v>
      </c>
      <c r="G595" s="49">
        <v>21600000</v>
      </c>
      <c r="H595" s="18">
        <f>G595*F595</f>
        <v>21600000</v>
      </c>
      <c r="I595" s="18">
        <f t="shared" si="59"/>
        <v>24192000.000000004</v>
      </c>
      <c r="J595" s="49"/>
      <c r="K595" s="61" t="s">
        <v>701</v>
      </c>
      <c r="L595" s="13" t="s">
        <v>71</v>
      </c>
    </row>
    <row r="596" spans="1:12" ht="234.75" customHeight="1" x14ac:dyDescent="0.2">
      <c r="A596" s="97">
        <f t="shared" si="56"/>
        <v>24</v>
      </c>
      <c r="B596" s="41" t="s">
        <v>740</v>
      </c>
      <c r="C596" s="41" t="s">
        <v>39</v>
      </c>
      <c r="D596" s="98" t="s">
        <v>746</v>
      </c>
      <c r="E596" s="41" t="s">
        <v>21</v>
      </c>
      <c r="F596" s="41">
        <v>1</v>
      </c>
      <c r="G596" s="99">
        <v>20655000</v>
      </c>
      <c r="H596" s="17">
        <f>G596*F596</f>
        <v>20655000</v>
      </c>
      <c r="I596" s="17">
        <f t="shared" si="59"/>
        <v>23133600.000000004</v>
      </c>
      <c r="J596" s="99"/>
      <c r="K596" s="41" t="s">
        <v>741</v>
      </c>
      <c r="L596" s="41" t="s">
        <v>742</v>
      </c>
    </row>
    <row r="597" spans="1:12" ht="133.5" customHeight="1" x14ac:dyDescent="0.2">
      <c r="A597" s="22">
        <f t="shared" si="56"/>
        <v>25</v>
      </c>
      <c r="B597" s="100" t="s">
        <v>1137</v>
      </c>
      <c r="C597" s="13" t="s">
        <v>39</v>
      </c>
      <c r="D597" s="73" t="s">
        <v>1139</v>
      </c>
      <c r="E597" s="101" t="s">
        <v>21</v>
      </c>
      <c r="F597" s="101">
        <v>1</v>
      </c>
      <c r="G597" s="16"/>
      <c r="H597" s="17">
        <v>448000</v>
      </c>
      <c r="I597" s="17">
        <f t="shared" si="59"/>
        <v>501760.00000000006</v>
      </c>
      <c r="J597" s="16"/>
      <c r="K597" s="101" t="s">
        <v>1141</v>
      </c>
      <c r="L597" s="101" t="s">
        <v>1142</v>
      </c>
    </row>
    <row r="598" spans="1:12" ht="133.5" customHeight="1" x14ac:dyDescent="0.2">
      <c r="A598" s="22">
        <f t="shared" si="56"/>
        <v>26</v>
      </c>
      <c r="B598" s="100" t="s">
        <v>1138</v>
      </c>
      <c r="C598" s="13" t="s">
        <v>39</v>
      </c>
      <c r="D598" s="73" t="s">
        <v>1140</v>
      </c>
      <c r="E598" s="101" t="s">
        <v>21</v>
      </c>
      <c r="F598" s="101">
        <v>1</v>
      </c>
      <c r="G598" s="67"/>
      <c r="H598" s="17">
        <v>320000</v>
      </c>
      <c r="I598" s="17">
        <f t="shared" si="59"/>
        <v>358400.00000000006</v>
      </c>
      <c r="J598" s="67"/>
      <c r="K598" s="101" t="s">
        <v>1141</v>
      </c>
      <c r="L598" s="101" t="s">
        <v>1142</v>
      </c>
    </row>
    <row r="599" spans="1:12" ht="146.25" customHeight="1" x14ac:dyDescent="0.2">
      <c r="A599" s="22">
        <f t="shared" si="56"/>
        <v>27</v>
      </c>
      <c r="B599" s="61" t="s">
        <v>1143</v>
      </c>
      <c r="C599" s="61" t="s">
        <v>39</v>
      </c>
      <c r="D599" s="72" t="s">
        <v>1144</v>
      </c>
      <c r="E599" s="101" t="s">
        <v>21</v>
      </c>
      <c r="F599" s="101">
        <v>1</v>
      </c>
      <c r="G599" s="16">
        <v>79911</v>
      </c>
      <c r="H599" s="17">
        <f>G599*F599</f>
        <v>79911</v>
      </c>
      <c r="I599" s="17">
        <f t="shared" si="59"/>
        <v>89500.32</v>
      </c>
      <c r="J599" s="16"/>
      <c r="K599" s="101" t="s">
        <v>1145</v>
      </c>
      <c r="L599" s="101" t="s">
        <v>1142</v>
      </c>
    </row>
    <row r="600" spans="1:12" ht="270" customHeight="1" x14ac:dyDescent="0.2">
      <c r="A600" s="22">
        <f t="shared" si="56"/>
        <v>28</v>
      </c>
      <c r="B600" s="27" t="s">
        <v>1146</v>
      </c>
      <c r="C600" s="13" t="s">
        <v>39</v>
      </c>
      <c r="D600" s="115" t="s">
        <v>1147</v>
      </c>
      <c r="E600" s="113" t="s">
        <v>21</v>
      </c>
      <c r="F600" s="114">
        <v>1</v>
      </c>
      <c r="G600" s="16">
        <v>854375</v>
      </c>
      <c r="H600" s="17">
        <f>G600*F600</f>
        <v>854375</v>
      </c>
      <c r="I600" s="17">
        <f t="shared" si="59"/>
        <v>956900.00000000012</v>
      </c>
      <c r="J600" s="16"/>
      <c r="K600" s="13" t="s">
        <v>1148</v>
      </c>
      <c r="L600" s="17" t="s">
        <v>1149</v>
      </c>
    </row>
    <row r="601" spans="1:12" x14ac:dyDescent="0.2">
      <c r="A601" s="50"/>
      <c r="B601" s="125" t="s">
        <v>18</v>
      </c>
      <c r="C601" s="127"/>
      <c r="D601" s="51"/>
      <c r="E601" s="44"/>
      <c r="F601" s="44"/>
      <c r="G601" s="49"/>
      <c r="H601" s="52">
        <f>SUM(H573:H600)</f>
        <v>273241073</v>
      </c>
      <c r="I601" s="52">
        <f>SUM(I573:I600)</f>
        <v>306030001.75999999</v>
      </c>
      <c r="J601" s="50"/>
      <c r="K601" s="44"/>
      <c r="L601" s="44"/>
    </row>
    <row r="602" spans="1:12" x14ac:dyDescent="0.2">
      <c r="A602" s="47"/>
      <c r="B602" s="125" t="s">
        <v>19</v>
      </c>
      <c r="C602" s="127"/>
      <c r="D602" s="35"/>
      <c r="E602" s="22"/>
      <c r="F602" s="22"/>
      <c r="G602" s="16"/>
      <c r="H602" s="20">
        <f>H601+H571</f>
        <v>422858332</v>
      </c>
      <c r="I602" s="20">
        <f>I601+I571</f>
        <v>473601331.84000015</v>
      </c>
      <c r="J602" s="47"/>
      <c r="K602" s="22"/>
      <c r="L602" s="22"/>
    </row>
    <row r="603" spans="1:12" x14ac:dyDescent="0.2">
      <c r="A603" s="47"/>
      <c r="B603" s="125" t="s">
        <v>20</v>
      </c>
      <c r="C603" s="127"/>
      <c r="D603" s="35"/>
      <c r="E603" s="22"/>
      <c r="F603" s="22"/>
      <c r="G603" s="16"/>
      <c r="H603" s="20">
        <f>H602+H19</f>
        <v>720748332</v>
      </c>
      <c r="I603" s="20">
        <f>I602+I19</f>
        <v>807238131.84000015</v>
      </c>
      <c r="J603" s="47"/>
      <c r="K603" s="22"/>
      <c r="L603" s="22"/>
    </row>
  </sheetData>
  <autoFilter ref="A9:L603"/>
  <mergeCells count="13">
    <mergeCell ref="A15:L15"/>
    <mergeCell ref="B602:C602"/>
    <mergeCell ref="B603:C603"/>
    <mergeCell ref="B19:C19"/>
    <mergeCell ref="A20:L20"/>
    <mergeCell ref="A21:L21"/>
    <mergeCell ref="A572:L572"/>
    <mergeCell ref="B601:C601"/>
    <mergeCell ref="A10:L10"/>
    <mergeCell ref="A11:L11"/>
    <mergeCell ref="I4:K4"/>
    <mergeCell ref="A6:L6"/>
    <mergeCell ref="B14:C14"/>
  </mergeCells>
  <pageMargins left="0.31" right="0.24" top="0.32" bottom="0.31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2014-07-08T10:59:19Z</cp:lastPrinted>
  <dcterms:created xsi:type="dcterms:W3CDTF">2013-01-25T04:43:23Z</dcterms:created>
  <dcterms:modified xsi:type="dcterms:W3CDTF">2014-09-29T07:54:32Z</dcterms:modified>
</cp:coreProperties>
</file>