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<sst xmlns="http://schemas.openxmlformats.org/spreadsheetml/2006/main" count="608" uniqueCount="152">
  <si>
    <t>№ п/п</t>
  </si>
  <si>
    <t>Наименование закупаемых товаров, работ и услуг</t>
  </si>
  <si>
    <t>Способ закупки</t>
  </si>
  <si>
    <t>Краткая характеристика (описание) товаров, работ и услуг</t>
  </si>
  <si>
    <t>Единица измерения</t>
  </si>
  <si>
    <t>Количество, объем</t>
  </si>
  <si>
    <t>Цена за единицу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</si>
  <si>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</si>
  <si>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</si>
  <si>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Сумма планируемая для закупки, тенге (без учета НДС)</t>
  </si>
  <si>
    <t>Сумма планируемая для закупки, тенге (с учетом НДС)</t>
  </si>
  <si>
    <t>шт.</t>
  </si>
  <si>
    <t>запрос ценовых предложений</t>
  </si>
  <si>
    <t>услуга</t>
  </si>
  <si>
    <t>Канцелярские товары</t>
  </si>
  <si>
    <t xml:space="preserve">и.о. Директора:                                                   </t>
  </si>
  <si>
    <t>Подпись</t>
  </si>
  <si>
    <t xml:space="preserve">Разработал:                          </t>
  </si>
  <si>
    <t xml:space="preserve">       ФИО</t>
  </si>
  <si>
    <t xml:space="preserve">         ФИО</t>
  </si>
  <si>
    <t>Утвержден</t>
  </si>
  <si>
    <t>План закупок товаров, работ и услуг на 2011 год</t>
  </si>
  <si>
    <t>Частного учреждения "Дирекция строящегося предприятия"</t>
  </si>
  <si>
    <t>от "____" марта 2011 года № ____</t>
  </si>
  <si>
    <t>приказом И.о. Директора</t>
  </si>
  <si>
    <t>обязательное страхование работника от несчастных случаев при исполнении им трудовых (служебных) обязательств</t>
  </si>
  <si>
    <t>Обязательное страхование работника от несчастных случаев при исполнении им трудовых (служебных) обязанностей</t>
  </si>
  <si>
    <t>способом из одного источника</t>
  </si>
  <si>
    <t>человек</t>
  </si>
  <si>
    <t>Представительские услуги</t>
  </si>
  <si>
    <t>делегации</t>
  </si>
  <si>
    <t>в течении 2011 года</t>
  </si>
  <si>
    <t>Республика Казахстан</t>
  </si>
  <si>
    <t>Материалы и сырье для оснащения офиса</t>
  </si>
  <si>
    <t>Услуги сотовой связи</t>
  </si>
  <si>
    <t>с даты вступления договора в силу по 31 декабря 2011 г.</t>
  </si>
  <si>
    <t>Услуги телефонной связи</t>
  </si>
  <si>
    <t>Услуги телефонной связи, телефонные переговоры (междугородние и международные)</t>
  </si>
  <si>
    <t>Услуги курьерские</t>
  </si>
  <si>
    <t>Курьерские услуги, включая доставку почты по дальнему и ближнему зарубежью</t>
  </si>
  <si>
    <t>Нотариальные услуги</t>
  </si>
  <si>
    <t>вн. телефон: 7 7172 706 216</t>
  </si>
  <si>
    <t>Обслуживание и ремонт основных средств</t>
  </si>
  <si>
    <t>Тим-билдинг</t>
  </si>
  <si>
    <t xml:space="preserve">мероприятия по командообразованию </t>
  </si>
  <si>
    <t>Наурыз, Новый год</t>
  </si>
  <si>
    <t>Бланочная продукция</t>
  </si>
  <si>
    <t>Культурно-просветительные, корпоротивные мероприятия</t>
  </si>
  <si>
    <t>Primavera PM106</t>
  </si>
  <si>
    <t>Primavera CM</t>
  </si>
  <si>
    <t>IPMA</t>
  </si>
  <si>
    <t>PM workflow (документооборот в проектном менеджементе)</t>
  </si>
  <si>
    <t>г.Астана
пр. Кабанбай батыра, 53</t>
  </si>
  <si>
    <t>база данных "Закон"</t>
  </si>
  <si>
    <t>Информационная система "ИС Параграф"</t>
  </si>
  <si>
    <t>Подписка на периодическую  печать</t>
  </si>
  <si>
    <t xml:space="preserve">       Бугубаев А.М.                    _________________</t>
  </si>
  <si>
    <t xml:space="preserve">         Азизов Р.А.                     _________________</t>
  </si>
  <si>
    <t>Повышение квалификации</t>
  </si>
  <si>
    <t>Курьерские услуги, включая доставку почты по Республике Казахстан</t>
  </si>
  <si>
    <t>месяц</t>
  </si>
  <si>
    <t>экземпляр</t>
  </si>
  <si>
    <t>Вода 20 л</t>
  </si>
  <si>
    <t>Картридж для МФУ  принтер, копир сканер</t>
  </si>
  <si>
    <t xml:space="preserve">Заправка картриджа для МФУ  </t>
  </si>
  <si>
    <t>Корзина для мусора 12л. Dхоз</t>
  </si>
  <si>
    <t>Штампы</t>
  </si>
  <si>
    <t>Удлинитель 10 м</t>
  </si>
  <si>
    <t>Удлинитель 5 м</t>
  </si>
  <si>
    <t>Сетевой фильтр</t>
  </si>
  <si>
    <t>Универсальный кабельный тестер</t>
  </si>
  <si>
    <t>Патч панель 19" 2U для кабеля UTP 48 порта RJ45 Кат 5Е</t>
  </si>
  <si>
    <t>Чайник электрический</t>
  </si>
  <si>
    <t>Часы настенные</t>
  </si>
  <si>
    <t>Аптечка</t>
  </si>
  <si>
    <t>Огнетушитель</t>
  </si>
  <si>
    <t>Клипсы для броширования</t>
  </si>
  <si>
    <t>Губка для очистки доски</t>
  </si>
  <si>
    <t>Зеркало</t>
  </si>
  <si>
    <t>бутыль</t>
  </si>
  <si>
    <t>Блок для записей с липучкей</t>
  </si>
  <si>
    <t xml:space="preserve">Папка  файлами </t>
  </si>
  <si>
    <t>Скорошиватель бумажный</t>
  </si>
  <si>
    <t>Папка  с зажимом</t>
  </si>
  <si>
    <t>Папка (на завязках)</t>
  </si>
  <si>
    <t>Папка -регистратор</t>
  </si>
  <si>
    <t>Скорошиватель пластиковый</t>
  </si>
  <si>
    <t>Ежедневник</t>
  </si>
  <si>
    <t>Календарь -перекидной (каз,рус.)</t>
  </si>
  <si>
    <t>Блокнот</t>
  </si>
  <si>
    <t>Книга канцелярская</t>
  </si>
  <si>
    <t>Уголок прозрачный</t>
  </si>
  <si>
    <t>файл формат А4</t>
  </si>
  <si>
    <t>Набор настольный (офисный набор)</t>
  </si>
  <si>
    <t>Подставка под календарь</t>
  </si>
  <si>
    <t>Маркер (набор -4 цв)</t>
  </si>
  <si>
    <t>Маркер перманентный</t>
  </si>
  <si>
    <t>Набор фломастеров</t>
  </si>
  <si>
    <t>Карандаш автоматический</t>
  </si>
  <si>
    <t>Ручка шариковая</t>
  </si>
  <si>
    <t>Ручка гелевая</t>
  </si>
  <si>
    <t>Корректор жидкий</t>
  </si>
  <si>
    <t>Дырокол</t>
  </si>
  <si>
    <t>Степлер</t>
  </si>
  <si>
    <t>Антипстеплер</t>
  </si>
  <si>
    <t>Скотч</t>
  </si>
  <si>
    <t>Зажим для бумаги</t>
  </si>
  <si>
    <t>Стержни для механических карандашей</t>
  </si>
  <si>
    <t>Скобы для степлера</t>
  </si>
  <si>
    <t>Скрепки</t>
  </si>
  <si>
    <t>Ножницы</t>
  </si>
  <si>
    <t>Ластик</t>
  </si>
  <si>
    <t>Точилка</t>
  </si>
  <si>
    <t>Линейка 30 см.</t>
  </si>
  <si>
    <t>Клей-карандаш</t>
  </si>
  <si>
    <t>Клей силикатный</t>
  </si>
  <si>
    <t>Штрих  лента</t>
  </si>
  <si>
    <t>Конверты А-4</t>
  </si>
  <si>
    <t>Конверты А-5</t>
  </si>
  <si>
    <t>Бумага офисная - А3 250л. 210гр. глянцевая</t>
  </si>
  <si>
    <t>Бумага А-3 матовая</t>
  </si>
  <si>
    <t>DVD-RW</t>
  </si>
  <si>
    <t>Бумага А4</t>
  </si>
  <si>
    <t>Лотки горизонтальные</t>
  </si>
  <si>
    <t>Лотки вертикальные</t>
  </si>
  <si>
    <t>Нож канцелярский</t>
  </si>
  <si>
    <t>Стикеры пластиковые</t>
  </si>
  <si>
    <t>Рулонная бумага для принтера</t>
  </si>
  <si>
    <t>Набор для маркерной доски</t>
  </si>
  <si>
    <t>Журналы для регистрации входящей, исходящей корреспонденции</t>
  </si>
  <si>
    <t>Журнал регистрации приказов по основной деятельности</t>
  </si>
  <si>
    <t>визитница</t>
  </si>
  <si>
    <t>Комплект чертежных принадлежностей</t>
  </si>
  <si>
    <t>мелки</t>
  </si>
  <si>
    <t>настольная демонстрационная система;</t>
  </si>
  <si>
    <t>доска пробковая 90Х180</t>
  </si>
  <si>
    <t>карта г.Астаны</t>
  </si>
  <si>
    <t>лазер-указка</t>
  </si>
  <si>
    <t>флешка</t>
  </si>
  <si>
    <t>съемный диск с памятью-накопителем объем 512 Ггб</t>
  </si>
  <si>
    <t>Футляр д/чертежника</t>
  </si>
  <si>
    <t>Калькулятор</t>
  </si>
  <si>
    <t>пач.</t>
  </si>
  <si>
    <t>набор.</t>
  </si>
  <si>
    <t>2 компл</t>
  </si>
  <si>
    <t>апрель 2011 г.</t>
  </si>
  <si>
    <t>февраль 2011 г.</t>
  </si>
  <si>
    <t>апрель 2011г.</t>
  </si>
  <si>
    <t>Страхование на случаи болезни</t>
  </si>
  <si>
    <t>Страхование на случаи болезни для работников ЧУ "Дирекция строящегося предприятия"</t>
  </si>
  <si>
    <t>10 рабочих дней со дня вступления в силу Договора</t>
  </si>
  <si>
    <t>комплект</t>
  </si>
</sst>
</file>

<file path=xl/styles.xml><?xml version="1.0" encoding="utf-8"?>
<styleSheet xmlns="http://schemas.openxmlformats.org/spreadsheetml/2006/main">
  <numFmts count="6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%"/>
    <numFmt numFmtId="174" formatCode="#."/>
    <numFmt numFmtId="175" formatCode="#.00"/>
    <numFmt numFmtId="176" formatCode="&quot;$&quot;#.00"/>
    <numFmt numFmtId="177" formatCode="%#.00"/>
    <numFmt numFmtId="178" formatCode="#,##0_);[Blue]\(\-\)\ #,##0_)"/>
    <numFmt numFmtId="179" formatCode="_-&quot;Ј&quot;* #,##0_-;\-&quot;Ј&quot;* #,##0_-;_-&quot;Ј&quot;* &quot;-&quot;_-;_-@_-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#,##0_);\(#,##0\);0_);* @_)"/>
    <numFmt numFmtId="183" formatCode="#,##0.0_);\(#,##0.0\);0.0_);* @_)"/>
    <numFmt numFmtId="184" formatCode="#,##0.00_);\(#,##0.00\);0.00_);* @_)"/>
    <numFmt numFmtId="185" formatCode="#,##0.000_);\(#,##0.000\);0.000_);* @_)"/>
    <numFmt numFmtId="186" formatCode="#,##0.0000_);\(#,##0.0000\);0.0000_);* @_)"/>
    <numFmt numFmtId="187" formatCode="d\-mmm;[Red]&quot;Not date&quot;;&quot;-&quot;;[Red]* &quot;Not date&quot;"/>
    <numFmt numFmtId="188" formatCode="d\-mmm\-yyyy;[Red]&quot;Not date&quot;;&quot;-&quot;;[Red]* &quot;Not date&quot;"/>
    <numFmt numFmtId="189" formatCode="d\-mmm\-yyyy\ h:mm\ AM/PM;[Red]* &quot;Not date&quot;;&quot;-&quot;;[Red]* &quot;Not date&quot;"/>
    <numFmt numFmtId="190" formatCode="d/mm/yyyy;[Red]* &quot;Not date&quot;;&quot;-&quot;;[Red]* &quot;Not date&quot;"/>
    <numFmt numFmtId="191" formatCode="mm/dd/yyyy;[Red]* &quot;Not date&quot;;&quot;-&quot;;[Red]* &quot;Not date&quot;"/>
    <numFmt numFmtId="192" formatCode="mmm\-yy;[Red]* &quot;Not date&quot;;&quot;-&quot;;[Red]* &quot;Not date&quot;"/>
    <numFmt numFmtId="193" formatCode="0;\-0;0;* @"/>
    <numFmt numFmtId="194" formatCode="h:mm\ AM/PM;[Red]* &quot;Not time&quot;;\-;[Red]* &quot;Not time&quot;"/>
    <numFmt numFmtId="195" formatCode="[h]:mm;[Red]* &quot;Not time&quot;;[h]:mm;[Red]* &quot;Not time&quot;"/>
    <numFmt numFmtId="196" formatCode="0%;\-0%;0%;* @_%"/>
    <numFmt numFmtId="197" formatCode="0.0%;\-0.0%;0.0%;* @_%"/>
    <numFmt numFmtId="198" formatCode="0.00%;\-0.00%;0.00%;* @_%"/>
    <numFmt numFmtId="199" formatCode="0.000%;\-0.000%;0.000%;* @_%"/>
    <numFmt numFmtId="200" formatCode="&quot;$&quot;* #,##0_);&quot;$&quot;* \(#,##0\);&quot;$&quot;* 0_);* @_)"/>
    <numFmt numFmtId="201" formatCode="&quot;$&quot;* #,##0.0_);&quot;$&quot;* \(#,##0.0\);&quot;$&quot;* 0.0_);* @_)"/>
    <numFmt numFmtId="202" formatCode="&quot;$&quot;* #,##0.00_);&quot;$&quot;* \(#,##0.00\);&quot;$&quot;* 0.00_);* @_)"/>
    <numFmt numFmtId="203" formatCode="&quot;$&quot;* #,##0.000_);&quot;$&quot;* \(#,##0.000\);&quot;$&quot;* 0.000_);* @_)"/>
    <numFmt numFmtId="204" formatCode="&quot;$&quot;* #,##0.0000_);&quot;$&quot;* \(#,##0.0000\);&quot;$&quot;* 0.0000_);* @_)"/>
    <numFmt numFmtId="205" formatCode="d\-mmm\-yyyy;[Red]* &quot;Not date&quot;;&quot;-&quot;;[Red]* &quot;Not date&quot;"/>
    <numFmt numFmtId="206" formatCode="d\-mmm\-yyyy\ h:mm\ AM/PM;[Red]* &quot;Not time&quot;;0;[Red]* &quot;Not time&quot;"/>
    <numFmt numFmtId="207" formatCode="&quot;$&quot;#,##0.00_);[Red]\(&quot;$&quot;#,##0.00\)"/>
    <numFmt numFmtId="208" formatCode="_(* #,##0.00_);_(* \(#,##0.00\);_(* &quot;-&quot;??_);_(@_)"/>
    <numFmt numFmtId="209" formatCode="#,##0.0"/>
    <numFmt numFmtId="210" formatCode="#,##0_ ;\-#,##0\ "/>
    <numFmt numFmtId="211" formatCode="_-* #,##0.0_р_._-;\-* #,##0.0_р_._-;_-* &quot;-&quot;?_р_._-;_-@_-"/>
    <numFmt numFmtId="212" formatCode="_(&quot;$&quot;* #,##0_);_(&quot;$&quot;* \(#,##0\);_(&quot;$&quot;* &quot;-&quot;_);_(@_)"/>
    <numFmt numFmtId="213" formatCode="_(* #,##0_);_(* \(#,##0\);_(* &quot;-&quot;_);_(@_)"/>
    <numFmt numFmtId="214" formatCode="_-* #,##0.0_р_._-;\-* #,##0.0_р_._-;_-* &quot;-&quot;??_р_._-;_-@_-"/>
    <numFmt numFmtId="215" formatCode="#,##0.0_ ;\-#,##0.0\ "/>
    <numFmt numFmtId="216" formatCode="#,##0.0&quot;р.&quot;;\-#,##0.0&quot;р.&quot;"/>
    <numFmt numFmtId="217" formatCode="#,##0.00_р_."/>
    <numFmt numFmtId="218" formatCode="[$-FC19]d\ mmmm\ yyyy\ &quot;г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name val="Tms Rmn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Geneva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/>
    </border>
  </borders>
  <cellStyleXfs count="4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6" fillId="0" borderId="1">
      <alignment/>
      <protection locked="0"/>
    </xf>
    <xf numFmtId="174" fontId="6" fillId="0" borderId="1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4" fontId="6" fillId="0" borderId="0">
      <alignment/>
      <protection locked="0"/>
    </xf>
    <xf numFmtId="4" fontId="6" fillId="0" borderId="0">
      <alignment/>
      <protection locked="0"/>
    </xf>
    <xf numFmtId="175" fontId="6" fillId="0" borderId="0">
      <alignment/>
      <protection locked="0"/>
    </xf>
    <xf numFmtId="175" fontId="6" fillId="0" borderId="0">
      <alignment/>
      <protection locked="0"/>
    </xf>
    <xf numFmtId="4" fontId="6" fillId="0" borderId="0">
      <alignment/>
      <protection locked="0"/>
    </xf>
    <xf numFmtId="4" fontId="6" fillId="0" borderId="0">
      <alignment/>
      <protection locked="0"/>
    </xf>
    <xf numFmtId="175" fontId="6" fillId="0" borderId="0">
      <alignment/>
      <protection locked="0"/>
    </xf>
    <xf numFmtId="175" fontId="6" fillId="0" borderId="0">
      <alignment/>
      <protection locked="0"/>
    </xf>
    <xf numFmtId="4" fontId="6" fillId="0" borderId="0">
      <alignment/>
      <protection locked="0"/>
    </xf>
    <xf numFmtId="175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174" fontId="6" fillId="0" borderId="1">
      <alignment/>
      <protection locked="0"/>
    </xf>
    <xf numFmtId="174" fontId="6" fillId="0" borderId="1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6" fillId="0" borderId="1">
      <alignment/>
      <protection locked="0"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8" fillId="40" borderId="0" applyNumberFormat="0" applyBorder="0" applyAlignment="0" applyProtection="0"/>
    <xf numFmtId="0" fontId="49" fillId="41" borderId="2" applyNumberFormat="0" applyAlignment="0" applyProtection="0"/>
    <xf numFmtId="182" fontId="9" fillId="0" borderId="0" applyFill="0" applyBorder="0">
      <alignment vertical="top"/>
      <protection/>
    </xf>
    <xf numFmtId="183" fontId="9" fillId="0" borderId="0" applyFill="0" applyBorder="0">
      <alignment vertical="top"/>
      <protection/>
    </xf>
    <xf numFmtId="184" fontId="9" fillId="0" borderId="0" applyFill="0" applyBorder="0">
      <alignment vertical="top"/>
      <protection/>
    </xf>
    <xf numFmtId="185" fontId="9" fillId="0" borderId="0" applyFill="0" applyBorder="0">
      <alignment vertical="top"/>
      <protection/>
    </xf>
    <xf numFmtId="186" fontId="9" fillId="0" borderId="0" applyFill="0" applyBorder="0">
      <alignment vertical="top"/>
      <protection/>
    </xf>
    <xf numFmtId="187" fontId="9" fillId="0" borderId="0" applyFill="0" applyBorder="0">
      <alignment vertical="top"/>
      <protection/>
    </xf>
    <xf numFmtId="188" fontId="9" fillId="0" borderId="0" applyFill="0" applyBorder="0">
      <alignment vertical="top"/>
      <protection/>
    </xf>
    <xf numFmtId="189" fontId="9" fillId="0" borderId="0" applyFill="0" applyBorder="0">
      <alignment vertical="top"/>
      <protection/>
    </xf>
    <xf numFmtId="190" fontId="9" fillId="0" borderId="0" applyFill="0" applyBorder="0">
      <alignment vertical="top"/>
      <protection/>
    </xf>
    <xf numFmtId="191" fontId="9" fillId="0" borderId="0" applyFill="0" applyBorder="0">
      <alignment vertical="top"/>
      <protection/>
    </xf>
    <xf numFmtId="192" fontId="9" fillId="0" borderId="0" applyFill="0" applyBorder="0">
      <alignment vertical="top"/>
      <protection/>
    </xf>
    <xf numFmtId="192" fontId="9" fillId="0" borderId="0" applyFill="0" applyBorder="0">
      <alignment horizontal="center" vertical="top"/>
      <protection/>
    </xf>
    <xf numFmtId="193" fontId="9" fillId="0" borderId="0" applyFill="0" applyBorder="0">
      <alignment vertical="top"/>
      <protection/>
    </xf>
    <xf numFmtId="0" fontId="50" fillId="42" borderId="3" applyNumberFormat="0" applyAlignment="0" applyProtection="0"/>
    <xf numFmtId="194" fontId="9" fillId="0" borderId="0" applyFill="0" applyBorder="0">
      <alignment vertical="top"/>
      <protection/>
    </xf>
    <xf numFmtId="195" fontId="9" fillId="0" borderId="0" applyFill="0" applyBorder="0">
      <alignment vertical="top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9" fillId="0" borderId="0" applyFill="0" applyBorder="0">
      <alignment vertical="top"/>
      <protection/>
    </xf>
    <xf numFmtId="197" fontId="11" fillId="0" borderId="0" applyFill="0" applyBorder="0">
      <alignment vertical="top"/>
      <protection/>
    </xf>
    <xf numFmtId="198" fontId="9" fillId="0" borderId="0" applyFill="0" applyBorder="0">
      <alignment vertical="top"/>
      <protection/>
    </xf>
    <xf numFmtId="199" fontId="9" fillId="0" borderId="0" applyFill="0" applyBorder="0">
      <alignment vertical="top"/>
      <protection/>
    </xf>
    <xf numFmtId="200" fontId="9" fillId="0" borderId="0" applyFill="0" applyBorder="0">
      <alignment vertical="top"/>
      <protection/>
    </xf>
    <xf numFmtId="201" fontId="9" fillId="0" borderId="0" applyFill="0" applyBorder="0">
      <alignment vertical="top"/>
      <protection/>
    </xf>
    <xf numFmtId="202" fontId="9" fillId="0" borderId="0" applyFill="0" applyBorder="0">
      <alignment vertical="top"/>
      <protection/>
    </xf>
    <xf numFmtId="203" fontId="9" fillId="0" borderId="0" applyFill="0" applyBorder="0">
      <alignment vertical="top"/>
      <protection/>
    </xf>
    <xf numFmtId="204" fontId="9" fillId="0" borderId="0" applyFill="0" applyBorder="0">
      <alignment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12" fillId="0" borderId="0" applyFill="0" applyBorder="0">
      <alignment vertical="top"/>
      <protection/>
    </xf>
    <xf numFmtId="0" fontId="13" fillId="0" borderId="0" applyFill="0" applyBorder="0">
      <alignment vertical="top"/>
      <protection/>
    </xf>
    <xf numFmtId="0" fontId="14" fillId="0" borderId="0" applyFill="0" applyBorder="0">
      <alignment vertical="top"/>
      <protection/>
    </xf>
    <xf numFmtId="0" fontId="10" fillId="0" borderId="0" applyFill="0" applyBorder="0">
      <alignment vertical="top"/>
      <protection/>
    </xf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15" fillId="0" borderId="0" applyFill="0" applyBorder="0">
      <alignment horizontal="left" vertical="top"/>
      <protection hidden="1"/>
    </xf>
    <xf numFmtId="0" fontId="15" fillId="0" borderId="0" applyFill="0" applyBorder="0">
      <alignment horizontal="left" vertical="top" indent="1"/>
      <protection hidden="1"/>
    </xf>
    <xf numFmtId="0" fontId="15" fillId="0" borderId="0" applyFill="0" applyBorder="0">
      <alignment horizontal="left" vertical="top" indent="2"/>
      <protection hidden="1"/>
    </xf>
    <xf numFmtId="0" fontId="15" fillId="0" borderId="0" applyFill="0" applyBorder="0">
      <alignment horizontal="left" vertical="top" indent="3"/>
      <protection hidden="1"/>
    </xf>
    <xf numFmtId="182" fontId="16" fillId="0" borderId="0" applyFill="0" applyBorder="0">
      <alignment vertical="top"/>
      <protection locked="0"/>
    </xf>
    <xf numFmtId="183" fontId="16" fillId="0" borderId="0" applyFill="0" applyBorder="0">
      <alignment vertical="top"/>
      <protection locked="0"/>
    </xf>
    <xf numFmtId="184" fontId="16" fillId="0" borderId="0" applyFill="0" applyBorder="0">
      <alignment vertical="top"/>
      <protection locked="0"/>
    </xf>
    <xf numFmtId="185" fontId="16" fillId="0" borderId="0" applyFill="0" applyBorder="0">
      <alignment vertical="top"/>
      <protection locked="0"/>
    </xf>
    <xf numFmtId="186" fontId="16" fillId="0" borderId="0" applyFill="0" applyBorder="0">
      <alignment vertical="top"/>
      <protection locked="0"/>
    </xf>
    <xf numFmtId="187" fontId="16" fillId="0" borderId="0" applyFill="0" applyBorder="0">
      <alignment vertical="top"/>
      <protection locked="0"/>
    </xf>
    <xf numFmtId="205" fontId="16" fillId="0" borderId="0" applyFill="0" applyBorder="0">
      <alignment vertical="top"/>
      <protection locked="0"/>
    </xf>
    <xf numFmtId="206" fontId="16" fillId="0" borderId="0" applyFill="0" applyBorder="0">
      <alignment vertical="top"/>
      <protection locked="0"/>
    </xf>
    <xf numFmtId="190" fontId="16" fillId="0" borderId="0" applyFill="0" applyBorder="0">
      <alignment vertical="top"/>
      <protection locked="0"/>
    </xf>
    <xf numFmtId="191" fontId="16" fillId="0" borderId="0" applyFill="0" applyBorder="0">
      <alignment vertical="top"/>
      <protection locked="0"/>
    </xf>
    <xf numFmtId="192" fontId="16" fillId="0" borderId="0" applyFill="0" applyBorder="0">
      <alignment vertical="top"/>
      <protection locked="0"/>
    </xf>
    <xf numFmtId="193" fontId="16" fillId="0" borderId="0" applyFill="0" applyBorder="0">
      <alignment vertical="top"/>
      <protection locked="0"/>
    </xf>
    <xf numFmtId="193" fontId="17" fillId="0" borderId="0" applyFill="0" applyBorder="0">
      <alignment vertical="top"/>
      <protection locked="0"/>
    </xf>
    <xf numFmtId="193" fontId="16" fillId="0" borderId="0" applyFill="0" applyBorder="0">
      <alignment vertical="top"/>
      <protection locked="0"/>
    </xf>
    <xf numFmtId="49" fontId="16" fillId="0" borderId="0" applyFill="0" applyBorder="0">
      <alignment vertical="top"/>
      <protection locked="0"/>
    </xf>
    <xf numFmtId="49" fontId="17" fillId="0" borderId="0" applyFill="0" applyBorder="0">
      <alignment vertical="top"/>
      <protection locked="0"/>
    </xf>
    <xf numFmtId="0" fontId="16" fillId="0" borderId="0" applyFill="0" applyBorder="0">
      <alignment vertical="top" wrapText="1"/>
      <protection locked="0"/>
    </xf>
    <xf numFmtId="194" fontId="16" fillId="0" borderId="0" applyFill="0" applyBorder="0">
      <alignment vertical="top"/>
      <protection locked="0"/>
    </xf>
    <xf numFmtId="195" fontId="16" fillId="0" borderId="0" applyFill="0" applyBorder="0">
      <alignment vertical="top"/>
      <protection locked="0"/>
    </xf>
    <xf numFmtId="0" fontId="56" fillId="44" borderId="2" applyNumberFormat="0" applyAlignment="0" applyProtection="0"/>
    <xf numFmtId="196" fontId="16" fillId="0" borderId="0" applyFill="0" applyBorder="0">
      <alignment vertical="top"/>
      <protection locked="0"/>
    </xf>
    <xf numFmtId="197" fontId="16" fillId="0" borderId="0" applyFill="0" applyBorder="0">
      <alignment vertical="top"/>
      <protection locked="0"/>
    </xf>
    <xf numFmtId="198" fontId="16" fillId="0" borderId="0" applyFill="0" applyBorder="0">
      <alignment vertical="top"/>
      <protection locked="0"/>
    </xf>
    <xf numFmtId="199" fontId="16" fillId="0" borderId="0" applyFill="0" applyBorder="0">
      <alignment vertical="top"/>
      <protection locked="0"/>
    </xf>
    <xf numFmtId="200" fontId="16" fillId="0" borderId="0" applyFill="0" applyBorder="0">
      <alignment vertical="top"/>
      <protection locked="0"/>
    </xf>
    <xf numFmtId="201" fontId="16" fillId="0" borderId="0" applyFill="0" applyBorder="0">
      <alignment vertical="top"/>
      <protection locked="0"/>
    </xf>
    <xf numFmtId="202" fontId="16" fillId="0" borderId="0" applyFill="0" applyBorder="0">
      <alignment vertical="top"/>
      <protection locked="0"/>
    </xf>
    <xf numFmtId="203" fontId="16" fillId="0" borderId="0" applyFill="0" applyBorder="0">
      <alignment vertical="top"/>
      <protection locked="0"/>
    </xf>
    <xf numFmtId="204" fontId="16" fillId="0" borderId="0" applyFill="0" applyBorder="0">
      <alignment vertical="top"/>
      <protection locked="0"/>
    </xf>
    <xf numFmtId="49" fontId="16" fillId="0" borderId="0" applyFill="0" applyBorder="0">
      <alignment horizontal="left" vertical="top"/>
      <protection locked="0"/>
    </xf>
    <xf numFmtId="49" fontId="16" fillId="0" borderId="0" applyFill="0" applyBorder="0">
      <alignment horizontal="left" vertical="top" indent="1"/>
      <protection locked="0"/>
    </xf>
    <xf numFmtId="49" fontId="16" fillId="0" borderId="0" applyFill="0" applyBorder="0">
      <alignment horizontal="left" vertical="top" indent="2"/>
      <protection locked="0"/>
    </xf>
    <xf numFmtId="49" fontId="16" fillId="0" borderId="0" applyFill="0" applyBorder="0">
      <alignment horizontal="left" vertical="top" indent="3"/>
      <protection locked="0"/>
    </xf>
    <xf numFmtId="49" fontId="16" fillId="0" borderId="0" applyFill="0" applyBorder="0">
      <alignment horizontal="left" vertical="top" indent="4"/>
      <protection locked="0"/>
    </xf>
    <xf numFmtId="49" fontId="16" fillId="0" borderId="0" applyFill="0" applyBorder="0">
      <alignment horizontal="center"/>
      <protection locked="0"/>
    </xf>
    <xf numFmtId="49" fontId="16" fillId="0" borderId="0" applyFill="0" applyBorder="0">
      <alignment horizontal="center" wrapText="1"/>
      <protection locked="0"/>
    </xf>
    <xf numFmtId="0" fontId="57" fillId="0" borderId="7" applyNumberFormat="0" applyFill="0" applyAlignment="0" applyProtection="0"/>
    <xf numFmtId="49" fontId="9" fillId="0" borderId="0" applyFill="0" applyBorder="0">
      <alignment vertical="top"/>
      <protection/>
    </xf>
    <xf numFmtId="0" fontId="9" fillId="0" borderId="0" applyFill="0" applyBorder="0">
      <alignment vertical="top" wrapText="1"/>
      <protection/>
    </xf>
    <xf numFmtId="0" fontId="58" fillId="4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46" borderId="8" applyNumberFormat="0" applyFont="0" applyAlignment="0" applyProtection="0"/>
    <xf numFmtId="0" fontId="59" fillId="41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ont="0" applyBorder="0" applyAlignment="0">
      <protection/>
    </xf>
    <xf numFmtId="0" fontId="10" fillId="0" borderId="0" applyFill="0" applyBorder="0">
      <alignment vertical="top"/>
      <protection/>
    </xf>
    <xf numFmtId="0" fontId="10" fillId="0" borderId="0" applyFill="0" applyBorder="0">
      <alignment horizontal="left" vertical="top" indent="1"/>
      <protection/>
    </xf>
    <xf numFmtId="0" fontId="9" fillId="0" borderId="0" applyFill="0" applyBorder="0">
      <alignment horizontal="left" vertical="top" indent="2"/>
      <protection/>
    </xf>
    <xf numFmtId="0" fontId="10" fillId="0" borderId="0" applyFill="0" applyBorder="0">
      <alignment horizontal="left" vertical="top" indent="3"/>
      <protection/>
    </xf>
    <xf numFmtId="0" fontId="9" fillId="0" borderId="0" applyFill="0" applyBorder="0">
      <alignment vertical="top"/>
      <protection/>
    </xf>
    <xf numFmtId="0" fontId="9" fillId="0" borderId="0" applyFill="0" applyBorder="0">
      <alignment horizontal="left" vertical="top" indent="1"/>
      <protection/>
    </xf>
    <xf numFmtId="0" fontId="9" fillId="0" borderId="0" applyFill="0" applyBorder="0">
      <alignment horizontal="left" vertical="top" indent="2"/>
      <protection/>
    </xf>
    <xf numFmtId="0" fontId="9" fillId="0" borderId="0" applyFill="0" applyBorder="0">
      <alignment horizontal="left" vertical="top" indent="3"/>
      <protection/>
    </xf>
    <xf numFmtId="0" fontId="9" fillId="0" borderId="0" applyFill="0" applyBorder="0">
      <alignment horizontal="left" vertical="top" indent="4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9" fillId="0" borderId="0" applyFill="0" applyBorder="0">
      <alignment horizontal="center"/>
      <protection/>
    </xf>
    <xf numFmtId="0" fontId="9" fillId="0" borderId="0" applyFill="0" applyBorder="0">
      <alignment horizontal="center" wrapText="1"/>
      <protection/>
    </xf>
    <xf numFmtId="0" fontId="62" fillId="0" borderId="0" applyNumberFormat="0" applyFill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50" borderId="0" applyNumberFormat="0" applyBorder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178" fontId="5" fillId="0" borderId="12" applyBorder="0">
      <alignment/>
      <protection hidden="1"/>
    </xf>
    <xf numFmtId="178" fontId="5" fillId="0" borderId="12" applyBorder="0">
      <alignment/>
      <protection hidden="1"/>
    </xf>
    <xf numFmtId="0" fontId="23" fillId="51" borderId="13" applyNumberFormat="0" applyAlignment="0" applyProtection="0"/>
    <xf numFmtId="0" fontId="23" fillId="51" borderId="13" applyNumberFormat="0" applyAlignment="0" applyProtection="0"/>
    <xf numFmtId="0" fontId="23" fillId="51" borderId="13" applyNumberFormat="0" applyAlignment="0" applyProtection="0"/>
    <xf numFmtId="0" fontId="23" fillId="51" borderId="13" applyNumberFormat="0" applyAlignment="0" applyProtection="0"/>
    <xf numFmtId="0" fontId="23" fillId="51" borderId="13" applyNumberFormat="0" applyAlignment="0" applyProtection="0"/>
    <xf numFmtId="0" fontId="23" fillId="51" borderId="13" applyNumberFormat="0" applyAlignment="0" applyProtection="0"/>
    <xf numFmtId="0" fontId="23" fillId="51" borderId="13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6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20" fillId="0" borderId="0" applyFon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52" borderId="18" applyNumberFormat="0" applyAlignment="0" applyProtection="0"/>
    <xf numFmtId="0" fontId="30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Fill="0" applyBorder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54" borderId="19" applyNumberFormat="0" applyFont="0" applyAlignment="0" applyProtection="0"/>
    <xf numFmtId="0" fontId="4" fillId="54" borderId="19" applyNumberFormat="0" applyFont="0" applyAlignment="0" applyProtection="0"/>
    <xf numFmtId="0" fontId="4" fillId="54" borderId="19" applyNumberFormat="0" applyFont="0" applyAlignment="0" applyProtection="0"/>
    <xf numFmtId="0" fontId="4" fillId="54" borderId="19" applyNumberFormat="0" applyFont="0" applyAlignment="0" applyProtection="0"/>
    <xf numFmtId="0" fontId="4" fillId="54" borderId="19" applyNumberFormat="0" applyFont="0" applyAlignment="0" applyProtection="0"/>
    <xf numFmtId="0" fontId="4" fillId="54" borderId="19" applyNumberFormat="0" applyFont="0" applyAlignment="0" applyProtection="0"/>
    <xf numFmtId="0" fontId="4" fillId="54" borderId="1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20" applyNumberFormat="0" applyFill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7" fillId="0" borderId="0">
      <alignment/>
      <protection locked="0"/>
    </xf>
    <xf numFmtId="174" fontId="7" fillId="0" borderId="0">
      <alignment/>
      <protection locked="0"/>
    </xf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210" fontId="3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07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6" fillId="10" borderId="0" applyNumberFormat="0" applyBorder="0" applyAlignment="0" applyProtection="0"/>
    <xf numFmtId="177" fontId="6" fillId="0" borderId="0">
      <alignment/>
      <protection locked="0"/>
    </xf>
    <xf numFmtId="177" fontId="6" fillId="0" borderId="0">
      <alignment/>
      <protection locked="0"/>
    </xf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64" fillId="55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5" fillId="0" borderId="0" xfId="0" applyFont="1" applyBorder="1" applyAlignment="1">
      <alignment horizontal="center" vertical="center"/>
    </xf>
    <xf numFmtId="0" fontId="66" fillId="0" borderId="0" xfId="245" applyFont="1" applyAlignment="1">
      <alignment/>
      <protection/>
    </xf>
    <xf numFmtId="0" fontId="66" fillId="0" borderId="0" xfId="245" applyFont="1">
      <alignment/>
      <protection/>
    </xf>
    <xf numFmtId="0" fontId="40" fillId="0" borderId="0" xfId="245" applyFont="1" applyFill="1" applyAlignment="1">
      <alignment horizontal="center" vertical="center" wrapText="1"/>
      <protection/>
    </xf>
    <xf numFmtId="0" fontId="66" fillId="0" borderId="0" xfId="245" applyFont="1" applyAlignment="1">
      <alignment horizontal="right"/>
      <protection/>
    </xf>
    <xf numFmtId="0" fontId="65" fillId="0" borderId="0" xfId="0" applyFont="1" applyBorder="1" applyAlignment="1">
      <alignment/>
    </xf>
    <xf numFmtId="3" fontId="39" fillId="0" borderId="0" xfId="316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Border="1" applyAlignment="1">
      <alignment wrapText="1"/>
    </xf>
    <xf numFmtId="209" fontId="38" fillId="56" borderId="0" xfId="234" applyNumberFormat="1" applyFont="1" applyFill="1" applyBorder="1" applyAlignment="1">
      <alignment horizontal="center" vertical="center" wrapText="1"/>
      <protection/>
    </xf>
    <xf numFmtId="211" fontId="64" fillId="0" borderId="0" xfId="0" applyNumberFormat="1" applyFont="1" applyBorder="1" applyAlignment="1">
      <alignment horizontal="center" vertical="center" wrapText="1"/>
    </xf>
    <xf numFmtId="3" fontId="67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8" fillId="0" borderId="21" xfId="0" applyFont="1" applyBorder="1" applyAlignment="1">
      <alignment horizontal="center" wrapText="1"/>
    </xf>
    <xf numFmtId="0" fontId="68" fillId="0" borderId="12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4" fontId="64" fillId="55" borderId="12" xfId="0" applyNumberFormat="1" applyFont="1" applyFill="1" applyBorder="1" applyAlignment="1">
      <alignment horizontal="center" wrapText="1"/>
    </xf>
    <xf numFmtId="0" fontId="64" fillId="55" borderId="22" xfId="0" applyFont="1" applyFill="1" applyBorder="1" applyAlignment="1">
      <alignment horizontal="center" wrapText="1"/>
    </xf>
    <xf numFmtId="3" fontId="38" fillId="55" borderId="0" xfId="313" applyNumberFormat="1" applyFont="1" applyFill="1" applyBorder="1" applyAlignment="1">
      <alignment horizontal="center" vertical="center" wrapText="1"/>
      <protection/>
    </xf>
    <xf numFmtId="3" fontId="64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64" fillId="0" borderId="12" xfId="0" applyFont="1" applyFill="1" applyBorder="1" applyAlignment="1">
      <alignment horizontal="center" wrapText="1"/>
    </xf>
    <xf numFmtId="0" fontId="64" fillId="0" borderId="22" xfId="0" applyFont="1" applyFill="1" applyBorder="1" applyAlignment="1">
      <alignment horizontal="center" wrapText="1"/>
    </xf>
    <xf numFmtId="0" fontId="64" fillId="55" borderId="0" xfId="0" applyFont="1" applyFill="1" applyBorder="1" applyAlignment="1">
      <alignment horizontal="center"/>
    </xf>
    <xf numFmtId="0" fontId="68" fillId="0" borderId="23" xfId="0" applyFont="1" applyBorder="1" applyAlignment="1">
      <alignment horizontal="center" wrapText="1"/>
    </xf>
    <xf numFmtId="3" fontId="64" fillId="55" borderId="12" xfId="467" applyNumberFormat="1" applyFont="1" applyFill="1" applyBorder="1" applyAlignment="1">
      <alignment horizontal="center" wrapText="1"/>
    </xf>
    <xf numFmtId="3" fontId="38" fillId="55" borderId="12" xfId="471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3" fontId="38" fillId="55" borderId="22" xfId="0" applyNumberFormat="1" applyFont="1" applyFill="1" applyBorder="1" applyAlignment="1">
      <alignment horizontal="center" wrapText="1"/>
    </xf>
    <xf numFmtId="3" fontId="38" fillId="55" borderId="12" xfId="313" applyNumberFormat="1" applyFont="1" applyFill="1" applyBorder="1" applyAlignment="1">
      <alignment horizontal="center" wrapText="1"/>
      <protection/>
    </xf>
    <xf numFmtId="3" fontId="38" fillId="55" borderId="22" xfId="313" applyNumberFormat="1" applyFont="1" applyFill="1" applyBorder="1" applyAlignment="1">
      <alignment horizontal="center" wrapText="1"/>
      <protection/>
    </xf>
    <xf numFmtId="3" fontId="38" fillId="0" borderId="12" xfId="313" applyNumberFormat="1" applyFont="1" applyFill="1" applyBorder="1" applyAlignment="1">
      <alignment horizontal="center" wrapText="1"/>
      <protection/>
    </xf>
    <xf numFmtId="3" fontId="38" fillId="55" borderId="0" xfId="313" applyNumberFormat="1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66" fillId="0" borderId="0" xfId="0" applyFont="1" applyFill="1" applyAlignment="1">
      <alignment horizontal="center" wrapText="1"/>
    </xf>
    <xf numFmtId="0" fontId="66" fillId="0" borderId="0" xfId="0" applyFont="1" applyFill="1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66" fillId="0" borderId="0" xfId="245" applyFont="1" applyAlignment="1">
      <alignment horizontal="right" wrapText="1"/>
      <protection/>
    </xf>
    <xf numFmtId="3" fontId="64" fillId="0" borderId="22" xfId="0" applyNumberFormat="1" applyFont="1" applyFill="1" applyBorder="1" applyAlignment="1">
      <alignment horizontal="center" wrapText="1"/>
    </xf>
    <xf numFmtId="209" fontId="38" fillId="0" borderId="12" xfId="235" applyNumberFormat="1" applyFont="1" applyFill="1" applyBorder="1" applyAlignment="1">
      <alignment horizontal="center" vertical="center" wrapText="1"/>
      <protection/>
    </xf>
    <xf numFmtId="209" fontId="38" fillId="0" borderId="12" xfId="242" applyNumberFormat="1" applyFont="1" applyFill="1" applyBorder="1" applyAlignment="1">
      <alignment horizontal="center" wrapText="1"/>
      <protection/>
    </xf>
    <xf numFmtId="209" fontId="38" fillId="0" borderId="12" xfId="487" applyNumberFormat="1" applyFont="1" applyFill="1" applyBorder="1" applyAlignment="1">
      <alignment horizontal="center" vertical="center" wrapText="1"/>
    </xf>
    <xf numFmtId="209" fontId="64" fillId="0" borderId="12" xfId="242" applyNumberFormat="1" applyFont="1" applyBorder="1" applyAlignment="1">
      <alignment horizontal="center"/>
      <protection/>
    </xf>
    <xf numFmtId="217" fontId="0" fillId="0" borderId="0" xfId="0" applyNumberFormat="1" applyFill="1" applyAlignment="1">
      <alignment/>
    </xf>
    <xf numFmtId="217" fontId="66" fillId="0" borderId="0" xfId="0" applyNumberFormat="1" applyFont="1" applyFill="1" applyAlignment="1">
      <alignment horizontal="center"/>
    </xf>
    <xf numFmtId="217" fontId="66" fillId="0" borderId="0" xfId="0" applyNumberFormat="1" applyFont="1" applyFill="1" applyBorder="1" applyAlignment="1">
      <alignment horizontal="center"/>
    </xf>
    <xf numFmtId="217" fontId="68" fillId="0" borderId="23" xfId="0" applyNumberFormat="1" applyFont="1" applyFill="1" applyBorder="1" applyAlignment="1">
      <alignment horizontal="center" wrapText="1"/>
    </xf>
    <xf numFmtId="217" fontId="68" fillId="0" borderId="12" xfId="0" applyNumberFormat="1" applyFont="1" applyFill="1" applyBorder="1" applyAlignment="1">
      <alignment horizontal="center" wrapText="1"/>
    </xf>
    <xf numFmtId="217" fontId="64" fillId="0" borderId="12" xfId="0" applyNumberFormat="1" applyFont="1" applyFill="1" applyBorder="1" applyAlignment="1">
      <alignment horizontal="center" wrapText="1"/>
    </xf>
    <xf numFmtId="217" fontId="64" fillId="0" borderId="22" xfId="0" applyNumberFormat="1" applyFont="1" applyFill="1" applyBorder="1" applyAlignment="1">
      <alignment horizontal="center" wrapText="1"/>
    </xf>
    <xf numFmtId="217" fontId="38" fillId="0" borderId="12" xfId="313" applyNumberFormat="1" applyFont="1" applyFill="1" applyBorder="1" applyAlignment="1">
      <alignment horizontal="center" wrapText="1"/>
      <protection/>
    </xf>
    <xf numFmtId="217" fontId="38" fillId="55" borderId="12" xfId="313" applyNumberFormat="1" applyFont="1" applyFill="1" applyBorder="1" applyAlignment="1">
      <alignment horizontal="center" wrapText="1"/>
      <protection/>
    </xf>
    <xf numFmtId="217" fontId="38" fillId="55" borderId="0" xfId="313" applyNumberFormat="1" applyFont="1" applyFill="1" applyBorder="1" applyAlignment="1">
      <alignment horizontal="center" vertical="center" wrapText="1"/>
      <protection/>
    </xf>
    <xf numFmtId="217" fontId="38" fillId="0" borderId="0" xfId="234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67" fillId="0" borderId="0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center"/>
    </xf>
    <xf numFmtId="0" fontId="68" fillId="0" borderId="23" xfId="0" applyNumberFormat="1" applyFont="1" applyBorder="1" applyAlignment="1">
      <alignment horizontal="center" wrapText="1"/>
    </xf>
    <xf numFmtId="0" fontId="68" fillId="0" borderId="12" xfId="0" applyNumberFormat="1" applyFont="1" applyBorder="1" applyAlignment="1">
      <alignment horizontal="center" wrapText="1"/>
    </xf>
    <xf numFmtId="0" fontId="64" fillId="55" borderId="12" xfId="241" applyNumberFormat="1" applyFont="1" applyFill="1" applyBorder="1" applyAlignment="1">
      <alignment horizontal="center" wrapText="1"/>
      <protection/>
    </xf>
    <xf numFmtId="0" fontId="64" fillId="0" borderId="12" xfId="0" applyNumberFormat="1" applyFont="1" applyBorder="1" applyAlignment="1">
      <alignment horizontal="center" wrapText="1"/>
    </xf>
    <xf numFmtId="0" fontId="38" fillId="55" borderId="12" xfId="313" applyNumberFormat="1" applyFont="1" applyFill="1" applyBorder="1" applyAlignment="1">
      <alignment horizontal="center" wrapText="1"/>
      <protection/>
    </xf>
    <xf numFmtId="0" fontId="38" fillId="55" borderId="22" xfId="313" applyNumberFormat="1" applyFont="1" applyFill="1" applyBorder="1" applyAlignment="1">
      <alignment horizontal="center" wrapText="1"/>
      <protection/>
    </xf>
    <xf numFmtId="0" fontId="38" fillId="55" borderId="0" xfId="313" applyNumberFormat="1" applyFont="1" applyFill="1" applyBorder="1" applyAlignment="1">
      <alignment horizontal="center" vertical="center" wrapText="1"/>
      <protection/>
    </xf>
    <xf numFmtId="0" fontId="65" fillId="0" borderId="0" xfId="0" applyNumberFormat="1" applyFont="1" applyBorder="1" applyAlignment="1">
      <alignment horizontal="center"/>
    </xf>
    <xf numFmtId="0" fontId="66" fillId="0" borderId="0" xfId="245" applyNumberFormat="1" applyFont="1">
      <alignment/>
      <protection/>
    </xf>
    <xf numFmtId="0" fontId="0" fillId="0" borderId="0" xfId="241" applyNumberFormat="1" applyFont="1">
      <alignment/>
      <protection/>
    </xf>
    <xf numFmtId="0" fontId="40" fillId="0" borderId="0" xfId="245" applyNumberFormat="1" applyFont="1" applyFill="1" applyAlignment="1">
      <alignment horizontal="center" vertical="center" wrapText="1"/>
      <protection/>
    </xf>
    <xf numFmtId="3" fontId="6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8" fillId="55" borderId="0" xfId="313" applyNumberFormat="1" applyFont="1" applyFill="1" applyBorder="1" applyAlignment="1">
      <alignment horizontal="center" wrapText="1"/>
      <protection/>
    </xf>
  </cellXfs>
  <cellStyles count="477">
    <cellStyle name="Normal" xfId="0"/>
    <cellStyle name="?’ћѓћ‚›‰" xfId="15"/>
    <cellStyle name="?’һғһ‚›ү" xfId="16"/>
    <cellStyle name="_Оргтехн. - ремонт и обслуживание" xfId="17"/>
    <cellStyle name="_элемент МАТЕРИАЛЫ 2008" xfId="18"/>
    <cellStyle name="”?ќђќ‘ћ‚›‰" xfId="19"/>
    <cellStyle name="”?қђқ‘һ‚›ү" xfId="20"/>
    <cellStyle name="”?љ‘?ђћ‚ђќќ›‰" xfId="21"/>
    <cellStyle name="”?љ‘?ђһ‚ђққ›ү" xfId="22"/>
    <cellStyle name="”€ќђќ‘ћ‚›‰" xfId="23"/>
    <cellStyle name="”€қђқ‘һ‚›ү" xfId="24"/>
    <cellStyle name="”€љ‘€ђћ‚ђќќ›‰" xfId="25"/>
    <cellStyle name="”€љ‘€ђһ‚ђққ›ү" xfId="26"/>
    <cellStyle name="”ќђќ‘ћ‚›‰" xfId="27"/>
    <cellStyle name="”љ‘ђћ‚ђќќ›‰" xfId="28"/>
    <cellStyle name="„…ќ…†ќ›‰" xfId="29"/>
    <cellStyle name="„…қ…†қ›ү" xfId="30"/>
    <cellStyle name="€’ћѓћ‚›‰" xfId="31"/>
    <cellStyle name="€’һғһ‚›ү" xfId="32"/>
    <cellStyle name="‡ђѓћ‹ћ‚ћљ1" xfId="33"/>
    <cellStyle name="‡ђѓћ‹ћ‚ћљ2" xfId="34"/>
    <cellStyle name="’ћѓћ‚›‰" xfId="35"/>
    <cellStyle name="0,0&#13;&#10;NA&#13;&#10;" xfId="36"/>
    <cellStyle name="20% - Accent1" xfId="37"/>
    <cellStyle name="20% - Accent2" xfId="38"/>
    <cellStyle name="20% - Accent3" xfId="39"/>
    <cellStyle name="20% - Accent4" xfId="40"/>
    <cellStyle name="20% - Accent5" xfId="41"/>
    <cellStyle name="20% - Accent6" xfId="42"/>
    <cellStyle name="20% - Акцент1 2" xfId="43"/>
    <cellStyle name="20% - Акцент2 2" xfId="44"/>
    <cellStyle name="20% - Акцент3 2" xfId="45"/>
    <cellStyle name="20% - Акцент4 2" xfId="46"/>
    <cellStyle name="20% - Акцент5 2" xfId="47"/>
    <cellStyle name="20% - Акцент6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 2" xfId="67"/>
    <cellStyle name="60% - Акцент2 2" xfId="68"/>
    <cellStyle name="60% - Акцент3 2" xfId="69"/>
    <cellStyle name="60% - Акцент4 2" xfId="70"/>
    <cellStyle name="60% - Акцент5 2" xfId="71"/>
    <cellStyle name="60% - Акцент6 2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Calculation" xfId="80"/>
    <cellStyle name="cc0 -CalComma" xfId="81"/>
    <cellStyle name="cc1 -CalComma" xfId="82"/>
    <cellStyle name="cc2 -CalComma" xfId="83"/>
    <cellStyle name="cc3 -CalComma" xfId="84"/>
    <cellStyle name="cc4 -CalComma" xfId="85"/>
    <cellStyle name="cdDMM -CalDate" xfId="86"/>
    <cellStyle name="cdDMMY -CalDate" xfId="87"/>
    <cellStyle name="cdDMMYHM -CalDateTime" xfId="88"/>
    <cellStyle name="cdDMY -CalDate" xfId="89"/>
    <cellStyle name="cdMDY -CalDate" xfId="90"/>
    <cellStyle name="cdMMY -CalDate" xfId="91"/>
    <cellStyle name="cdMMYc-CalDateC" xfId="92"/>
    <cellStyle name="cf0 -CalFixed" xfId="93"/>
    <cellStyle name="Check Cell" xfId="94"/>
    <cellStyle name="cmHM  -CalTime" xfId="95"/>
    <cellStyle name="cmHM24+ -CalTime" xfId="96"/>
    <cellStyle name="Comma" xfId="97"/>
    <cellStyle name="Comma [0]" xfId="98"/>
    <cellStyle name="cp0 -CalPercent" xfId="99"/>
    <cellStyle name="cp1 -CalPercent" xfId="100"/>
    <cellStyle name="cp2 -CalPercent" xfId="101"/>
    <cellStyle name="cp3 -CalPercent" xfId="102"/>
    <cellStyle name="cr0 -CalCurr" xfId="103"/>
    <cellStyle name="cr1 -CalCurr" xfId="104"/>
    <cellStyle name="cr2 -CalCurr" xfId="105"/>
    <cellStyle name="cr3 -CalCurr" xfId="106"/>
    <cellStyle name="cr4 -CalCurr" xfId="107"/>
    <cellStyle name="Currency" xfId="108"/>
    <cellStyle name="Currency [0]" xfId="109"/>
    <cellStyle name="E&amp;Y House" xfId="110"/>
    <cellStyle name="Euro" xfId="111"/>
    <cellStyle name="Excel Built-in Normal" xfId="112"/>
    <cellStyle name="Explanatory Text" xfId="113"/>
    <cellStyle name="Good" xfId="114"/>
    <cellStyle name="h0 -Heading" xfId="115"/>
    <cellStyle name="h1 -Heading" xfId="116"/>
    <cellStyle name="h2 -Heading" xfId="117"/>
    <cellStyle name="h3 -Heading" xfId="118"/>
    <cellStyle name="Heading 1" xfId="119"/>
    <cellStyle name="Heading 2" xfId="120"/>
    <cellStyle name="Heading 3" xfId="121"/>
    <cellStyle name="Heading 4" xfId="122"/>
    <cellStyle name="hp0 -Hyperlink" xfId="123"/>
    <cellStyle name="hp1 -Hyperlink" xfId="124"/>
    <cellStyle name="hp2 -Hyperlink" xfId="125"/>
    <cellStyle name="hp3 -Hyperlink" xfId="126"/>
    <cellStyle name="ic0 -InpComma" xfId="127"/>
    <cellStyle name="ic1 -InpComma" xfId="128"/>
    <cellStyle name="ic2 -InpComma" xfId="129"/>
    <cellStyle name="ic3 -InpComma" xfId="130"/>
    <cellStyle name="ic4 -InpComma" xfId="131"/>
    <cellStyle name="idDMM -InpDate" xfId="132"/>
    <cellStyle name="idDMMY -InpDate" xfId="133"/>
    <cellStyle name="idDMMYHM -InpDateTime" xfId="134"/>
    <cellStyle name="idDMY -InpDate" xfId="135"/>
    <cellStyle name="idMDY -InpDate" xfId="136"/>
    <cellStyle name="idMMY -InpDate" xfId="137"/>
    <cellStyle name="if0 -InpFixed" xfId="138"/>
    <cellStyle name="if0b-InpFixedB" xfId="139"/>
    <cellStyle name="if0-InpFixed" xfId="140"/>
    <cellStyle name="iln -InpTableTextNoWrap" xfId="141"/>
    <cellStyle name="ilnb-InpTableTextNoWrapB" xfId="142"/>
    <cellStyle name="ilw -InpTableTextWrap" xfId="143"/>
    <cellStyle name="imHM  -InpTime" xfId="144"/>
    <cellStyle name="imHM24+ -InpTime" xfId="145"/>
    <cellStyle name="Input" xfId="146"/>
    <cellStyle name="ip0 -InpPercent" xfId="147"/>
    <cellStyle name="ip1 -InpPercent" xfId="148"/>
    <cellStyle name="ip2 -InpPercent" xfId="149"/>
    <cellStyle name="ip3 -InpPercent" xfId="150"/>
    <cellStyle name="ir0 -InpCurr" xfId="151"/>
    <cellStyle name="ir1 -InpCurr" xfId="152"/>
    <cellStyle name="ir2 -InpCurr" xfId="153"/>
    <cellStyle name="ir3 -InpCurr" xfId="154"/>
    <cellStyle name="ir4 -InpCurr" xfId="155"/>
    <cellStyle name="is0 -InpSideText" xfId="156"/>
    <cellStyle name="is1 -InpSideText" xfId="157"/>
    <cellStyle name="is2 -InpSideText" xfId="158"/>
    <cellStyle name="is3 -InpSideText" xfId="159"/>
    <cellStyle name="is4 -InpSideText" xfId="160"/>
    <cellStyle name="itn -InpTopTextNoWrap" xfId="161"/>
    <cellStyle name="itw -InpTopTextWrap" xfId="162"/>
    <cellStyle name="Linked Cell" xfId="163"/>
    <cellStyle name="ltn -TableTextNoWrap" xfId="164"/>
    <cellStyle name="ltw -TableTextWrap" xfId="165"/>
    <cellStyle name="Neutral" xfId="166"/>
    <cellStyle name="Normal 2" xfId="167"/>
    <cellStyle name="Normal 3" xfId="168"/>
    <cellStyle name="Note" xfId="169"/>
    <cellStyle name="Output" xfId="170"/>
    <cellStyle name="Percent" xfId="171"/>
    <cellStyle name="Report" xfId="172"/>
    <cellStyle name="sh0 -SideHeading" xfId="173"/>
    <cellStyle name="sh1 -SideHeading" xfId="174"/>
    <cellStyle name="sh2 -SideHeading" xfId="175"/>
    <cellStyle name="sh3 -SideHeading" xfId="176"/>
    <cellStyle name="st0 -SideText" xfId="177"/>
    <cellStyle name="st1 -SideText" xfId="178"/>
    <cellStyle name="st2 -SideText" xfId="179"/>
    <cellStyle name="st3 -SideText" xfId="180"/>
    <cellStyle name="st4 -SideText" xfId="181"/>
    <cellStyle name="Title" xfId="182"/>
    <cellStyle name="Total" xfId="183"/>
    <cellStyle name="ttn -TopTextNoWrap" xfId="184"/>
    <cellStyle name="ttw -TopTextWrap" xfId="185"/>
    <cellStyle name="Warning Text" xfId="186"/>
    <cellStyle name="Акцент1 2" xfId="187"/>
    <cellStyle name="Акцент2 2" xfId="188"/>
    <cellStyle name="Акцент3 2" xfId="189"/>
    <cellStyle name="Акцент4 2" xfId="190"/>
    <cellStyle name="Акцент5 2" xfId="191"/>
    <cellStyle name="Акцент6 2" xfId="192"/>
    <cellStyle name="Ввод  2" xfId="193"/>
    <cellStyle name="Ввод  2 2" xfId="194"/>
    <cellStyle name="Ввод  2 3" xfId="195"/>
    <cellStyle name="Ввод  2 4" xfId="196"/>
    <cellStyle name="Ввод  2 5" xfId="197"/>
    <cellStyle name="Ввод  2 6" xfId="198"/>
    <cellStyle name="Ввод  2 7" xfId="199"/>
    <cellStyle name="Виталий" xfId="200"/>
    <cellStyle name="Виталий 2" xfId="201"/>
    <cellStyle name="Вывод 2" xfId="202"/>
    <cellStyle name="Вывод 2 2" xfId="203"/>
    <cellStyle name="Вывод 2 3" xfId="204"/>
    <cellStyle name="Вывод 2 4" xfId="205"/>
    <cellStyle name="Вывод 2 5" xfId="206"/>
    <cellStyle name="Вывод 2 6" xfId="207"/>
    <cellStyle name="Вывод 2 7" xfId="208"/>
    <cellStyle name="Вычисление 2" xfId="209"/>
    <cellStyle name="Вычисление 2 2" xfId="210"/>
    <cellStyle name="Вычисление 2 3" xfId="211"/>
    <cellStyle name="Вычисление 2 4" xfId="212"/>
    <cellStyle name="Вычисление 2 5" xfId="213"/>
    <cellStyle name="Вычисление 2 6" xfId="214"/>
    <cellStyle name="Вычисление 2 7" xfId="215"/>
    <cellStyle name="Гиперссылка 2" xfId="216"/>
    <cellStyle name="Денежный [0] 2" xfId="217"/>
    <cellStyle name="Денежный [0] 3" xfId="218"/>
    <cellStyle name="Денежный [0] 4" xfId="219"/>
    <cellStyle name="Денежный [0] 5" xfId="220"/>
    <cellStyle name="Денежный [0] 6" xfId="221"/>
    <cellStyle name="Заголовок 1 2" xfId="222"/>
    <cellStyle name="Заголовок 2 2" xfId="223"/>
    <cellStyle name="Заголовок 3 2" xfId="224"/>
    <cellStyle name="Заголовок 4 2" xfId="225"/>
    <cellStyle name="Итог 2" xfId="226"/>
    <cellStyle name="Итог 2 2" xfId="227"/>
    <cellStyle name="Итог 2 3" xfId="228"/>
    <cellStyle name="Итог 2 4" xfId="229"/>
    <cellStyle name="Итог 2 5" xfId="230"/>
    <cellStyle name="Итог 2 6" xfId="231"/>
    <cellStyle name="Итог 2 7" xfId="232"/>
    <cellStyle name="КАНДАГАЧ тел3-33-96" xfId="233"/>
    <cellStyle name="КАНДАГАЧ тел3-33-96_Бюджет 2009." xfId="234"/>
    <cellStyle name="КАНДАГАЧ тел3-33-96_Бюджет Утвержденный в КТТ 8 мая 2009 года в ЦТУ утвержд 8 июня 2009 года №13" xfId="235"/>
    <cellStyle name="Контрольная ячейка 2" xfId="236"/>
    <cellStyle name="Название 2" xfId="237"/>
    <cellStyle name="Нейтральный 2" xfId="238"/>
    <cellStyle name="Обычный 10" xfId="239"/>
    <cellStyle name="Обычный 11" xfId="240"/>
    <cellStyle name="Обычный 12" xfId="241"/>
    <cellStyle name="Обычный 13" xfId="242"/>
    <cellStyle name="Обычный 14" xfId="243"/>
    <cellStyle name="Обычный 15" xfId="244"/>
    <cellStyle name="Обычный 16" xfId="245"/>
    <cellStyle name="Обычный 17" xfId="246"/>
    <cellStyle name="Обычный 18" xfId="247"/>
    <cellStyle name="Обычный 19" xfId="248"/>
    <cellStyle name="Обычный 2 10" xfId="249"/>
    <cellStyle name="Обычный 2 11" xfId="250"/>
    <cellStyle name="Обычный 2 12" xfId="251"/>
    <cellStyle name="Обычный 2 13" xfId="252"/>
    <cellStyle name="Обычный 2 14" xfId="253"/>
    <cellStyle name="Обычный 2 15" xfId="254"/>
    <cellStyle name="Обычный 2 16" xfId="255"/>
    <cellStyle name="Обычный 2 17" xfId="256"/>
    <cellStyle name="Обычный 2 18" xfId="257"/>
    <cellStyle name="Обычный 2 19" xfId="258"/>
    <cellStyle name="Обычный 2 2" xfId="259"/>
    <cellStyle name="Обычный 2 2 2" xfId="260"/>
    <cellStyle name="Обычный 2 2 3" xfId="261"/>
    <cellStyle name="Обычный 2 2 4" xfId="262"/>
    <cellStyle name="Обычный 2 20" xfId="263"/>
    <cellStyle name="Обычный 2 21" xfId="264"/>
    <cellStyle name="Обычный 2 22" xfId="265"/>
    <cellStyle name="Обычный 2 23" xfId="266"/>
    <cellStyle name="Обычный 2 24" xfId="267"/>
    <cellStyle name="Обычный 2 25" xfId="268"/>
    <cellStyle name="Обычный 2 26" xfId="269"/>
    <cellStyle name="Обычный 2 27" xfId="270"/>
    <cellStyle name="Обычный 2 28" xfId="271"/>
    <cellStyle name="Обычный 2 29" xfId="272"/>
    <cellStyle name="Обычный 2 3" xfId="273"/>
    <cellStyle name="Обычный 2 30" xfId="274"/>
    <cellStyle name="Обычный 2 31" xfId="275"/>
    <cellStyle name="Обычный 2 32" xfId="276"/>
    <cellStyle name="Обычный 2 33" xfId="277"/>
    <cellStyle name="Обычный 2 34" xfId="278"/>
    <cellStyle name="Обычный 2 35" xfId="279"/>
    <cellStyle name="Обычный 2 36" xfId="280"/>
    <cellStyle name="Обычный 2 37" xfId="281"/>
    <cellStyle name="Обычный 2 38" xfId="282"/>
    <cellStyle name="Обычный 2 39" xfId="283"/>
    <cellStyle name="Обычный 2 4" xfId="284"/>
    <cellStyle name="Обычный 2 40" xfId="285"/>
    <cellStyle name="Обычный 2 41" xfId="286"/>
    <cellStyle name="Обычный 2 42" xfId="287"/>
    <cellStyle name="Обычный 2 43" xfId="288"/>
    <cellStyle name="Обычный 2 44" xfId="289"/>
    <cellStyle name="Обычный 2 45" xfId="290"/>
    <cellStyle name="Обычный 2 46" xfId="291"/>
    <cellStyle name="Обычный 2 47" xfId="292"/>
    <cellStyle name="Обычный 2 48" xfId="293"/>
    <cellStyle name="Обычный 2 49" xfId="294"/>
    <cellStyle name="Обычный 2 5" xfId="295"/>
    <cellStyle name="Обычный 2 50" xfId="296"/>
    <cellStyle name="Обычный 2 51" xfId="297"/>
    <cellStyle name="Обычный 2 6" xfId="298"/>
    <cellStyle name="Обычный 2 7" xfId="299"/>
    <cellStyle name="Обычный 2 8" xfId="300"/>
    <cellStyle name="Обычный 2 9" xfId="301"/>
    <cellStyle name="Обычный 3" xfId="302"/>
    <cellStyle name="Обычный 3 2" xfId="303"/>
    <cellStyle name="Обычный 3 2 4" xfId="304"/>
    <cellStyle name="Обычный 3 3" xfId="305"/>
    <cellStyle name="Обычный 3 4" xfId="306"/>
    <cellStyle name="Обычный 3 5" xfId="307"/>
    <cellStyle name="Обычный 3 6" xfId="308"/>
    <cellStyle name="Обычный 3 7" xfId="309"/>
    <cellStyle name="Обычный 3 8" xfId="310"/>
    <cellStyle name="Обычный 3 8 2" xfId="311"/>
    <cellStyle name="Обычный 4" xfId="312"/>
    <cellStyle name="Обычный 4 2" xfId="313"/>
    <cellStyle name="Обычный 41" xfId="314"/>
    <cellStyle name="Обычный 42" xfId="315"/>
    <cellStyle name="Обычный 43" xfId="316"/>
    <cellStyle name="Обычный 5" xfId="317"/>
    <cellStyle name="Обычный 5 2" xfId="318"/>
    <cellStyle name="Обычный 5 3" xfId="319"/>
    <cellStyle name="Обычный 5_бюджет 2010-11" xfId="320"/>
    <cellStyle name="Обычный 6" xfId="321"/>
    <cellStyle name="Обычный 7" xfId="322"/>
    <cellStyle name="Обычный 8" xfId="323"/>
    <cellStyle name="Обычный 9" xfId="324"/>
    <cellStyle name="Плохой 2" xfId="325"/>
    <cellStyle name="Пояснение 2" xfId="326"/>
    <cellStyle name="Примечание 2" xfId="327"/>
    <cellStyle name="Примечание 2 2" xfId="328"/>
    <cellStyle name="Примечание 2 3" xfId="329"/>
    <cellStyle name="Примечание 2 4" xfId="330"/>
    <cellStyle name="Примечание 2 5" xfId="331"/>
    <cellStyle name="Примечание 2 6" xfId="332"/>
    <cellStyle name="Примечание 2 7" xfId="333"/>
    <cellStyle name="Процентный 2 10" xfId="334"/>
    <cellStyle name="Процентный 2 11" xfId="335"/>
    <cellStyle name="Процентный 2 12" xfId="336"/>
    <cellStyle name="Процентный 2 13" xfId="337"/>
    <cellStyle name="Процентный 2 14" xfId="338"/>
    <cellStyle name="Процентный 2 15" xfId="339"/>
    <cellStyle name="Процентный 2 16" xfId="340"/>
    <cellStyle name="Процентный 2 17" xfId="341"/>
    <cellStyle name="Процентный 2 18" xfId="342"/>
    <cellStyle name="Процентный 2 19" xfId="343"/>
    <cellStyle name="Процентный 2 2" xfId="344"/>
    <cellStyle name="Процентный 2 20" xfId="345"/>
    <cellStyle name="Процентный 2 21" xfId="346"/>
    <cellStyle name="Процентный 2 22" xfId="347"/>
    <cellStyle name="Процентный 2 23" xfId="348"/>
    <cellStyle name="Процентный 2 24" xfId="349"/>
    <cellStyle name="Процентный 2 25" xfId="350"/>
    <cellStyle name="Процентный 2 26" xfId="351"/>
    <cellStyle name="Процентный 2 27" xfId="352"/>
    <cellStyle name="Процентный 2 28" xfId="353"/>
    <cellStyle name="Процентный 2 3" xfId="354"/>
    <cellStyle name="Процентный 2 4" xfId="355"/>
    <cellStyle name="Процентный 2 5" xfId="356"/>
    <cellStyle name="Процентный 2 6" xfId="357"/>
    <cellStyle name="Процентный 2 7" xfId="358"/>
    <cellStyle name="Процентный 2 8" xfId="359"/>
    <cellStyle name="Процентный 2 9" xfId="360"/>
    <cellStyle name="Процентный 3" xfId="361"/>
    <cellStyle name="Связанная ячейка 2" xfId="362"/>
    <cellStyle name="Стиль 1" xfId="363"/>
    <cellStyle name="Текст предупреждения 2" xfId="364"/>
    <cellStyle name="Тысячи [0]_96111" xfId="365"/>
    <cellStyle name="Тысячи_96111" xfId="366"/>
    <cellStyle name="Үђғһ‹һ‚һљ1" xfId="367"/>
    <cellStyle name="Үђғһ‹һ‚һљ2" xfId="368"/>
    <cellStyle name="Финансовый [0] 4" xfId="369"/>
    <cellStyle name="Финансовый [0] 6" xfId="370"/>
    <cellStyle name="Финансовый 10" xfId="371"/>
    <cellStyle name="Финансовый 11" xfId="372"/>
    <cellStyle name="Финансовый 12" xfId="373"/>
    <cellStyle name="Финансовый 13" xfId="374"/>
    <cellStyle name="Финансовый 14" xfId="375"/>
    <cellStyle name="Финансовый 15" xfId="376"/>
    <cellStyle name="Финансовый 16" xfId="377"/>
    <cellStyle name="Финансовый 17" xfId="378"/>
    <cellStyle name="Финансовый 18" xfId="379"/>
    <cellStyle name="Финансовый 19" xfId="380"/>
    <cellStyle name="Финансовый 2" xfId="381"/>
    <cellStyle name="Финансовый 2 10" xfId="382"/>
    <cellStyle name="Финансовый 2 11" xfId="383"/>
    <cellStyle name="Финансовый 2 12" xfId="384"/>
    <cellStyle name="Финансовый 2 13" xfId="385"/>
    <cellStyle name="Финансовый 2 14" xfId="386"/>
    <cellStyle name="Финансовый 2 15" xfId="387"/>
    <cellStyle name="Финансовый 2 16" xfId="388"/>
    <cellStyle name="Финансовый 2 17" xfId="389"/>
    <cellStyle name="Финансовый 2 18" xfId="390"/>
    <cellStyle name="Финансовый 2 19" xfId="391"/>
    <cellStyle name="Финансовый 2 2" xfId="392"/>
    <cellStyle name="Финансовый 2 20" xfId="393"/>
    <cellStyle name="Финансовый 2 21" xfId="394"/>
    <cellStyle name="Финансовый 2 22" xfId="395"/>
    <cellStyle name="Финансовый 2 23" xfId="396"/>
    <cellStyle name="Финансовый 2 24" xfId="397"/>
    <cellStyle name="Финансовый 2 25" xfId="398"/>
    <cellStyle name="Финансовый 2 26" xfId="399"/>
    <cellStyle name="Финансовый 2 27" xfId="400"/>
    <cellStyle name="Финансовый 2 28" xfId="401"/>
    <cellStyle name="Финансовый 2 29" xfId="402"/>
    <cellStyle name="Финансовый 2 3" xfId="403"/>
    <cellStyle name="Финансовый 2 30" xfId="404"/>
    <cellStyle name="Финансовый 2 31" xfId="405"/>
    <cellStyle name="Финансовый 2 32" xfId="406"/>
    <cellStyle name="Финансовый 2 33" xfId="407"/>
    <cellStyle name="Финансовый 2 34" xfId="408"/>
    <cellStyle name="Финансовый 2 35" xfId="409"/>
    <cellStyle name="Финансовый 2 36" xfId="410"/>
    <cellStyle name="Финансовый 2 37" xfId="411"/>
    <cellStyle name="Финансовый 2 38" xfId="412"/>
    <cellStyle name="Финансовый 2 39" xfId="413"/>
    <cellStyle name="Финансовый 2 4" xfId="414"/>
    <cellStyle name="Финансовый 2 40" xfId="415"/>
    <cellStyle name="Финансовый 2 41" xfId="416"/>
    <cellStyle name="Финансовый 2 42" xfId="417"/>
    <cellStyle name="Финансовый 2 43" xfId="418"/>
    <cellStyle name="Финансовый 2 44" xfId="419"/>
    <cellStyle name="Финансовый 2 45" xfId="420"/>
    <cellStyle name="Финансовый 2 46" xfId="421"/>
    <cellStyle name="Финансовый 2 47" xfId="422"/>
    <cellStyle name="Финансовый 2 48" xfId="423"/>
    <cellStyle name="Финансовый 2 49" xfId="424"/>
    <cellStyle name="Финансовый 2 5" xfId="425"/>
    <cellStyle name="Финансовый 2 50" xfId="426"/>
    <cellStyle name="Финансовый 2 6" xfId="427"/>
    <cellStyle name="Финансовый 2 7" xfId="428"/>
    <cellStyle name="Финансовый 2 8" xfId="429"/>
    <cellStyle name="Финансовый 2 9" xfId="430"/>
    <cellStyle name="Финансовый 20" xfId="431"/>
    <cellStyle name="Финансовый 21" xfId="432"/>
    <cellStyle name="Финансовый 22" xfId="433"/>
    <cellStyle name="Финансовый 23" xfId="434"/>
    <cellStyle name="Финансовый 24" xfId="435"/>
    <cellStyle name="Финансовый 25" xfId="436"/>
    <cellStyle name="Финансовый 26" xfId="437"/>
    <cellStyle name="Финансовый 27" xfId="438"/>
    <cellStyle name="Финансовый 28" xfId="439"/>
    <cellStyle name="Финансовый 29" xfId="440"/>
    <cellStyle name="Финансовый 3" xfId="441"/>
    <cellStyle name="Финансовый 30" xfId="442"/>
    <cellStyle name="Финансовый 31" xfId="443"/>
    <cellStyle name="Финансовый 34" xfId="444"/>
    <cellStyle name="Финансовый 35" xfId="445"/>
    <cellStyle name="Финансовый 37" xfId="446"/>
    <cellStyle name="Финансовый 38" xfId="447"/>
    <cellStyle name="Финансовый 39" xfId="448"/>
    <cellStyle name="Финансовый 4" xfId="449"/>
    <cellStyle name="Финансовый 4 2" xfId="450"/>
    <cellStyle name="Финансовый 4 3" xfId="451"/>
    <cellStyle name="Финансовый 40" xfId="452"/>
    <cellStyle name="Финансовый 41" xfId="453"/>
    <cellStyle name="Финансовый 5" xfId="454"/>
    <cellStyle name="Финансовый 5 2" xfId="455"/>
    <cellStyle name="Финансовый 59" xfId="456"/>
    <cellStyle name="Финансовый 6" xfId="457"/>
    <cellStyle name="Финансовый 60" xfId="458"/>
    <cellStyle name="Финансовый 61" xfId="459"/>
    <cellStyle name="Финансовый 63" xfId="460"/>
    <cellStyle name="Финансовый 64" xfId="461"/>
    <cellStyle name="Финансовый 65" xfId="462"/>
    <cellStyle name="Финансовый 66" xfId="463"/>
    <cellStyle name="Финансовый 67" xfId="464"/>
    <cellStyle name="Финансовый 68" xfId="465"/>
    <cellStyle name="Финансовый 69" xfId="466"/>
    <cellStyle name="Финансовый 7" xfId="467"/>
    <cellStyle name="Финансовый 7 10" xfId="468"/>
    <cellStyle name="Финансовый 7 11" xfId="469"/>
    <cellStyle name="Финансовый 7 12" xfId="470"/>
    <cellStyle name="Финансовый 7 13" xfId="471"/>
    <cellStyle name="Финансовый 7 14" xfId="472"/>
    <cellStyle name="Финансовый 7 15" xfId="473"/>
    <cellStyle name="Финансовый 7 16" xfId="474"/>
    <cellStyle name="Финансовый 7 17" xfId="475"/>
    <cellStyle name="Финансовый 7 18" xfId="476"/>
    <cellStyle name="Финансовый 7 2" xfId="477"/>
    <cellStyle name="Финансовый 7 3" xfId="478"/>
    <cellStyle name="Финансовый 7 4" xfId="479"/>
    <cellStyle name="Финансовый 7 5" xfId="480"/>
    <cellStyle name="Финансовый 7 6" xfId="481"/>
    <cellStyle name="Финансовый 7 7" xfId="482"/>
    <cellStyle name="Финансовый 7 8" xfId="483"/>
    <cellStyle name="Финансовый 7 9" xfId="484"/>
    <cellStyle name="Финансовый 8" xfId="485"/>
    <cellStyle name="Финансовый 9" xfId="486"/>
    <cellStyle name="Финансовый_Типографические расх." xfId="487"/>
    <cellStyle name="Хороший 2" xfId="488"/>
    <cellStyle name="Џђћ–…ќ’ќ›‰" xfId="489"/>
    <cellStyle name="Џђһ–…қ’қ›ү" xfId="4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="130" zoomScaleNormal="130" zoomScalePageLayoutView="0" workbookViewId="0" topLeftCell="A77">
      <selection activeCell="G82" sqref="G82"/>
    </sheetView>
  </sheetViews>
  <sheetFormatPr defaultColWidth="9.140625" defaultRowHeight="15"/>
  <cols>
    <col min="1" max="1" width="4.7109375" style="0" customWidth="1"/>
    <col min="2" max="2" width="21.421875" style="0" customWidth="1"/>
    <col min="3" max="3" width="12.00390625" style="0" customWidth="1"/>
    <col min="4" max="4" width="21.00390625" style="3" customWidth="1"/>
    <col min="5" max="5" width="11.00390625" style="0" customWidth="1"/>
    <col min="6" max="6" width="6.140625" style="0" customWidth="1"/>
    <col min="7" max="7" width="11.140625" style="0" customWidth="1"/>
    <col min="8" max="8" width="16.8515625" style="58" customWidth="1"/>
    <col min="9" max="9" width="13.7109375" style="37" customWidth="1"/>
    <col min="10" max="10" width="12.421875" style="47" customWidth="1"/>
    <col min="11" max="11" width="11.57421875" style="0" customWidth="1"/>
    <col min="12" max="12" width="20.421875" style="0" customWidth="1"/>
  </cols>
  <sheetData>
    <row r="1" spans="4:10" s="1" customFormat="1" ht="15">
      <c r="D1" s="24"/>
      <c r="H1" s="58"/>
      <c r="I1" s="37"/>
      <c r="J1" s="47"/>
    </row>
    <row r="2" spans="4:10" s="1" customFormat="1" ht="15" customHeight="1">
      <c r="D2" s="3"/>
      <c r="H2" s="58"/>
      <c r="I2" s="72" t="s">
        <v>20</v>
      </c>
      <c r="J2" s="72"/>
    </row>
    <row r="3" spans="4:10" s="1" customFormat="1" ht="15" customHeight="1">
      <c r="D3" s="3"/>
      <c r="H3" s="58"/>
      <c r="I3" s="72" t="s">
        <v>24</v>
      </c>
      <c r="J3" s="72"/>
    </row>
    <row r="4" spans="4:11" s="1" customFormat="1" ht="15" customHeight="1">
      <c r="D4" s="3"/>
      <c r="H4" s="72" t="s">
        <v>22</v>
      </c>
      <c r="I4" s="73"/>
      <c r="J4" s="73"/>
      <c r="K4" s="73"/>
    </row>
    <row r="5" spans="4:10" s="1" customFormat="1" ht="15" customHeight="1">
      <c r="D5" s="3"/>
      <c r="H5" s="58"/>
      <c r="I5" s="72" t="s">
        <v>23</v>
      </c>
      <c r="J5" s="72"/>
    </row>
    <row r="6" spans="4:10" s="1" customFormat="1" ht="15" customHeight="1">
      <c r="D6" s="3"/>
      <c r="G6" s="14"/>
      <c r="H6" s="59"/>
      <c r="I6" s="37"/>
      <c r="J6" s="47"/>
    </row>
    <row r="7" spans="8:11" s="1" customFormat="1" ht="15">
      <c r="H7" s="58"/>
      <c r="I7" s="38"/>
      <c r="J7" s="48"/>
      <c r="K7" s="15"/>
    </row>
    <row r="8" spans="4:11" s="1" customFormat="1" ht="15.75" customHeight="1">
      <c r="D8" s="15" t="s">
        <v>21</v>
      </c>
      <c r="H8" s="58"/>
      <c r="I8" s="39"/>
      <c r="J8" s="49"/>
      <c r="K8" s="16"/>
    </row>
    <row r="9" spans="2:11" s="1" customFormat="1" ht="15.75" customHeight="1" thickBot="1">
      <c r="B9" s="16"/>
      <c r="C9" s="16"/>
      <c r="D9" s="16" t="s">
        <v>22</v>
      </c>
      <c r="E9" s="16"/>
      <c r="F9" s="16"/>
      <c r="G9" s="16"/>
      <c r="H9" s="60"/>
      <c r="I9" s="39"/>
      <c r="J9" s="49"/>
      <c r="K9" s="16"/>
    </row>
    <row r="10" spans="1:11" s="24" customFormat="1" ht="54">
      <c r="A10" s="17" t="s">
        <v>0</v>
      </c>
      <c r="B10" s="28" t="s">
        <v>1</v>
      </c>
      <c r="C10" s="28" t="s">
        <v>2</v>
      </c>
      <c r="D10" s="28" t="s">
        <v>3</v>
      </c>
      <c r="E10" s="28" t="s">
        <v>4</v>
      </c>
      <c r="F10" s="28" t="s">
        <v>5</v>
      </c>
      <c r="G10" s="28" t="s">
        <v>6</v>
      </c>
      <c r="H10" s="61" t="s">
        <v>7</v>
      </c>
      <c r="I10" s="28" t="s">
        <v>8</v>
      </c>
      <c r="J10" s="50" t="s">
        <v>9</v>
      </c>
      <c r="K10" s="28" t="s">
        <v>10</v>
      </c>
    </row>
    <row r="11" spans="1:11" s="24" customFormat="1" ht="1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62">
        <v>8</v>
      </c>
      <c r="I11" s="18">
        <v>9</v>
      </c>
      <c r="J11" s="51">
        <v>10</v>
      </c>
      <c r="K11" s="18">
        <v>11</v>
      </c>
    </row>
    <row r="12" spans="1:11" s="31" customFormat="1" ht="57">
      <c r="A12" s="19">
        <v>1</v>
      </c>
      <c r="B12" s="29" t="s">
        <v>26</v>
      </c>
      <c r="C12" s="30" t="s">
        <v>27</v>
      </c>
      <c r="D12" s="19" t="s">
        <v>25</v>
      </c>
      <c r="E12" s="19" t="s">
        <v>28</v>
      </c>
      <c r="F12" s="19">
        <v>23</v>
      </c>
      <c r="G12" s="19">
        <v>1826</v>
      </c>
      <c r="H12" s="63" t="s">
        <v>145</v>
      </c>
      <c r="I12" s="2" t="s">
        <v>52</v>
      </c>
      <c r="J12" s="52">
        <v>42000</v>
      </c>
      <c r="K12" s="20">
        <f>J12*1.12</f>
        <v>47040.00000000001</v>
      </c>
    </row>
    <row r="13" spans="1:11" s="31" customFormat="1" ht="45.75">
      <c r="A13" s="19">
        <v>2</v>
      </c>
      <c r="B13" s="32" t="s">
        <v>148</v>
      </c>
      <c r="C13" s="30" t="s">
        <v>27</v>
      </c>
      <c r="D13" s="29" t="s">
        <v>149</v>
      </c>
      <c r="E13" s="19" t="s">
        <v>28</v>
      </c>
      <c r="F13" s="19">
        <v>23</v>
      </c>
      <c r="G13" s="19">
        <v>124000</v>
      </c>
      <c r="H13" s="63" t="s">
        <v>145</v>
      </c>
      <c r="I13" s="2" t="s">
        <v>52</v>
      </c>
      <c r="J13" s="52">
        <v>2852000</v>
      </c>
      <c r="K13" s="20">
        <f>J13*1.12</f>
        <v>3194240.0000000005</v>
      </c>
    </row>
    <row r="14" spans="1:11" s="31" customFormat="1" ht="34.5">
      <c r="A14" s="19">
        <v>3</v>
      </c>
      <c r="B14" s="32" t="s">
        <v>29</v>
      </c>
      <c r="C14" s="30" t="s">
        <v>27</v>
      </c>
      <c r="D14" s="32" t="s">
        <v>29</v>
      </c>
      <c r="E14" s="19" t="s">
        <v>30</v>
      </c>
      <c r="F14" s="19"/>
      <c r="G14" s="19"/>
      <c r="H14" s="64" t="s">
        <v>31</v>
      </c>
      <c r="I14" s="2" t="s">
        <v>32</v>
      </c>
      <c r="J14" s="52">
        <v>562464</v>
      </c>
      <c r="K14" s="20">
        <f aca="true" t="shared" si="0" ref="K14:K108">J14*1.12</f>
        <v>629959.68</v>
      </c>
    </row>
    <row r="15" spans="1:11" s="31" customFormat="1" ht="34.5">
      <c r="A15" s="19">
        <v>4</v>
      </c>
      <c r="B15" s="32" t="s">
        <v>43</v>
      </c>
      <c r="C15" s="30" t="s">
        <v>27</v>
      </c>
      <c r="D15" s="32" t="s">
        <v>44</v>
      </c>
      <c r="E15" s="19" t="s">
        <v>13</v>
      </c>
      <c r="F15" s="19">
        <v>1</v>
      </c>
      <c r="G15" s="23">
        <v>15000</v>
      </c>
      <c r="H15" s="64" t="s">
        <v>31</v>
      </c>
      <c r="I15" s="2" t="s">
        <v>52</v>
      </c>
      <c r="J15" s="52">
        <v>345000</v>
      </c>
      <c r="K15" s="20">
        <f t="shared" si="0"/>
        <v>386400.00000000006</v>
      </c>
    </row>
    <row r="16" spans="1:11" s="31" customFormat="1" ht="45.75">
      <c r="A16" s="19">
        <v>5</v>
      </c>
      <c r="B16" s="32" t="s">
        <v>47</v>
      </c>
      <c r="C16" s="33" t="s">
        <v>12</v>
      </c>
      <c r="D16" s="32" t="s">
        <v>45</v>
      </c>
      <c r="E16" s="19" t="s">
        <v>13</v>
      </c>
      <c r="F16" s="19">
        <v>1</v>
      </c>
      <c r="G16" s="23">
        <v>15000</v>
      </c>
      <c r="H16" s="64" t="s">
        <v>31</v>
      </c>
      <c r="I16" s="2" t="s">
        <v>52</v>
      </c>
      <c r="J16" s="52">
        <v>345000</v>
      </c>
      <c r="K16" s="20">
        <f t="shared" si="0"/>
        <v>386400.00000000006</v>
      </c>
    </row>
    <row r="17" spans="1:11" s="31" customFormat="1" ht="47.25" customHeight="1">
      <c r="A17" s="19">
        <v>6</v>
      </c>
      <c r="B17" s="33" t="s">
        <v>33</v>
      </c>
      <c r="C17" s="33" t="s">
        <v>12</v>
      </c>
      <c r="D17" s="33" t="s">
        <v>62</v>
      </c>
      <c r="E17" s="33" t="s">
        <v>79</v>
      </c>
      <c r="F17" s="19">
        <v>100</v>
      </c>
      <c r="G17" s="25">
        <v>500</v>
      </c>
      <c r="H17" s="63" t="s">
        <v>145</v>
      </c>
      <c r="I17" s="2" t="s">
        <v>52</v>
      </c>
      <c r="J17" s="52">
        <v>50000</v>
      </c>
      <c r="K17" s="20">
        <f t="shared" si="0"/>
        <v>56000.00000000001</v>
      </c>
    </row>
    <row r="18" spans="1:11" s="31" customFormat="1" ht="47.25" customHeight="1">
      <c r="A18" s="19">
        <v>7</v>
      </c>
      <c r="B18" s="33" t="s">
        <v>33</v>
      </c>
      <c r="C18" s="33" t="s">
        <v>12</v>
      </c>
      <c r="D18" s="33" t="s">
        <v>63</v>
      </c>
      <c r="E18" s="33" t="s">
        <v>11</v>
      </c>
      <c r="F18" s="19">
        <v>10</v>
      </c>
      <c r="G18" s="25">
        <v>15179</v>
      </c>
      <c r="H18" s="63" t="s">
        <v>145</v>
      </c>
      <c r="I18" s="2" t="s">
        <v>52</v>
      </c>
      <c r="J18" s="52">
        <v>151790</v>
      </c>
      <c r="K18" s="20">
        <f t="shared" si="0"/>
        <v>170004.80000000002</v>
      </c>
    </row>
    <row r="19" spans="1:11" s="31" customFormat="1" ht="47.25" customHeight="1">
      <c r="A19" s="19">
        <v>8</v>
      </c>
      <c r="B19" s="33" t="s">
        <v>33</v>
      </c>
      <c r="C19" s="33" t="s">
        <v>12</v>
      </c>
      <c r="D19" s="33" t="s">
        <v>64</v>
      </c>
      <c r="E19" s="33" t="s">
        <v>11</v>
      </c>
      <c r="F19" s="19">
        <v>10</v>
      </c>
      <c r="G19" s="25">
        <v>2000</v>
      </c>
      <c r="H19" s="63" t="s">
        <v>145</v>
      </c>
      <c r="I19" s="2" t="s">
        <v>52</v>
      </c>
      <c r="J19" s="52">
        <v>20000</v>
      </c>
      <c r="K19" s="20">
        <f t="shared" si="0"/>
        <v>22400.000000000004</v>
      </c>
    </row>
    <row r="20" spans="1:11" s="31" customFormat="1" ht="47.25" customHeight="1">
      <c r="A20" s="19">
        <v>9</v>
      </c>
      <c r="B20" s="33" t="s">
        <v>33</v>
      </c>
      <c r="C20" s="33" t="s">
        <v>12</v>
      </c>
      <c r="D20" s="33" t="s">
        <v>65</v>
      </c>
      <c r="E20" s="33" t="s">
        <v>11</v>
      </c>
      <c r="F20" s="19">
        <v>21</v>
      </c>
      <c r="G20" s="25">
        <v>281</v>
      </c>
      <c r="H20" s="63" t="s">
        <v>145</v>
      </c>
      <c r="I20" s="2" t="s">
        <v>52</v>
      </c>
      <c r="J20" s="52">
        <v>5901</v>
      </c>
      <c r="K20" s="20">
        <f t="shared" si="0"/>
        <v>6609.120000000001</v>
      </c>
    </row>
    <row r="21" spans="1:11" s="31" customFormat="1" ht="47.25" customHeight="1">
      <c r="A21" s="19">
        <v>10</v>
      </c>
      <c r="B21" s="33" t="s">
        <v>33</v>
      </c>
      <c r="C21" s="33" t="s">
        <v>12</v>
      </c>
      <c r="D21" s="33" t="s">
        <v>66</v>
      </c>
      <c r="E21" s="33" t="s">
        <v>11</v>
      </c>
      <c r="F21" s="19">
        <v>7</v>
      </c>
      <c r="G21" s="25">
        <v>2679</v>
      </c>
      <c r="H21" s="63" t="s">
        <v>145</v>
      </c>
      <c r="I21" s="2" t="s">
        <v>52</v>
      </c>
      <c r="J21" s="52">
        <v>18753</v>
      </c>
      <c r="K21" s="20">
        <f t="shared" si="0"/>
        <v>21003.36</v>
      </c>
    </row>
    <row r="22" spans="1:11" s="31" customFormat="1" ht="47.25" customHeight="1">
      <c r="A22" s="19">
        <v>11</v>
      </c>
      <c r="B22" s="33" t="s">
        <v>33</v>
      </c>
      <c r="C22" s="33" t="s">
        <v>12</v>
      </c>
      <c r="D22" s="33" t="s">
        <v>67</v>
      </c>
      <c r="E22" s="33" t="s">
        <v>11</v>
      </c>
      <c r="F22" s="19">
        <v>10</v>
      </c>
      <c r="G22" s="25">
        <f>2500</f>
        <v>2500</v>
      </c>
      <c r="H22" s="63" t="s">
        <v>145</v>
      </c>
      <c r="I22" s="2" t="s">
        <v>52</v>
      </c>
      <c r="J22" s="52">
        <v>25000</v>
      </c>
      <c r="K22" s="20">
        <f t="shared" si="0"/>
        <v>28000.000000000004</v>
      </c>
    </row>
    <row r="23" spans="1:11" s="31" customFormat="1" ht="47.25" customHeight="1">
      <c r="A23" s="19">
        <v>12</v>
      </c>
      <c r="B23" s="33" t="s">
        <v>33</v>
      </c>
      <c r="C23" s="33" t="s">
        <v>12</v>
      </c>
      <c r="D23" s="33" t="s">
        <v>68</v>
      </c>
      <c r="E23" s="33" t="s">
        <v>11</v>
      </c>
      <c r="F23" s="19">
        <v>10</v>
      </c>
      <c r="G23" s="25">
        <f>2300</f>
        <v>2300</v>
      </c>
      <c r="H23" s="63" t="s">
        <v>145</v>
      </c>
      <c r="I23" s="2" t="s">
        <v>52</v>
      </c>
      <c r="J23" s="52">
        <v>23000</v>
      </c>
      <c r="K23" s="20">
        <f t="shared" si="0"/>
        <v>25760.000000000004</v>
      </c>
    </row>
    <row r="24" spans="1:11" s="31" customFormat="1" ht="47.25" customHeight="1">
      <c r="A24" s="19">
        <v>13</v>
      </c>
      <c r="B24" s="33" t="s">
        <v>33</v>
      </c>
      <c r="C24" s="33" t="s">
        <v>12</v>
      </c>
      <c r="D24" s="33" t="s">
        <v>69</v>
      </c>
      <c r="E24" s="33" t="s">
        <v>11</v>
      </c>
      <c r="F24" s="19">
        <v>10</v>
      </c>
      <c r="G24" s="25">
        <v>1000</v>
      </c>
      <c r="H24" s="63" t="s">
        <v>145</v>
      </c>
      <c r="I24" s="2" t="s">
        <v>52</v>
      </c>
      <c r="J24" s="52">
        <v>10000</v>
      </c>
      <c r="K24" s="20">
        <f t="shared" si="0"/>
        <v>11200.000000000002</v>
      </c>
    </row>
    <row r="25" spans="1:11" s="31" customFormat="1" ht="47.25" customHeight="1">
      <c r="A25" s="19">
        <v>14</v>
      </c>
      <c r="B25" s="33" t="s">
        <v>33</v>
      </c>
      <c r="C25" s="33" t="s">
        <v>12</v>
      </c>
      <c r="D25" s="33" t="s">
        <v>70</v>
      </c>
      <c r="E25" s="33" t="s">
        <v>11</v>
      </c>
      <c r="F25" s="19">
        <v>1</v>
      </c>
      <c r="G25" s="25">
        <v>13393</v>
      </c>
      <c r="H25" s="63" t="s">
        <v>145</v>
      </c>
      <c r="I25" s="2" t="s">
        <v>52</v>
      </c>
      <c r="J25" s="52">
        <v>13393</v>
      </c>
      <c r="K25" s="20">
        <f t="shared" si="0"/>
        <v>15000.160000000002</v>
      </c>
    </row>
    <row r="26" spans="1:11" s="31" customFormat="1" ht="47.25" customHeight="1">
      <c r="A26" s="19">
        <v>15</v>
      </c>
      <c r="B26" s="33" t="s">
        <v>33</v>
      </c>
      <c r="C26" s="33" t="s">
        <v>12</v>
      </c>
      <c r="D26" s="33" t="s">
        <v>71</v>
      </c>
      <c r="E26" s="33" t="s">
        <v>11</v>
      </c>
      <c r="F26" s="19">
        <v>1</v>
      </c>
      <c r="G26" s="25">
        <v>25000</v>
      </c>
      <c r="H26" s="63" t="s">
        <v>145</v>
      </c>
      <c r="I26" s="2" t="s">
        <v>52</v>
      </c>
      <c r="J26" s="52">
        <v>25000</v>
      </c>
      <c r="K26" s="20">
        <f t="shared" si="0"/>
        <v>28000.000000000004</v>
      </c>
    </row>
    <row r="27" spans="1:11" s="31" customFormat="1" ht="47.25" customHeight="1">
      <c r="A27" s="19">
        <v>16</v>
      </c>
      <c r="B27" s="33" t="s">
        <v>33</v>
      </c>
      <c r="C27" s="33" t="s">
        <v>12</v>
      </c>
      <c r="D27" s="33" t="s">
        <v>72</v>
      </c>
      <c r="E27" s="33" t="s">
        <v>11</v>
      </c>
      <c r="F27" s="19">
        <v>1</v>
      </c>
      <c r="G27" s="25">
        <v>4000</v>
      </c>
      <c r="H27" s="63" t="s">
        <v>145</v>
      </c>
      <c r="I27" s="2" t="s">
        <v>52</v>
      </c>
      <c r="J27" s="52">
        <v>4000</v>
      </c>
      <c r="K27" s="20">
        <f t="shared" si="0"/>
        <v>4480</v>
      </c>
    </row>
    <row r="28" spans="1:11" s="31" customFormat="1" ht="47.25" customHeight="1">
      <c r="A28" s="19">
        <v>17</v>
      </c>
      <c r="B28" s="33" t="s">
        <v>33</v>
      </c>
      <c r="C28" s="33" t="s">
        <v>12</v>
      </c>
      <c r="D28" s="33" t="s">
        <v>73</v>
      </c>
      <c r="E28" s="33" t="s">
        <v>11</v>
      </c>
      <c r="F28" s="19">
        <v>5</v>
      </c>
      <c r="G28" s="25">
        <f>1000</f>
        <v>1000</v>
      </c>
      <c r="H28" s="63" t="s">
        <v>145</v>
      </c>
      <c r="I28" s="2" t="s">
        <v>52</v>
      </c>
      <c r="J28" s="52">
        <v>5000</v>
      </c>
      <c r="K28" s="20">
        <f t="shared" si="0"/>
        <v>5600.000000000001</v>
      </c>
    </row>
    <row r="29" spans="1:11" s="31" customFormat="1" ht="47.25" customHeight="1">
      <c r="A29" s="19">
        <v>18</v>
      </c>
      <c r="B29" s="33" t="s">
        <v>33</v>
      </c>
      <c r="C29" s="33" t="s">
        <v>12</v>
      </c>
      <c r="D29" s="33" t="s">
        <v>74</v>
      </c>
      <c r="E29" s="33" t="s">
        <v>11</v>
      </c>
      <c r="F29" s="19">
        <v>5</v>
      </c>
      <c r="G29" s="25">
        <v>1500</v>
      </c>
      <c r="H29" s="63" t="s">
        <v>145</v>
      </c>
      <c r="I29" s="2" t="s">
        <v>52</v>
      </c>
      <c r="J29" s="52">
        <v>7500</v>
      </c>
      <c r="K29" s="20">
        <f t="shared" si="0"/>
        <v>8400</v>
      </c>
    </row>
    <row r="30" spans="1:11" s="31" customFormat="1" ht="47.25" customHeight="1">
      <c r="A30" s="19">
        <v>19</v>
      </c>
      <c r="B30" s="33" t="s">
        <v>33</v>
      </c>
      <c r="C30" s="33" t="s">
        <v>12</v>
      </c>
      <c r="D30" s="33" t="s">
        <v>75</v>
      </c>
      <c r="E30" s="33" t="s">
        <v>11</v>
      </c>
      <c r="F30" s="19">
        <v>5</v>
      </c>
      <c r="G30" s="25">
        <v>1500</v>
      </c>
      <c r="H30" s="63" t="s">
        <v>145</v>
      </c>
      <c r="I30" s="2" t="s">
        <v>52</v>
      </c>
      <c r="J30" s="52">
        <v>7500</v>
      </c>
      <c r="K30" s="20">
        <f t="shared" si="0"/>
        <v>8400</v>
      </c>
    </row>
    <row r="31" spans="1:11" s="31" customFormat="1" ht="47.25" customHeight="1">
      <c r="A31" s="19">
        <v>20</v>
      </c>
      <c r="B31" s="33" t="s">
        <v>33</v>
      </c>
      <c r="C31" s="33" t="s">
        <v>12</v>
      </c>
      <c r="D31" s="33" t="s">
        <v>76</v>
      </c>
      <c r="E31" s="33" t="s">
        <v>11</v>
      </c>
      <c r="F31" s="19">
        <v>68</v>
      </c>
      <c r="G31" s="25">
        <v>500</v>
      </c>
      <c r="H31" s="63" t="s">
        <v>145</v>
      </c>
      <c r="I31" s="2" t="s">
        <v>52</v>
      </c>
      <c r="J31" s="52">
        <v>34000</v>
      </c>
      <c r="K31" s="20">
        <f t="shared" si="0"/>
        <v>38080</v>
      </c>
    </row>
    <row r="32" spans="1:11" s="31" customFormat="1" ht="47.25" customHeight="1">
      <c r="A32" s="19">
        <v>21</v>
      </c>
      <c r="B32" s="33" t="s">
        <v>33</v>
      </c>
      <c r="C32" s="33" t="s">
        <v>12</v>
      </c>
      <c r="D32" s="33" t="s">
        <v>77</v>
      </c>
      <c r="E32" s="33" t="s">
        <v>11</v>
      </c>
      <c r="F32" s="19">
        <v>2</v>
      </c>
      <c r="G32" s="25">
        <v>3000</v>
      </c>
      <c r="H32" s="63" t="s">
        <v>145</v>
      </c>
      <c r="I32" s="2" t="s">
        <v>52</v>
      </c>
      <c r="J32" s="52">
        <v>6000</v>
      </c>
      <c r="K32" s="20">
        <f t="shared" si="0"/>
        <v>6720.000000000001</v>
      </c>
    </row>
    <row r="33" spans="1:11" s="31" customFormat="1" ht="47.25" customHeight="1">
      <c r="A33" s="19">
        <v>22</v>
      </c>
      <c r="B33" s="33" t="s">
        <v>33</v>
      </c>
      <c r="C33" s="33" t="s">
        <v>12</v>
      </c>
      <c r="D33" s="33" t="s">
        <v>78</v>
      </c>
      <c r="E33" s="33" t="s">
        <v>11</v>
      </c>
      <c r="F33" s="19">
        <v>3</v>
      </c>
      <c r="G33" s="25">
        <v>10000</v>
      </c>
      <c r="H33" s="63" t="s">
        <v>145</v>
      </c>
      <c r="I33" s="2" t="s">
        <v>52</v>
      </c>
      <c r="J33" s="52">
        <v>30000</v>
      </c>
      <c r="K33" s="20">
        <f t="shared" si="0"/>
        <v>33600</v>
      </c>
    </row>
    <row r="34" spans="1:11" s="31" customFormat="1" ht="36" customHeight="1">
      <c r="A34" s="19">
        <v>23</v>
      </c>
      <c r="B34" s="33" t="s">
        <v>34</v>
      </c>
      <c r="C34" s="33" t="s">
        <v>12</v>
      </c>
      <c r="D34" s="33" t="s">
        <v>34</v>
      </c>
      <c r="E34" s="33" t="s">
        <v>60</v>
      </c>
      <c r="F34" s="19">
        <v>12</v>
      </c>
      <c r="G34" s="25">
        <v>30240</v>
      </c>
      <c r="H34" s="63" t="s">
        <v>145</v>
      </c>
      <c r="I34" s="2" t="s">
        <v>52</v>
      </c>
      <c r="J34" s="52">
        <v>362880</v>
      </c>
      <c r="K34" s="20">
        <f t="shared" si="0"/>
        <v>406425.60000000003</v>
      </c>
    </row>
    <row r="35" spans="1:11" s="31" customFormat="1" ht="48.75" customHeight="1">
      <c r="A35" s="19">
        <v>24</v>
      </c>
      <c r="B35" s="33" t="s">
        <v>36</v>
      </c>
      <c r="C35" s="30" t="s">
        <v>27</v>
      </c>
      <c r="D35" s="33" t="s">
        <v>37</v>
      </c>
      <c r="E35" s="33" t="s">
        <v>13</v>
      </c>
      <c r="F35" s="19"/>
      <c r="G35" s="25">
        <v>420348</v>
      </c>
      <c r="H35" s="63" t="s">
        <v>145</v>
      </c>
      <c r="I35" s="2" t="s">
        <v>52</v>
      </c>
      <c r="J35" s="52">
        <v>420348</v>
      </c>
      <c r="K35" s="20">
        <f t="shared" si="0"/>
        <v>470789.76000000007</v>
      </c>
    </row>
    <row r="36" spans="1:12" s="31" customFormat="1" ht="37.5" customHeight="1">
      <c r="A36" s="19">
        <v>25</v>
      </c>
      <c r="B36" s="34" t="s">
        <v>38</v>
      </c>
      <c r="C36" s="34" t="s">
        <v>12</v>
      </c>
      <c r="D36" s="34" t="s">
        <v>39</v>
      </c>
      <c r="E36" s="34" t="s">
        <v>11</v>
      </c>
      <c r="F36" s="19">
        <v>24</v>
      </c>
      <c r="G36" s="42">
        <v>15000</v>
      </c>
      <c r="H36" s="63" t="s">
        <v>145</v>
      </c>
      <c r="I36" s="21" t="s">
        <v>52</v>
      </c>
      <c r="J36" s="53">
        <v>360000</v>
      </c>
      <c r="K36" s="20">
        <f>J36*1.12</f>
        <v>403200.00000000006</v>
      </c>
      <c r="L36" s="36"/>
    </row>
    <row r="37" spans="1:12" s="31" customFormat="1" ht="37.5" customHeight="1">
      <c r="A37" s="19">
        <v>26</v>
      </c>
      <c r="B37" s="34" t="s">
        <v>38</v>
      </c>
      <c r="C37" s="34" t="s">
        <v>12</v>
      </c>
      <c r="D37" s="34" t="s">
        <v>59</v>
      </c>
      <c r="E37" s="34" t="s">
        <v>11</v>
      </c>
      <c r="F37" s="19">
        <v>120</v>
      </c>
      <c r="G37" s="26">
        <v>2600</v>
      </c>
      <c r="H37" s="63" t="s">
        <v>145</v>
      </c>
      <c r="I37" s="21" t="s">
        <v>52</v>
      </c>
      <c r="J37" s="53">
        <v>312000</v>
      </c>
      <c r="K37" s="20">
        <f t="shared" si="0"/>
        <v>349440.00000000006</v>
      </c>
      <c r="L37" s="36"/>
    </row>
    <row r="38" spans="1:11" s="36" customFormat="1" ht="40.5" customHeight="1">
      <c r="A38" s="19">
        <v>27</v>
      </c>
      <c r="B38" s="33" t="s">
        <v>40</v>
      </c>
      <c r="C38" s="33" t="s">
        <v>12</v>
      </c>
      <c r="D38" s="33" t="s">
        <v>40</v>
      </c>
      <c r="E38" s="33" t="s">
        <v>13</v>
      </c>
      <c r="F38" s="19">
        <v>1</v>
      </c>
      <c r="G38" s="35">
        <v>600000</v>
      </c>
      <c r="H38" s="66" t="s">
        <v>35</v>
      </c>
      <c r="I38" s="33" t="s">
        <v>52</v>
      </c>
      <c r="J38" s="54">
        <v>600000</v>
      </c>
      <c r="K38" s="20">
        <f t="shared" si="0"/>
        <v>672000.0000000001</v>
      </c>
    </row>
    <row r="39" spans="1:11" s="36" customFormat="1" ht="33.75">
      <c r="A39" s="19">
        <v>28</v>
      </c>
      <c r="B39" s="33" t="s">
        <v>46</v>
      </c>
      <c r="C39" s="33" t="s">
        <v>12</v>
      </c>
      <c r="D39" s="33" t="s">
        <v>46</v>
      </c>
      <c r="E39" s="33" t="s">
        <v>151</v>
      </c>
      <c r="F39" s="19">
        <v>1</v>
      </c>
      <c r="G39" s="33">
        <v>64000</v>
      </c>
      <c r="H39" s="63" t="s">
        <v>150</v>
      </c>
      <c r="I39" s="33" t="s">
        <v>52</v>
      </c>
      <c r="J39" s="54">
        <v>64000</v>
      </c>
      <c r="K39" s="20">
        <f t="shared" si="0"/>
        <v>71680</v>
      </c>
    </row>
    <row r="40" spans="1:11" s="36" customFormat="1" ht="37.5" customHeight="1">
      <c r="A40" s="19">
        <v>29</v>
      </c>
      <c r="B40" s="33" t="s">
        <v>14</v>
      </c>
      <c r="C40" s="33" t="s">
        <v>12</v>
      </c>
      <c r="D40" s="33" t="s">
        <v>80</v>
      </c>
      <c r="E40" s="33" t="s">
        <v>11</v>
      </c>
      <c r="F40" s="33">
        <v>67</v>
      </c>
      <c r="G40" s="43">
        <v>273.2</v>
      </c>
      <c r="H40" s="63" t="s">
        <v>145</v>
      </c>
      <c r="I40" s="2" t="s">
        <v>52</v>
      </c>
      <c r="J40" s="54">
        <v>18304.4</v>
      </c>
      <c r="K40" s="20">
        <f t="shared" si="0"/>
        <v>20500.928000000004</v>
      </c>
    </row>
    <row r="41" spans="1:11" s="36" customFormat="1" ht="37.5" customHeight="1">
      <c r="A41" s="19">
        <v>30</v>
      </c>
      <c r="B41" s="33" t="s">
        <v>14</v>
      </c>
      <c r="C41" s="33" t="s">
        <v>12</v>
      </c>
      <c r="D41" s="33" t="s">
        <v>81</v>
      </c>
      <c r="E41" s="33" t="s">
        <v>11</v>
      </c>
      <c r="F41" s="33">
        <v>56</v>
      </c>
      <c r="G41" s="43">
        <v>804.5</v>
      </c>
      <c r="H41" s="63" t="s">
        <v>145</v>
      </c>
      <c r="I41" s="2" t="s">
        <v>52</v>
      </c>
      <c r="J41" s="54">
        <v>45052</v>
      </c>
      <c r="K41" s="20">
        <f t="shared" si="0"/>
        <v>50458.240000000005</v>
      </c>
    </row>
    <row r="42" spans="1:11" s="36" customFormat="1" ht="37.5" customHeight="1">
      <c r="A42" s="19">
        <v>31</v>
      </c>
      <c r="B42" s="33" t="s">
        <v>14</v>
      </c>
      <c r="C42" s="33" t="s">
        <v>12</v>
      </c>
      <c r="D42" s="33" t="s">
        <v>82</v>
      </c>
      <c r="E42" s="33" t="s">
        <v>11</v>
      </c>
      <c r="F42" s="33">
        <v>252</v>
      </c>
      <c r="G42" s="43">
        <v>44.6</v>
      </c>
      <c r="H42" s="63" t="s">
        <v>145</v>
      </c>
      <c r="I42" s="2" t="s">
        <v>52</v>
      </c>
      <c r="J42" s="54">
        <v>11239.2</v>
      </c>
      <c r="K42" s="20">
        <f t="shared" si="0"/>
        <v>12587.904000000002</v>
      </c>
    </row>
    <row r="43" spans="1:11" s="36" customFormat="1" ht="37.5" customHeight="1">
      <c r="A43" s="19">
        <v>32</v>
      </c>
      <c r="B43" s="33" t="s">
        <v>14</v>
      </c>
      <c r="C43" s="33" t="s">
        <v>12</v>
      </c>
      <c r="D43" s="33" t="s">
        <v>83</v>
      </c>
      <c r="E43" s="33" t="s">
        <v>11</v>
      </c>
      <c r="F43" s="33">
        <v>36</v>
      </c>
      <c r="G43" s="43">
        <v>167.9</v>
      </c>
      <c r="H43" s="63" t="s">
        <v>145</v>
      </c>
      <c r="I43" s="2" t="s">
        <v>52</v>
      </c>
      <c r="J43" s="54">
        <v>6044.4</v>
      </c>
      <c r="K43" s="20">
        <f t="shared" si="0"/>
        <v>6769.728</v>
      </c>
    </row>
    <row r="44" spans="1:11" s="36" customFormat="1" ht="37.5" customHeight="1">
      <c r="A44" s="19">
        <v>33</v>
      </c>
      <c r="B44" s="33" t="s">
        <v>14</v>
      </c>
      <c r="C44" s="33" t="s">
        <v>12</v>
      </c>
      <c r="D44" s="33" t="s">
        <v>84</v>
      </c>
      <c r="E44" s="33" t="s">
        <v>11</v>
      </c>
      <c r="F44" s="33">
        <v>224</v>
      </c>
      <c r="G44" s="43">
        <v>59.95</v>
      </c>
      <c r="H44" s="63" t="s">
        <v>145</v>
      </c>
      <c r="I44" s="2" t="s">
        <v>52</v>
      </c>
      <c r="J44" s="54">
        <v>13428.8</v>
      </c>
      <c r="K44" s="20">
        <f t="shared" si="0"/>
        <v>15040.256000000001</v>
      </c>
    </row>
    <row r="45" spans="1:11" s="36" customFormat="1" ht="37.5" customHeight="1">
      <c r="A45" s="19">
        <v>34</v>
      </c>
      <c r="B45" s="33" t="s">
        <v>14</v>
      </c>
      <c r="C45" s="33" t="s">
        <v>12</v>
      </c>
      <c r="D45" s="33" t="s">
        <v>85</v>
      </c>
      <c r="E45" s="33" t="s">
        <v>11</v>
      </c>
      <c r="F45" s="33">
        <v>112</v>
      </c>
      <c r="G45" s="43">
        <v>696.4</v>
      </c>
      <c r="H45" s="63" t="s">
        <v>145</v>
      </c>
      <c r="I45" s="2" t="s">
        <v>52</v>
      </c>
      <c r="J45" s="54">
        <v>77996.8</v>
      </c>
      <c r="K45" s="20">
        <f t="shared" si="0"/>
        <v>87356.41600000001</v>
      </c>
    </row>
    <row r="46" spans="1:11" s="36" customFormat="1" ht="37.5" customHeight="1">
      <c r="A46" s="19">
        <v>35</v>
      </c>
      <c r="B46" s="33" t="s">
        <v>14</v>
      </c>
      <c r="C46" s="33" t="s">
        <v>12</v>
      </c>
      <c r="D46" s="33" t="s">
        <v>86</v>
      </c>
      <c r="E46" s="33" t="s">
        <v>11</v>
      </c>
      <c r="F46" s="33">
        <v>56</v>
      </c>
      <c r="G46" s="43">
        <v>44.6</v>
      </c>
      <c r="H46" s="63" t="s">
        <v>145</v>
      </c>
      <c r="I46" s="2" t="s">
        <v>52</v>
      </c>
      <c r="J46" s="54">
        <v>2497.6</v>
      </c>
      <c r="K46" s="20">
        <f t="shared" si="0"/>
        <v>2797.3120000000004</v>
      </c>
    </row>
    <row r="47" spans="1:11" s="36" customFormat="1" ht="37.5" customHeight="1">
      <c r="A47" s="19">
        <v>36</v>
      </c>
      <c r="B47" s="33" t="s">
        <v>14</v>
      </c>
      <c r="C47" s="33" t="s">
        <v>12</v>
      </c>
      <c r="D47" s="33" t="s">
        <v>87</v>
      </c>
      <c r="E47" s="33" t="s">
        <v>11</v>
      </c>
      <c r="F47" s="33">
        <v>44</v>
      </c>
      <c r="G47" s="43">
        <v>508.9</v>
      </c>
      <c r="H47" s="63" t="s">
        <v>145</v>
      </c>
      <c r="I47" s="33" t="s">
        <v>52</v>
      </c>
      <c r="J47" s="54">
        <v>22391.6</v>
      </c>
      <c r="K47" s="20">
        <f t="shared" si="0"/>
        <v>25078.592</v>
      </c>
    </row>
    <row r="48" spans="1:11" s="36" customFormat="1" ht="37.5" customHeight="1">
      <c r="A48" s="19">
        <v>37</v>
      </c>
      <c r="B48" s="33" t="s">
        <v>14</v>
      </c>
      <c r="C48" s="33" t="s">
        <v>12</v>
      </c>
      <c r="D48" s="33" t="s">
        <v>88</v>
      </c>
      <c r="E48" s="33" t="s">
        <v>11</v>
      </c>
      <c r="F48" s="33">
        <v>22</v>
      </c>
      <c r="G48" s="43">
        <v>102.7</v>
      </c>
      <c r="H48" s="63" t="s">
        <v>145</v>
      </c>
      <c r="I48" s="33" t="s">
        <v>52</v>
      </c>
      <c r="J48" s="54">
        <v>2259.4</v>
      </c>
      <c r="K48" s="20">
        <f t="shared" si="0"/>
        <v>2530.5280000000002</v>
      </c>
    </row>
    <row r="49" spans="1:11" s="36" customFormat="1" ht="37.5" customHeight="1">
      <c r="A49" s="19">
        <v>38</v>
      </c>
      <c r="B49" s="33" t="s">
        <v>14</v>
      </c>
      <c r="C49" s="33" t="s">
        <v>12</v>
      </c>
      <c r="D49" s="33" t="s">
        <v>89</v>
      </c>
      <c r="E49" s="33" t="s">
        <v>11</v>
      </c>
      <c r="F49" s="33">
        <v>39</v>
      </c>
      <c r="G49" s="43">
        <v>103.6</v>
      </c>
      <c r="H49" s="63" t="s">
        <v>145</v>
      </c>
      <c r="I49" s="33" t="s">
        <v>52</v>
      </c>
      <c r="J49" s="54">
        <v>4040.4</v>
      </c>
      <c r="K49" s="20">
        <f t="shared" si="0"/>
        <v>4525.2480000000005</v>
      </c>
    </row>
    <row r="50" spans="1:11" s="36" customFormat="1" ht="37.5" customHeight="1">
      <c r="A50" s="19">
        <v>39</v>
      </c>
      <c r="B50" s="33" t="s">
        <v>14</v>
      </c>
      <c r="C50" s="33" t="s">
        <v>12</v>
      </c>
      <c r="D50" s="33" t="s">
        <v>90</v>
      </c>
      <c r="E50" s="33" t="s">
        <v>11</v>
      </c>
      <c r="F50" s="33">
        <v>50</v>
      </c>
      <c r="G50" s="43">
        <v>80.4</v>
      </c>
      <c r="H50" s="63" t="s">
        <v>145</v>
      </c>
      <c r="I50" s="33" t="s">
        <v>52</v>
      </c>
      <c r="J50" s="54">
        <v>4020</v>
      </c>
      <c r="K50" s="20">
        <f t="shared" si="0"/>
        <v>4502.400000000001</v>
      </c>
    </row>
    <row r="51" spans="1:11" s="36" customFormat="1" ht="37.5" customHeight="1">
      <c r="A51" s="19">
        <v>40</v>
      </c>
      <c r="B51" s="33" t="s">
        <v>14</v>
      </c>
      <c r="C51" s="33" t="s">
        <v>12</v>
      </c>
      <c r="D51" s="33" t="s">
        <v>91</v>
      </c>
      <c r="E51" s="33" t="s">
        <v>11</v>
      </c>
      <c r="F51" s="33">
        <v>78</v>
      </c>
      <c r="G51" s="43">
        <v>62.5</v>
      </c>
      <c r="H51" s="63" t="s">
        <v>145</v>
      </c>
      <c r="I51" s="33" t="s">
        <v>52</v>
      </c>
      <c r="J51" s="54">
        <v>4875</v>
      </c>
      <c r="K51" s="20">
        <f t="shared" si="0"/>
        <v>5460.000000000001</v>
      </c>
    </row>
    <row r="52" spans="1:11" s="36" customFormat="1" ht="37.5" customHeight="1">
      <c r="A52" s="19">
        <v>41</v>
      </c>
      <c r="B52" s="33" t="s">
        <v>14</v>
      </c>
      <c r="C52" s="33" t="s">
        <v>12</v>
      </c>
      <c r="D52" s="33" t="s">
        <v>92</v>
      </c>
      <c r="E52" s="33" t="s">
        <v>11</v>
      </c>
      <c r="F52" s="33">
        <v>1500</v>
      </c>
      <c r="G52" s="43">
        <v>17.86</v>
      </c>
      <c r="H52" s="63" t="s">
        <v>145</v>
      </c>
      <c r="I52" s="33" t="s">
        <v>52</v>
      </c>
      <c r="J52" s="54">
        <v>26790</v>
      </c>
      <c r="K52" s="20">
        <f t="shared" si="0"/>
        <v>30004.800000000003</v>
      </c>
    </row>
    <row r="53" spans="1:11" s="36" customFormat="1" ht="37.5" customHeight="1">
      <c r="A53" s="19">
        <v>42</v>
      </c>
      <c r="B53" s="33" t="s">
        <v>14</v>
      </c>
      <c r="C53" s="33" t="s">
        <v>12</v>
      </c>
      <c r="D53" s="33" t="s">
        <v>93</v>
      </c>
      <c r="E53" s="33" t="s">
        <v>11</v>
      </c>
      <c r="F53" s="33">
        <v>36</v>
      </c>
      <c r="G53" s="43">
        <v>892.9</v>
      </c>
      <c r="H53" s="63" t="s">
        <v>145</v>
      </c>
      <c r="I53" s="33" t="s">
        <v>52</v>
      </c>
      <c r="J53" s="54">
        <v>32144.4</v>
      </c>
      <c r="K53" s="20">
        <f t="shared" si="0"/>
        <v>36001.728</v>
      </c>
    </row>
    <row r="54" spans="1:11" s="36" customFormat="1" ht="37.5" customHeight="1">
      <c r="A54" s="19">
        <v>43</v>
      </c>
      <c r="B54" s="33" t="s">
        <v>14</v>
      </c>
      <c r="C54" s="33" t="s">
        <v>12</v>
      </c>
      <c r="D54" s="33" t="s">
        <v>94</v>
      </c>
      <c r="E54" s="33" t="s">
        <v>11</v>
      </c>
      <c r="F54" s="33">
        <v>22</v>
      </c>
      <c r="G54" s="43">
        <v>142.9</v>
      </c>
      <c r="H54" s="63" t="s">
        <v>145</v>
      </c>
      <c r="I54" s="33" t="s">
        <v>52</v>
      </c>
      <c r="J54" s="54">
        <v>3143.8</v>
      </c>
      <c r="K54" s="20">
        <f t="shared" si="0"/>
        <v>3521.0560000000005</v>
      </c>
    </row>
    <row r="55" spans="1:11" s="36" customFormat="1" ht="37.5" customHeight="1">
      <c r="A55" s="19">
        <v>44</v>
      </c>
      <c r="B55" s="33" t="s">
        <v>14</v>
      </c>
      <c r="C55" s="33" t="s">
        <v>12</v>
      </c>
      <c r="D55" s="33" t="s">
        <v>95</v>
      </c>
      <c r="E55" s="33" t="s">
        <v>11</v>
      </c>
      <c r="F55" s="33">
        <v>28</v>
      </c>
      <c r="G55" s="43">
        <v>147.3</v>
      </c>
      <c r="H55" s="63" t="s">
        <v>145</v>
      </c>
      <c r="I55" s="33" t="s">
        <v>52</v>
      </c>
      <c r="J55" s="54">
        <v>4124.4</v>
      </c>
      <c r="K55" s="20">
        <f t="shared" si="0"/>
        <v>4619.328</v>
      </c>
    </row>
    <row r="56" spans="1:11" s="36" customFormat="1" ht="37.5" customHeight="1">
      <c r="A56" s="19">
        <v>45</v>
      </c>
      <c r="B56" s="33" t="s">
        <v>14</v>
      </c>
      <c r="C56" s="33" t="s">
        <v>12</v>
      </c>
      <c r="D56" s="33" t="s">
        <v>96</v>
      </c>
      <c r="E56" s="33" t="s">
        <v>11</v>
      </c>
      <c r="F56" s="33">
        <v>56</v>
      </c>
      <c r="G56" s="43">
        <v>147.3</v>
      </c>
      <c r="H56" s="63" t="s">
        <v>145</v>
      </c>
      <c r="I56" s="33" t="s">
        <v>52</v>
      </c>
      <c r="J56" s="54">
        <v>8248.8</v>
      </c>
      <c r="K56" s="20">
        <f t="shared" si="0"/>
        <v>9238.656</v>
      </c>
    </row>
    <row r="57" spans="1:11" s="36" customFormat="1" ht="37.5" customHeight="1">
      <c r="A57" s="19">
        <v>46</v>
      </c>
      <c r="B57" s="33" t="s">
        <v>14</v>
      </c>
      <c r="C57" s="33" t="s">
        <v>12</v>
      </c>
      <c r="D57" s="33" t="s">
        <v>97</v>
      </c>
      <c r="E57" s="33" t="s">
        <v>11</v>
      </c>
      <c r="F57" s="33">
        <v>11</v>
      </c>
      <c r="G57" s="43">
        <v>356.3</v>
      </c>
      <c r="H57" s="63" t="s">
        <v>145</v>
      </c>
      <c r="I57" s="33" t="s">
        <v>52</v>
      </c>
      <c r="J57" s="54">
        <v>3919.3</v>
      </c>
      <c r="K57" s="20">
        <f t="shared" si="0"/>
        <v>4389.616000000001</v>
      </c>
    </row>
    <row r="58" spans="1:11" s="36" customFormat="1" ht="37.5" customHeight="1">
      <c r="A58" s="19">
        <v>47</v>
      </c>
      <c r="B58" s="33" t="s">
        <v>14</v>
      </c>
      <c r="C58" s="33" t="s">
        <v>12</v>
      </c>
      <c r="D58" s="33" t="s">
        <v>98</v>
      </c>
      <c r="E58" s="33" t="s">
        <v>11</v>
      </c>
      <c r="F58" s="33">
        <v>50</v>
      </c>
      <c r="G58" s="43">
        <v>75.9</v>
      </c>
      <c r="H58" s="63" t="s">
        <v>145</v>
      </c>
      <c r="I58" s="33" t="s">
        <v>52</v>
      </c>
      <c r="J58" s="54">
        <v>3795</v>
      </c>
      <c r="K58" s="20">
        <f t="shared" si="0"/>
        <v>4250.400000000001</v>
      </c>
    </row>
    <row r="59" spans="1:11" s="36" customFormat="1" ht="37.5" customHeight="1">
      <c r="A59" s="19">
        <v>48</v>
      </c>
      <c r="B59" s="33" t="s">
        <v>14</v>
      </c>
      <c r="C59" s="33" t="s">
        <v>12</v>
      </c>
      <c r="D59" s="33" t="s">
        <v>99</v>
      </c>
      <c r="E59" s="33" t="s">
        <v>11</v>
      </c>
      <c r="F59" s="33">
        <v>100</v>
      </c>
      <c r="G59" s="43">
        <v>35.7</v>
      </c>
      <c r="H59" s="63" t="s">
        <v>145</v>
      </c>
      <c r="I59" s="33" t="s">
        <v>52</v>
      </c>
      <c r="J59" s="54">
        <v>3570</v>
      </c>
      <c r="K59" s="20">
        <f t="shared" si="0"/>
        <v>3998.4000000000005</v>
      </c>
    </row>
    <row r="60" spans="1:11" s="36" customFormat="1" ht="37.5" customHeight="1">
      <c r="A60" s="19">
        <v>49</v>
      </c>
      <c r="B60" s="33" t="s">
        <v>14</v>
      </c>
      <c r="C60" s="33" t="s">
        <v>12</v>
      </c>
      <c r="D60" s="33" t="s">
        <v>100</v>
      </c>
      <c r="E60" s="33" t="s">
        <v>11</v>
      </c>
      <c r="F60" s="33">
        <v>80</v>
      </c>
      <c r="G60" s="43">
        <v>35.7</v>
      </c>
      <c r="H60" s="63" t="s">
        <v>145</v>
      </c>
      <c r="I60" s="33" t="s">
        <v>52</v>
      </c>
      <c r="J60" s="54">
        <v>2856</v>
      </c>
      <c r="K60" s="20">
        <f t="shared" si="0"/>
        <v>3198.7200000000003</v>
      </c>
    </row>
    <row r="61" spans="1:11" s="36" customFormat="1" ht="37.5" customHeight="1">
      <c r="A61" s="19">
        <v>50</v>
      </c>
      <c r="B61" s="33" t="s">
        <v>14</v>
      </c>
      <c r="C61" s="33" t="s">
        <v>12</v>
      </c>
      <c r="D61" s="33" t="s">
        <v>101</v>
      </c>
      <c r="E61" s="33" t="s">
        <v>11</v>
      </c>
      <c r="F61" s="33">
        <v>50</v>
      </c>
      <c r="G61" s="43">
        <v>26.8</v>
      </c>
      <c r="H61" s="63" t="s">
        <v>145</v>
      </c>
      <c r="I61" s="33" t="s">
        <v>52</v>
      </c>
      <c r="J61" s="54">
        <v>1340</v>
      </c>
      <c r="K61" s="20">
        <f t="shared" si="0"/>
        <v>1500.8000000000002</v>
      </c>
    </row>
    <row r="62" spans="1:11" s="36" customFormat="1" ht="37.5" customHeight="1">
      <c r="A62" s="19">
        <v>51</v>
      </c>
      <c r="B62" s="33" t="s">
        <v>14</v>
      </c>
      <c r="C62" s="33" t="s">
        <v>12</v>
      </c>
      <c r="D62" s="33" t="s">
        <v>102</v>
      </c>
      <c r="E62" s="33" t="s">
        <v>11</v>
      </c>
      <c r="F62" s="33">
        <v>36</v>
      </c>
      <c r="G62" s="43">
        <v>754.5</v>
      </c>
      <c r="H62" s="63" t="s">
        <v>145</v>
      </c>
      <c r="I62" s="33" t="s">
        <v>52</v>
      </c>
      <c r="J62" s="54">
        <v>27162</v>
      </c>
      <c r="K62" s="20">
        <f t="shared" si="0"/>
        <v>30421.440000000002</v>
      </c>
    </row>
    <row r="63" spans="1:11" s="36" customFormat="1" ht="37.5" customHeight="1">
      <c r="A63" s="19">
        <v>52</v>
      </c>
      <c r="B63" s="33" t="s">
        <v>14</v>
      </c>
      <c r="C63" s="33" t="s">
        <v>12</v>
      </c>
      <c r="D63" s="33" t="s">
        <v>103</v>
      </c>
      <c r="E63" s="33" t="s">
        <v>11</v>
      </c>
      <c r="F63" s="33">
        <v>36</v>
      </c>
      <c r="G63" s="43">
        <v>337.5</v>
      </c>
      <c r="H63" s="63" t="s">
        <v>145</v>
      </c>
      <c r="I63" s="33" t="s">
        <v>52</v>
      </c>
      <c r="J63" s="54">
        <v>12150</v>
      </c>
      <c r="K63" s="20">
        <f t="shared" si="0"/>
        <v>13608.000000000002</v>
      </c>
    </row>
    <row r="64" spans="1:11" s="36" customFormat="1" ht="37.5" customHeight="1">
      <c r="A64" s="19">
        <v>53</v>
      </c>
      <c r="B64" s="33" t="s">
        <v>14</v>
      </c>
      <c r="C64" s="33" t="s">
        <v>12</v>
      </c>
      <c r="D64" s="33" t="s">
        <v>104</v>
      </c>
      <c r="E64" s="33" t="s">
        <v>11</v>
      </c>
      <c r="F64" s="33">
        <v>36</v>
      </c>
      <c r="G64" s="43">
        <v>71.4</v>
      </c>
      <c r="H64" s="63" t="s">
        <v>145</v>
      </c>
      <c r="I64" s="33" t="s">
        <v>52</v>
      </c>
      <c r="J64" s="54">
        <v>2570.4</v>
      </c>
      <c r="K64" s="20">
        <f t="shared" si="0"/>
        <v>2878.8480000000004</v>
      </c>
    </row>
    <row r="65" spans="1:11" s="36" customFormat="1" ht="37.5" customHeight="1">
      <c r="A65" s="19">
        <v>54</v>
      </c>
      <c r="B65" s="33" t="s">
        <v>14</v>
      </c>
      <c r="C65" s="33" t="s">
        <v>12</v>
      </c>
      <c r="D65" s="33" t="s">
        <v>105</v>
      </c>
      <c r="E65" s="33" t="s">
        <v>11</v>
      </c>
      <c r="F65" s="33">
        <v>40</v>
      </c>
      <c r="G65" s="43">
        <v>89.3</v>
      </c>
      <c r="H65" s="63" t="s">
        <v>145</v>
      </c>
      <c r="I65" s="33" t="s">
        <v>52</v>
      </c>
      <c r="J65" s="54">
        <v>3572</v>
      </c>
      <c r="K65" s="20">
        <f t="shared" si="0"/>
        <v>4000.6400000000003</v>
      </c>
    </row>
    <row r="66" spans="1:11" s="36" customFormat="1" ht="37.5" customHeight="1">
      <c r="A66" s="19">
        <v>55</v>
      </c>
      <c r="B66" s="33" t="s">
        <v>14</v>
      </c>
      <c r="C66" s="33" t="s">
        <v>12</v>
      </c>
      <c r="D66" s="33" t="s">
        <v>106</v>
      </c>
      <c r="E66" s="33" t="s">
        <v>11</v>
      </c>
      <c r="F66" s="33">
        <v>50</v>
      </c>
      <c r="G66" s="43">
        <v>21.4</v>
      </c>
      <c r="H66" s="63" t="s">
        <v>145</v>
      </c>
      <c r="I66" s="33" t="s">
        <v>52</v>
      </c>
      <c r="J66" s="54">
        <v>1070</v>
      </c>
      <c r="K66" s="20">
        <f t="shared" si="0"/>
        <v>1198.4</v>
      </c>
    </row>
    <row r="67" spans="1:11" s="36" customFormat="1" ht="37.5" customHeight="1">
      <c r="A67" s="19">
        <v>56</v>
      </c>
      <c r="B67" s="33" t="s">
        <v>14</v>
      </c>
      <c r="C67" s="33" t="s">
        <v>12</v>
      </c>
      <c r="D67" s="33" t="s">
        <v>107</v>
      </c>
      <c r="E67" s="33" t="s">
        <v>142</v>
      </c>
      <c r="F67" s="33">
        <v>50</v>
      </c>
      <c r="G67" s="43">
        <v>42.44</v>
      </c>
      <c r="H67" s="63" t="s">
        <v>145</v>
      </c>
      <c r="I67" s="33" t="s">
        <v>52</v>
      </c>
      <c r="J67" s="54">
        <v>2122</v>
      </c>
      <c r="K67" s="20">
        <f t="shared" si="0"/>
        <v>2376.6400000000003</v>
      </c>
    </row>
    <row r="68" spans="1:11" s="36" customFormat="1" ht="37.5" customHeight="1">
      <c r="A68" s="19">
        <v>57</v>
      </c>
      <c r="B68" s="33" t="s">
        <v>14</v>
      </c>
      <c r="C68" s="33" t="s">
        <v>12</v>
      </c>
      <c r="D68" s="33" t="s">
        <v>108</v>
      </c>
      <c r="E68" s="33" t="s">
        <v>142</v>
      </c>
      <c r="F68" s="33">
        <v>200</v>
      </c>
      <c r="G68" s="43">
        <v>125</v>
      </c>
      <c r="H68" s="63" t="s">
        <v>145</v>
      </c>
      <c r="I68" s="33" t="s">
        <v>52</v>
      </c>
      <c r="J68" s="54">
        <v>25000</v>
      </c>
      <c r="K68" s="20">
        <f t="shared" si="0"/>
        <v>28000.000000000004</v>
      </c>
    </row>
    <row r="69" spans="1:11" s="36" customFormat="1" ht="37.5" customHeight="1">
      <c r="A69" s="19">
        <v>58</v>
      </c>
      <c r="B69" s="33" t="s">
        <v>14</v>
      </c>
      <c r="C69" s="33" t="s">
        <v>12</v>
      </c>
      <c r="D69" s="33" t="s">
        <v>109</v>
      </c>
      <c r="E69" s="33" t="s">
        <v>142</v>
      </c>
      <c r="F69" s="33">
        <v>50</v>
      </c>
      <c r="G69" s="43">
        <v>26.8</v>
      </c>
      <c r="H69" s="63" t="s">
        <v>145</v>
      </c>
      <c r="I69" s="33" t="s">
        <v>52</v>
      </c>
      <c r="J69" s="54">
        <v>1340</v>
      </c>
      <c r="K69" s="20">
        <f t="shared" si="0"/>
        <v>1500.8000000000002</v>
      </c>
    </row>
    <row r="70" spans="1:11" s="36" customFormat="1" ht="37.5" customHeight="1">
      <c r="A70" s="19">
        <v>59</v>
      </c>
      <c r="B70" s="33" t="s">
        <v>14</v>
      </c>
      <c r="C70" s="33" t="s">
        <v>12</v>
      </c>
      <c r="D70" s="33" t="s">
        <v>110</v>
      </c>
      <c r="E70" s="33" t="s">
        <v>11</v>
      </c>
      <c r="F70" s="33">
        <v>20</v>
      </c>
      <c r="G70" s="43">
        <v>142.9</v>
      </c>
      <c r="H70" s="63" t="s">
        <v>145</v>
      </c>
      <c r="I70" s="33" t="s">
        <v>52</v>
      </c>
      <c r="J70" s="54">
        <v>2858</v>
      </c>
      <c r="K70" s="20">
        <f t="shared" si="0"/>
        <v>3200.9600000000005</v>
      </c>
    </row>
    <row r="71" spans="1:11" s="36" customFormat="1" ht="37.5" customHeight="1">
      <c r="A71" s="19">
        <v>60</v>
      </c>
      <c r="B71" s="33" t="s">
        <v>14</v>
      </c>
      <c r="C71" s="33" t="s">
        <v>12</v>
      </c>
      <c r="D71" s="33" t="s">
        <v>111</v>
      </c>
      <c r="E71" s="33" t="s">
        <v>11</v>
      </c>
      <c r="F71" s="33">
        <v>50</v>
      </c>
      <c r="G71" s="43">
        <v>30.4</v>
      </c>
      <c r="H71" s="63" t="s">
        <v>145</v>
      </c>
      <c r="I71" s="33" t="s">
        <v>52</v>
      </c>
      <c r="J71" s="54">
        <v>1520</v>
      </c>
      <c r="K71" s="20">
        <f t="shared" si="0"/>
        <v>1702.4</v>
      </c>
    </row>
    <row r="72" spans="1:11" s="36" customFormat="1" ht="37.5" customHeight="1">
      <c r="A72" s="19">
        <v>61</v>
      </c>
      <c r="B72" s="33" t="s">
        <v>14</v>
      </c>
      <c r="C72" s="33" t="s">
        <v>12</v>
      </c>
      <c r="D72" s="33" t="s">
        <v>112</v>
      </c>
      <c r="E72" s="33" t="s">
        <v>11</v>
      </c>
      <c r="F72" s="33">
        <v>36</v>
      </c>
      <c r="G72" s="43">
        <v>44.6</v>
      </c>
      <c r="H72" s="63" t="s">
        <v>145</v>
      </c>
      <c r="I72" s="33" t="s">
        <v>52</v>
      </c>
      <c r="J72" s="54">
        <v>1605.6</v>
      </c>
      <c r="K72" s="20">
        <f t="shared" si="0"/>
        <v>1798.2720000000002</v>
      </c>
    </row>
    <row r="73" spans="1:11" s="36" customFormat="1" ht="37.5" customHeight="1">
      <c r="A73" s="19">
        <v>62</v>
      </c>
      <c r="B73" s="33" t="s">
        <v>14</v>
      </c>
      <c r="C73" s="33" t="s">
        <v>12</v>
      </c>
      <c r="D73" s="33" t="s">
        <v>113</v>
      </c>
      <c r="E73" s="33" t="s">
        <v>11</v>
      </c>
      <c r="F73" s="33">
        <v>36</v>
      </c>
      <c r="G73" s="43">
        <v>33.9</v>
      </c>
      <c r="H73" s="63" t="s">
        <v>145</v>
      </c>
      <c r="I73" s="33" t="s">
        <v>52</v>
      </c>
      <c r="J73" s="54">
        <v>1220.4</v>
      </c>
      <c r="K73" s="20">
        <f t="shared" si="0"/>
        <v>1366.8480000000002</v>
      </c>
    </row>
    <row r="74" spans="1:11" s="36" customFormat="1" ht="37.5" customHeight="1">
      <c r="A74" s="19">
        <v>63</v>
      </c>
      <c r="B74" s="33" t="s">
        <v>14</v>
      </c>
      <c r="C74" s="33" t="s">
        <v>12</v>
      </c>
      <c r="D74" s="33" t="s">
        <v>114</v>
      </c>
      <c r="E74" s="33" t="s">
        <v>11</v>
      </c>
      <c r="F74" s="33">
        <v>100</v>
      </c>
      <c r="G74" s="43">
        <v>120.5</v>
      </c>
      <c r="H74" s="63" t="s">
        <v>145</v>
      </c>
      <c r="I74" s="33" t="s">
        <v>52</v>
      </c>
      <c r="J74" s="54">
        <v>12050</v>
      </c>
      <c r="K74" s="20">
        <f t="shared" si="0"/>
        <v>13496.000000000002</v>
      </c>
    </row>
    <row r="75" spans="1:11" s="36" customFormat="1" ht="37.5" customHeight="1">
      <c r="A75" s="19">
        <v>64</v>
      </c>
      <c r="B75" s="33" t="s">
        <v>14</v>
      </c>
      <c r="C75" s="33" t="s">
        <v>12</v>
      </c>
      <c r="D75" s="33" t="s">
        <v>115</v>
      </c>
      <c r="E75" s="33" t="s">
        <v>11</v>
      </c>
      <c r="F75" s="33">
        <v>36</v>
      </c>
      <c r="G75" s="43">
        <v>74.1</v>
      </c>
      <c r="H75" s="63" t="s">
        <v>145</v>
      </c>
      <c r="I75" s="33" t="s">
        <v>52</v>
      </c>
      <c r="J75" s="54">
        <v>2667.6</v>
      </c>
      <c r="K75" s="20">
        <f t="shared" si="0"/>
        <v>2987.712</v>
      </c>
    </row>
    <row r="76" spans="1:11" s="36" customFormat="1" ht="37.5" customHeight="1">
      <c r="A76" s="19">
        <v>65</v>
      </c>
      <c r="B76" s="33" t="s">
        <v>14</v>
      </c>
      <c r="C76" s="33" t="s">
        <v>12</v>
      </c>
      <c r="D76" s="33" t="s">
        <v>116</v>
      </c>
      <c r="E76" s="33" t="s">
        <v>11</v>
      </c>
      <c r="F76" s="33">
        <v>36</v>
      </c>
      <c r="G76" s="43">
        <v>101.8</v>
      </c>
      <c r="H76" s="63" t="s">
        <v>145</v>
      </c>
      <c r="I76" s="33" t="s">
        <v>52</v>
      </c>
      <c r="J76" s="54">
        <v>3664.8</v>
      </c>
      <c r="K76" s="20">
        <f t="shared" si="0"/>
        <v>4104.576000000001</v>
      </c>
    </row>
    <row r="77" spans="1:11" s="36" customFormat="1" ht="37.5" customHeight="1">
      <c r="A77" s="19">
        <v>66</v>
      </c>
      <c r="B77" s="33" t="s">
        <v>14</v>
      </c>
      <c r="C77" s="33" t="s">
        <v>12</v>
      </c>
      <c r="D77" s="33" t="s">
        <v>117</v>
      </c>
      <c r="E77" s="33" t="s">
        <v>11</v>
      </c>
      <c r="F77" s="33">
        <v>200</v>
      </c>
      <c r="G77" s="43">
        <v>21.43</v>
      </c>
      <c r="H77" s="63" t="s">
        <v>145</v>
      </c>
      <c r="I77" s="33" t="s">
        <v>52</v>
      </c>
      <c r="J77" s="54">
        <v>4286</v>
      </c>
      <c r="K77" s="20">
        <f t="shared" si="0"/>
        <v>4800.320000000001</v>
      </c>
    </row>
    <row r="78" spans="1:11" s="36" customFormat="1" ht="37.5" customHeight="1">
      <c r="A78" s="19">
        <v>67</v>
      </c>
      <c r="B78" s="33" t="s">
        <v>14</v>
      </c>
      <c r="C78" s="33" t="s">
        <v>12</v>
      </c>
      <c r="D78" s="33" t="s">
        <v>118</v>
      </c>
      <c r="E78" s="33" t="s">
        <v>11</v>
      </c>
      <c r="F78" s="33">
        <v>200</v>
      </c>
      <c r="G78" s="43">
        <v>5.4</v>
      </c>
      <c r="H78" s="63" t="s">
        <v>145</v>
      </c>
      <c r="I78" s="33" t="s">
        <v>52</v>
      </c>
      <c r="J78" s="54">
        <v>1080</v>
      </c>
      <c r="K78" s="20">
        <f t="shared" si="0"/>
        <v>1209.6000000000001</v>
      </c>
    </row>
    <row r="79" spans="1:11" s="36" customFormat="1" ht="37.5" customHeight="1">
      <c r="A79" s="19">
        <v>68</v>
      </c>
      <c r="B79" s="33" t="s">
        <v>14</v>
      </c>
      <c r="C79" s="33" t="s">
        <v>12</v>
      </c>
      <c r="D79" s="33" t="s">
        <v>119</v>
      </c>
      <c r="E79" s="33" t="s">
        <v>142</v>
      </c>
      <c r="F79" s="33">
        <v>10</v>
      </c>
      <c r="G79" s="43">
        <v>5281.25</v>
      </c>
      <c r="H79" s="63" t="s">
        <v>145</v>
      </c>
      <c r="I79" s="33" t="s">
        <v>52</v>
      </c>
      <c r="J79" s="54">
        <v>52812.5</v>
      </c>
      <c r="K79" s="20">
        <f t="shared" si="0"/>
        <v>59150.00000000001</v>
      </c>
    </row>
    <row r="80" spans="1:11" s="36" customFormat="1" ht="37.5" customHeight="1">
      <c r="A80" s="19">
        <v>69</v>
      </c>
      <c r="B80" s="33" t="s">
        <v>14</v>
      </c>
      <c r="C80" s="33" t="s">
        <v>12</v>
      </c>
      <c r="D80" s="33" t="s">
        <v>120</v>
      </c>
      <c r="E80" s="33" t="s">
        <v>142</v>
      </c>
      <c r="F80" s="33">
        <v>30</v>
      </c>
      <c r="G80" s="44">
        <v>1157.14</v>
      </c>
      <c r="H80" s="63" t="s">
        <v>145</v>
      </c>
      <c r="I80" s="33" t="s">
        <v>52</v>
      </c>
      <c r="J80" s="54">
        <v>34714.2</v>
      </c>
      <c r="K80" s="20">
        <f t="shared" si="0"/>
        <v>38879.904</v>
      </c>
    </row>
    <row r="81" spans="1:11" s="36" customFormat="1" ht="37.5" customHeight="1">
      <c r="A81" s="19">
        <v>70</v>
      </c>
      <c r="B81" s="33" t="s">
        <v>14</v>
      </c>
      <c r="C81" s="33" t="s">
        <v>12</v>
      </c>
      <c r="D81" s="33" t="s">
        <v>121</v>
      </c>
      <c r="E81" s="33" t="s">
        <v>11</v>
      </c>
      <c r="F81" s="33">
        <v>100</v>
      </c>
      <c r="G81" s="43">
        <v>107.14</v>
      </c>
      <c r="H81" s="63" t="s">
        <v>145</v>
      </c>
      <c r="I81" s="33" t="s">
        <v>52</v>
      </c>
      <c r="J81" s="54">
        <v>10714</v>
      </c>
      <c r="K81" s="20">
        <f t="shared" si="0"/>
        <v>11999.68</v>
      </c>
    </row>
    <row r="82" spans="1:12" s="36" customFormat="1" ht="37.5" customHeight="1">
      <c r="A82" s="19">
        <v>71</v>
      </c>
      <c r="B82" s="33" t="s">
        <v>14</v>
      </c>
      <c r="C82" s="33" t="s">
        <v>12</v>
      </c>
      <c r="D82" s="33" t="s">
        <v>122</v>
      </c>
      <c r="E82" s="33" t="s">
        <v>142</v>
      </c>
      <c r="F82" s="33">
        <v>400</v>
      </c>
      <c r="G82" s="43">
        <v>638.373</v>
      </c>
      <c r="H82" s="63" t="s">
        <v>145</v>
      </c>
      <c r="I82" s="33" t="s">
        <v>52</v>
      </c>
      <c r="J82" s="54">
        <v>255349</v>
      </c>
      <c r="K82" s="20">
        <f t="shared" si="0"/>
        <v>285990.88</v>
      </c>
      <c r="L82" s="74"/>
    </row>
    <row r="83" spans="1:11" s="36" customFormat="1" ht="37.5" customHeight="1">
      <c r="A83" s="19">
        <v>72</v>
      </c>
      <c r="B83" s="33" t="s">
        <v>14</v>
      </c>
      <c r="C83" s="33" t="s">
        <v>12</v>
      </c>
      <c r="D83" s="33" t="s">
        <v>123</v>
      </c>
      <c r="E83" s="33" t="s">
        <v>11</v>
      </c>
      <c r="F83" s="33">
        <v>28</v>
      </c>
      <c r="G83" s="43">
        <v>450</v>
      </c>
      <c r="H83" s="63" t="s">
        <v>145</v>
      </c>
      <c r="I83" s="33" t="s">
        <v>52</v>
      </c>
      <c r="J83" s="54">
        <v>12600</v>
      </c>
      <c r="K83" s="20">
        <f t="shared" si="0"/>
        <v>14112.000000000002</v>
      </c>
    </row>
    <row r="84" spans="1:11" s="36" customFormat="1" ht="37.5" customHeight="1">
      <c r="A84" s="19">
        <v>73</v>
      </c>
      <c r="B84" s="33" t="s">
        <v>14</v>
      </c>
      <c r="C84" s="33" t="s">
        <v>12</v>
      </c>
      <c r="D84" s="33" t="s">
        <v>124</v>
      </c>
      <c r="E84" s="33" t="s">
        <v>11</v>
      </c>
      <c r="F84" s="33">
        <v>28</v>
      </c>
      <c r="G84" s="43">
        <v>540.4</v>
      </c>
      <c r="H84" s="63" t="s">
        <v>145</v>
      </c>
      <c r="I84" s="33" t="s">
        <v>52</v>
      </c>
      <c r="J84" s="54">
        <v>15131.2</v>
      </c>
      <c r="K84" s="20">
        <f t="shared" si="0"/>
        <v>16946.944000000003</v>
      </c>
    </row>
    <row r="85" spans="1:11" s="36" customFormat="1" ht="37.5" customHeight="1">
      <c r="A85" s="19">
        <v>74</v>
      </c>
      <c r="B85" s="33" t="s">
        <v>14</v>
      </c>
      <c r="C85" s="33" t="s">
        <v>12</v>
      </c>
      <c r="D85" s="33" t="s">
        <v>125</v>
      </c>
      <c r="E85" s="33" t="s">
        <v>11</v>
      </c>
      <c r="F85" s="33">
        <v>36</v>
      </c>
      <c r="G85" s="43">
        <v>38.4</v>
      </c>
      <c r="H85" s="63" t="s">
        <v>145</v>
      </c>
      <c r="I85" s="33" t="s">
        <v>52</v>
      </c>
      <c r="J85" s="54">
        <v>1382.4</v>
      </c>
      <c r="K85" s="20">
        <f t="shared" si="0"/>
        <v>1548.2880000000002</v>
      </c>
    </row>
    <row r="86" spans="1:11" s="36" customFormat="1" ht="37.5" customHeight="1">
      <c r="A86" s="19">
        <v>75</v>
      </c>
      <c r="B86" s="33" t="s">
        <v>14</v>
      </c>
      <c r="C86" s="33" t="s">
        <v>12</v>
      </c>
      <c r="D86" s="33" t="s">
        <v>126</v>
      </c>
      <c r="E86" s="33" t="s">
        <v>11</v>
      </c>
      <c r="F86" s="33">
        <v>36</v>
      </c>
      <c r="G86" s="43">
        <v>59.8</v>
      </c>
      <c r="H86" s="63" t="s">
        <v>145</v>
      </c>
      <c r="I86" s="33" t="s">
        <v>52</v>
      </c>
      <c r="J86" s="54">
        <v>2152.8</v>
      </c>
      <c r="K86" s="20">
        <f t="shared" si="0"/>
        <v>2411.1360000000004</v>
      </c>
    </row>
    <row r="87" spans="1:11" s="36" customFormat="1" ht="37.5" customHeight="1">
      <c r="A87" s="19">
        <v>76</v>
      </c>
      <c r="B87" s="33" t="s">
        <v>14</v>
      </c>
      <c r="C87" s="33" t="s">
        <v>12</v>
      </c>
      <c r="D87" s="33" t="s">
        <v>127</v>
      </c>
      <c r="E87" s="33" t="s">
        <v>11</v>
      </c>
      <c r="F87" s="33">
        <v>30</v>
      </c>
      <c r="G87" s="43">
        <v>348.21</v>
      </c>
      <c r="H87" s="63" t="s">
        <v>145</v>
      </c>
      <c r="I87" s="33" t="s">
        <v>52</v>
      </c>
      <c r="J87" s="54">
        <v>10446.3</v>
      </c>
      <c r="K87" s="20">
        <f t="shared" si="0"/>
        <v>11699.856</v>
      </c>
    </row>
    <row r="88" spans="1:11" s="36" customFormat="1" ht="37.5" customHeight="1">
      <c r="A88" s="19">
        <v>77</v>
      </c>
      <c r="B88" s="33" t="s">
        <v>14</v>
      </c>
      <c r="C88" s="33" t="s">
        <v>12</v>
      </c>
      <c r="D88" s="33" t="s">
        <v>128</v>
      </c>
      <c r="E88" s="33" t="s">
        <v>143</v>
      </c>
      <c r="F88" s="33">
        <v>6</v>
      </c>
      <c r="G88" s="43">
        <v>4017.9</v>
      </c>
      <c r="H88" s="63" t="s">
        <v>145</v>
      </c>
      <c r="I88" s="33" t="s">
        <v>52</v>
      </c>
      <c r="J88" s="54">
        <v>24107.4</v>
      </c>
      <c r="K88" s="20">
        <f t="shared" si="0"/>
        <v>27000.288000000004</v>
      </c>
    </row>
    <row r="89" spans="1:11" s="36" customFormat="1" ht="37.5" customHeight="1">
      <c r="A89" s="19">
        <v>78</v>
      </c>
      <c r="B89" s="33" t="s">
        <v>14</v>
      </c>
      <c r="C89" s="33" t="s">
        <v>12</v>
      </c>
      <c r="D89" s="33" t="s">
        <v>129</v>
      </c>
      <c r="E89" s="33" t="s">
        <v>144</v>
      </c>
      <c r="F89" s="33">
        <v>4</v>
      </c>
      <c r="G89" s="45">
        <v>266.07</v>
      </c>
      <c r="H89" s="63" t="s">
        <v>145</v>
      </c>
      <c r="I89" s="33" t="s">
        <v>52</v>
      </c>
      <c r="J89" s="54">
        <v>1064.3</v>
      </c>
      <c r="K89" s="20">
        <f t="shared" si="0"/>
        <v>1192.016</v>
      </c>
    </row>
    <row r="90" spans="1:11" s="36" customFormat="1" ht="37.5" customHeight="1">
      <c r="A90" s="19">
        <v>79</v>
      </c>
      <c r="B90" s="33" t="s">
        <v>14</v>
      </c>
      <c r="C90" s="33" t="s">
        <v>12</v>
      </c>
      <c r="D90" s="33" t="s">
        <v>130</v>
      </c>
      <c r="E90" s="33" t="s">
        <v>11</v>
      </c>
      <c r="F90" s="33">
        <v>2</v>
      </c>
      <c r="G90" s="45">
        <v>428.57</v>
      </c>
      <c r="H90" s="63" t="s">
        <v>145</v>
      </c>
      <c r="I90" s="33" t="s">
        <v>52</v>
      </c>
      <c r="J90" s="54">
        <v>857.1</v>
      </c>
      <c r="K90" s="20">
        <f t="shared" si="0"/>
        <v>959.9520000000001</v>
      </c>
    </row>
    <row r="91" spans="1:11" s="36" customFormat="1" ht="37.5" customHeight="1">
      <c r="A91" s="19">
        <v>80</v>
      </c>
      <c r="B91" s="33" t="s">
        <v>14</v>
      </c>
      <c r="C91" s="33" t="s">
        <v>12</v>
      </c>
      <c r="D91" s="33" t="s">
        <v>131</v>
      </c>
      <c r="E91" s="33" t="s">
        <v>11</v>
      </c>
      <c r="F91" s="33">
        <v>5</v>
      </c>
      <c r="G91" s="46">
        <v>1381.25</v>
      </c>
      <c r="H91" s="63" t="s">
        <v>145</v>
      </c>
      <c r="I91" s="33" t="s">
        <v>52</v>
      </c>
      <c r="J91" s="54">
        <v>6906.3</v>
      </c>
      <c r="K91" s="20">
        <f t="shared" si="0"/>
        <v>7735.0560000000005</v>
      </c>
    </row>
    <row r="92" spans="1:11" s="36" customFormat="1" ht="37.5" customHeight="1">
      <c r="A92" s="19">
        <v>81</v>
      </c>
      <c r="B92" s="33" t="s">
        <v>14</v>
      </c>
      <c r="C92" s="33" t="s">
        <v>12</v>
      </c>
      <c r="D92" s="33" t="s">
        <v>132</v>
      </c>
      <c r="E92" s="33" t="s">
        <v>11</v>
      </c>
      <c r="F92" s="33">
        <v>1</v>
      </c>
      <c r="G92" s="46">
        <v>3169.64</v>
      </c>
      <c r="H92" s="63" t="s">
        <v>145</v>
      </c>
      <c r="I92" s="33" t="s">
        <v>52</v>
      </c>
      <c r="J92" s="54">
        <v>3169.6</v>
      </c>
      <c r="K92" s="20">
        <f t="shared" si="0"/>
        <v>3549.952</v>
      </c>
    </row>
    <row r="93" spans="1:11" s="36" customFormat="1" ht="37.5" customHeight="1">
      <c r="A93" s="19">
        <v>82</v>
      </c>
      <c r="B93" s="33" t="s">
        <v>14</v>
      </c>
      <c r="C93" s="33" t="s">
        <v>12</v>
      </c>
      <c r="D93" s="33" t="s">
        <v>133</v>
      </c>
      <c r="E93" s="33" t="s">
        <v>11</v>
      </c>
      <c r="F93" s="33">
        <v>10</v>
      </c>
      <c r="G93" s="46">
        <v>35.71</v>
      </c>
      <c r="H93" s="63" t="s">
        <v>145</v>
      </c>
      <c r="I93" s="33" t="s">
        <v>52</v>
      </c>
      <c r="J93" s="54">
        <v>357.1</v>
      </c>
      <c r="K93" s="20">
        <f t="shared" si="0"/>
        <v>399.95200000000006</v>
      </c>
    </row>
    <row r="94" spans="1:11" s="36" customFormat="1" ht="37.5" customHeight="1">
      <c r="A94" s="19">
        <v>83</v>
      </c>
      <c r="B94" s="33" t="s">
        <v>14</v>
      </c>
      <c r="C94" s="33" t="s">
        <v>12</v>
      </c>
      <c r="D94" s="33" t="s">
        <v>134</v>
      </c>
      <c r="E94" s="33" t="s">
        <v>11</v>
      </c>
      <c r="F94" s="33">
        <v>2</v>
      </c>
      <c r="G94" s="46">
        <v>7249</v>
      </c>
      <c r="H94" s="63" t="s">
        <v>145</v>
      </c>
      <c r="I94" s="33" t="s">
        <v>52</v>
      </c>
      <c r="J94" s="54">
        <v>14498</v>
      </c>
      <c r="K94" s="20">
        <f t="shared" si="0"/>
        <v>16237.760000000002</v>
      </c>
    </row>
    <row r="95" spans="1:11" s="36" customFormat="1" ht="37.5" customHeight="1">
      <c r="A95" s="19">
        <v>84</v>
      </c>
      <c r="B95" s="33" t="s">
        <v>14</v>
      </c>
      <c r="C95" s="33" t="s">
        <v>12</v>
      </c>
      <c r="D95" s="33" t="s">
        <v>135</v>
      </c>
      <c r="E95" s="33" t="s">
        <v>11</v>
      </c>
      <c r="F95" s="33">
        <v>1</v>
      </c>
      <c r="G95" s="46">
        <v>1102.68</v>
      </c>
      <c r="H95" s="63" t="s">
        <v>145</v>
      </c>
      <c r="I95" s="33" t="s">
        <v>52</v>
      </c>
      <c r="J95" s="54">
        <v>1102.7</v>
      </c>
      <c r="K95" s="20">
        <f t="shared" si="0"/>
        <v>1235.0240000000001</v>
      </c>
    </row>
    <row r="96" spans="1:11" s="36" customFormat="1" ht="37.5" customHeight="1">
      <c r="A96" s="19">
        <v>85</v>
      </c>
      <c r="B96" s="33" t="s">
        <v>14</v>
      </c>
      <c r="C96" s="33" t="s">
        <v>12</v>
      </c>
      <c r="D96" s="33" t="s">
        <v>136</v>
      </c>
      <c r="E96" s="33" t="s">
        <v>11</v>
      </c>
      <c r="F96" s="33">
        <v>1</v>
      </c>
      <c r="G96" s="46">
        <v>4464.29</v>
      </c>
      <c r="H96" s="63" t="s">
        <v>145</v>
      </c>
      <c r="I96" s="33" t="s">
        <v>52</v>
      </c>
      <c r="J96" s="54">
        <v>4464.3</v>
      </c>
      <c r="K96" s="20">
        <f t="shared" si="0"/>
        <v>5000.0160000000005</v>
      </c>
    </row>
    <row r="97" spans="1:11" s="36" customFormat="1" ht="37.5" customHeight="1">
      <c r="A97" s="19">
        <v>86</v>
      </c>
      <c r="B97" s="33" t="s">
        <v>14</v>
      </c>
      <c r="C97" s="33" t="s">
        <v>12</v>
      </c>
      <c r="D97" s="33" t="s">
        <v>137</v>
      </c>
      <c r="E97" s="33" t="s">
        <v>11</v>
      </c>
      <c r="F97" s="33">
        <v>2</v>
      </c>
      <c r="G97" s="46">
        <v>1544.64</v>
      </c>
      <c r="H97" s="63" t="s">
        <v>145</v>
      </c>
      <c r="I97" s="33" t="s">
        <v>52</v>
      </c>
      <c r="J97" s="54">
        <v>3089.3</v>
      </c>
      <c r="K97" s="20">
        <f t="shared" si="0"/>
        <v>3460.0160000000005</v>
      </c>
    </row>
    <row r="98" spans="1:11" s="36" customFormat="1" ht="37.5" customHeight="1">
      <c r="A98" s="19">
        <v>87</v>
      </c>
      <c r="B98" s="33" t="s">
        <v>14</v>
      </c>
      <c r="C98" s="33" t="s">
        <v>12</v>
      </c>
      <c r="D98" s="33" t="s">
        <v>138</v>
      </c>
      <c r="E98" s="33" t="s">
        <v>11</v>
      </c>
      <c r="F98" s="33">
        <v>23</v>
      </c>
      <c r="G98" s="46">
        <v>1785.71</v>
      </c>
      <c r="H98" s="63" t="s">
        <v>145</v>
      </c>
      <c r="I98" s="33" t="s">
        <v>52</v>
      </c>
      <c r="J98" s="54">
        <v>41071</v>
      </c>
      <c r="K98" s="20">
        <f t="shared" si="0"/>
        <v>45999.520000000004</v>
      </c>
    </row>
    <row r="99" spans="1:11" s="36" customFormat="1" ht="37.5" customHeight="1">
      <c r="A99" s="19">
        <v>88</v>
      </c>
      <c r="B99" s="33" t="s">
        <v>14</v>
      </c>
      <c r="C99" s="33" t="s">
        <v>12</v>
      </c>
      <c r="D99" s="33" t="s">
        <v>139</v>
      </c>
      <c r="E99" s="33" t="s">
        <v>11</v>
      </c>
      <c r="F99" s="33">
        <v>1</v>
      </c>
      <c r="G99" s="46">
        <v>14285.71</v>
      </c>
      <c r="H99" s="63" t="s">
        <v>145</v>
      </c>
      <c r="I99" s="33" t="s">
        <v>52</v>
      </c>
      <c r="J99" s="54">
        <v>14285.7</v>
      </c>
      <c r="K99" s="20">
        <f t="shared" si="0"/>
        <v>15999.984000000002</v>
      </c>
    </row>
    <row r="100" spans="1:11" s="36" customFormat="1" ht="37.5" customHeight="1">
      <c r="A100" s="19">
        <v>89</v>
      </c>
      <c r="B100" s="33" t="s">
        <v>14</v>
      </c>
      <c r="C100" s="33" t="s">
        <v>12</v>
      </c>
      <c r="D100" s="33" t="s">
        <v>140</v>
      </c>
      <c r="E100" s="33" t="s">
        <v>11</v>
      </c>
      <c r="F100" s="33">
        <v>2</v>
      </c>
      <c r="G100" s="46">
        <v>178.57</v>
      </c>
      <c r="H100" s="63" t="s">
        <v>145</v>
      </c>
      <c r="I100" s="33" t="s">
        <v>52</v>
      </c>
      <c r="J100" s="54">
        <v>357.1</v>
      </c>
      <c r="K100" s="20">
        <f t="shared" si="0"/>
        <v>399.95200000000006</v>
      </c>
    </row>
    <row r="101" spans="1:11" s="36" customFormat="1" ht="37.5" customHeight="1">
      <c r="A101" s="19">
        <v>90</v>
      </c>
      <c r="B101" s="33" t="s">
        <v>14</v>
      </c>
      <c r="C101" s="33" t="s">
        <v>12</v>
      </c>
      <c r="D101" s="33" t="s">
        <v>141</v>
      </c>
      <c r="E101" s="33" t="s">
        <v>11</v>
      </c>
      <c r="F101" s="33">
        <v>17</v>
      </c>
      <c r="G101" s="46">
        <v>2000</v>
      </c>
      <c r="H101" s="63" t="s">
        <v>145</v>
      </c>
      <c r="I101" s="33" t="s">
        <v>52</v>
      </c>
      <c r="J101" s="54">
        <v>34000</v>
      </c>
      <c r="K101" s="20">
        <f t="shared" si="0"/>
        <v>38080</v>
      </c>
    </row>
    <row r="102" spans="1:11" s="36" customFormat="1" ht="40.5" customHeight="1">
      <c r="A102" s="19">
        <v>91</v>
      </c>
      <c r="B102" s="33" t="s">
        <v>55</v>
      </c>
      <c r="C102" s="30" t="s">
        <v>27</v>
      </c>
      <c r="D102" s="33" t="s">
        <v>55</v>
      </c>
      <c r="E102" s="33" t="s">
        <v>61</v>
      </c>
      <c r="F102" s="19"/>
      <c r="G102" s="33">
        <v>185620</v>
      </c>
      <c r="H102" s="63" t="s">
        <v>145</v>
      </c>
      <c r="I102" s="33" t="s">
        <v>52</v>
      </c>
      <c r="J102" s="55">
        <v>185620</v>
      </c>
      <c r="K102" s="20">
        <f t="shared" si="0"/>
        <v>207894.40000000002</v>
      </c>
    </row>
    <row r="103" spans="1:11" s="36" customFormat="1" ht="33.75">
      <c r="A103" s="19">
        <v>92</v>
      </c>
      <c r="B103" s="33" t="s">
        <v>58</v>
      </c>
      <c r="C103" s="33" t="s">
        <v>27</v>
      </c>
      <c r="D103" s="33" t="s">
        <v>48</v>
      </c>
      <c r="E103" s="33" t="s">
        <v>28</v>
      </c>
      <c r="F103" s="19">
        <v>23</v>
      </c>
      <c r="G103" s="33">
        <v>420000</v>
      </c>
      <c r="H103" s="65" t="s">
        <v>147</v>
      </c>
      <c r="I103" s="33" t="s">
        <v>52</v>
      </c>
      <c r="J103" s="55">
        <v>1260000</v>
      </c>
      <c r="K103" s="20">
        <f t="shared" si="0"/>
        <v>1411200.0000000002</v>
      </c>
    </row>
    <row r="104" spans="1:11" s="36" customFormat="1" ht="33.75">
      <c r="A104" s="19">
        <v>93</v>
      </c>
      <c r="B104" s="33" t="s">
        <v>58</v>
      </c>
      <c r="C104" s="33" t="s">
        <v>27</v>
      </c>
      <c r="D104" s="33" t="s">
        <v>49</v>
      </c>
      <c r="E104" s="33" t="s">
        <v>28</v>
      </c>
      <c r="F104" s="19">
        <v>23</v>
      </c>
      <c r="G104" s="33">
        <v>420000</v>
      </c>
      <c r="H104" s="65" t="s">
        <v>146</v>
      </c>
      <c r="I104" s="33" t="s">
        <v>52</v>
      </c>
      <c r="J104" s="55">
        <v>1260000</v>
      </c>
      <c r="K104" s="20">
        <f t="shared" si="0"/>
        <v>1411200.0000000002</v>
      </c>
    </row>
    <row r="105" spans="1:11" s="36" customFormat="1" ht="33.75">
      <c r="A105" s="19">
        <v>94</v>
      </c>
      <c r="B105" s="33" t="s">
        <v>58</v>
      </c>
      <c r="C105" s="33" t="s">
        <v>27</v>
      </c>
      <c r="D105" s="33" t="s">
        <v>50</v>
      </c>
      <c r="E105" s="33" t="s">
        <v>28</v>
      </c>
      <c r="F105" s="19">
        <v>10</v>
      </c>
      <c r="G105" s="33">
        <v>335000</v>
      </c>
      <c r="H105" s="65" t="s">
        <v>147</v>
      </c>
      <c r="I105" s="33" t="s">
        <v>52</v>
      </c>
      <c r="J105" s="55">
        <v>3350000</v>
      </c>
      <c r="K105" s="20">
        <f t="shared" si="0"/>
        <v>3752000.0000000005</v>
      </c>
    </row>
    <row r="106" spans="1:11" s="36" customFormat="1" ht="33.75">
      <c r="A106" s="19">
        <v>95</v>
      </c>
      <c r="B106" s="33" t="s">
        <v>58</v>
      </c>
      <c r="C106" s="33" t="s">
        <v>27</v>
      </c>
      <c r="D106" s="33" t="s">
        <v>51</v>
      </c>
      <c r="E106" s="33" t="s">
        <v>28</v>
      </c>
      <c r="F106" s="19">
        <v>1</v>
      </c>
      <c r="G106" s="33">
        <v>95000</v>
      </c>
      <c r="H106" s="65" t="s">
        <v>147</v>
      </c>
      <c r="I106" s="33" t="s">
        <v>52</v>
      </c>
      <c r="J106" s="55">
        <v>95000</v>
      </c>
      <c r="K106" s="20">
        <f t="shared" si="0"/>
        <v>106400.00000000001</v>
      </c>
    </row>
    <row r="107" spans="1:12" s="36" customFormat="1" ht="33.75">
      <c r="A107" s="19">
        <v>96</v>
      </c>
      <c r="B107" s="33" t="s">
        <v>42</v>
      </c>
      <c r="C107" s="33" t="s">
        <v>27</v>
      </c>
      <c r="D107" s="33" t="s">
        <v>54</v>
      </c>
      <c r="E107" s="33" t="s">
        <v>60</v>
      </c>
      <c r="F107" s="19">
        <v>12</v>
      </c>
      <c r="G107" s="33">
        <v>2083.33</v>
      </c>
      <c r="H107" s="65" t="s">
        <v>147</v>
      </c>
      <c r="I107" s="2" t="s">
        <v>52</v>
      </c>
      <c r="J107" s="55">
        <v>25000</v>
      </c>
      <c r="K107" s="20">
        <f t="shared" si="0"/>
        <v>28000.000000000004</v>
      </c>
      <c r="L107" s="22"/>
    </row>
    <row r="108" spans="1:12" s="36" customFormat="1" ht="33.75">
      <c r="A108" s="19">
        <v>97</v>
      </c>
      <c r="B108" s="33" t="s">
        <v>42</v>
      </c>
      <c r="C108" s="33" t="s">
        <v>27</v>
      </c>
      <c r="D108" s="33" t="s">
        <v>53</v>
      </c>
      <c r="E108" s="33" t="s">
        <v>60</v>
      </c>
      <c r="F108" s="19">
        <v>12</v>
      </c>
      <c r="G108" s="35">
        <v>3500</v>
      </c>
      <c r="H108" s="65" t="s">
        <v>147</v>
      </c>
      <c r="I108" s="33" t="s">
        <v>52</v>
      </c>
      <c r="J108" s="54">
        <v>42000</v>
      </c>
      <c r="K108" s="20">
        <f t="shared" si="0"/>
        <v>47040.00000000001</v>
      </c>
      <c r="L108" s="22"/>
    </row>
    <row r="109" spans="6:12" s="22" customFormat="1" ht="15">
      <c r="F109" s="27"/>
      <c r="H109" s="67"/>
      <c r="I109" s="36"/>
      <c r="J109" s="56"/>
      <c r="L109" s="1"/>
    </row>
    <row r="110" spans="6:12" s="22" customFormat="1" ht="15">
      <c r="F110" s="27"/>
      <c r="H110" s="67"/>
      <c r="I110" s="36"/>
      <c r="J110" s="56"/>
      <c r="L110"/>
    </row>
    <row r="111" spans="1:12" s="1" customFormat="1" ht="15">
      <c r="A111" s="9"/>
      <c r="B111" s="10"/>
      <c r="C111" s="9"/>
      <c r="D111" s="11"/>
      <c r="E111" s="4"/>
      <c r="F111" s="9"/>
      <c r="G111" s="12"/>
      <c r="H111" s="68"/>
      <c r="I111" s="40"/>
      <c r="J111" s="57"/>
      <c r="K111" s="13"/>
      <c r="L111"/>
    </row>
    <row r="112" spans="2:8" ht="15">
      <c r="B112" s="5" t="s">
        <v>15</v>
      </c>
      <c r="C112" s="5"/>
      <c r="D112" s="5"/>
      <c r="E112" s="7"/>
      <c r="F112" s="7"/>
      <c r="G112" s="6" t="s">
        <v>56</v>
      </c>
      <c r="H112" s="69"/>
    </row>
    <row r="113" spans="2:9" ht="15">
      <c r="B113" s="5"/>
      <c r="C113" s="6"/>
      <c r="D113" s="8"/>
      <c r="E113" s="7"/>
      <c r="F113" s="7"/>
      <c r="G113" s="6" t="s">
        <v>18</v>
      </c>
      <c r="H113" s="69"/>
      <c r="I113" s="41" t="s">
        <v>16</v>
      </c>
    </row>
    <row r="114" spans="2:8" ht="15">
      <c r="B114" s="5"/>
      <c r="C114" s="5"/>
      <c r="D114" s="5"/>
      <c r="E114" s="7"/>
      <c r="F114" s="7"/>
      <c r="G114" s="6"/>
      <c r="H114" s="69"/>
    </row>
    <row r="115" spans="2:8" ht="15">
      <c r="B115" s="5"/>
      <c r="C115" s="6"/>
      <c r="D115" s="8"/>
      <c r="E115" s="7"/>
      <c r="F115" s="7"/>
      <c r="G115" s="6"/>
      <c r="H115" s="69"/>
    </row>
    <row r="116" spans="2:8" ht="15">
      <c r="B116" s="5" t="s">
        <v>17</v>
      </c>
      <c r="C116" s="5"/>
      <c r="D116" s="5"/>
      <c r="E116" s="7"/>
      <c r="F116" s="7"/>
      <c r="G116" s="6" t="s">
        <v>57</v>
      </c>
      <c r="H116" s="69"/>
    </row>
    <row r="117" spans="2:9" ht="15">
      <c r="B117" s="6"/>
      <c r="C117" s="6"/>
      <c r="D117" s="6"/>
      <c r="E117" s="7"/>
      <c r="F117" s="7"/>
      <c r="G117" s="6" t="s">
        <v>19</v>
      </c>
      <c r="H117" s="70"/>
      <c r="I117" s="41" t="s">
        <v>16</v>
      </c>
    </row>
    <row r="118" spans="2:8" ht="15">
      <c r="B118" s="5" t="s">
        <v>41</v>
      </c>
      <c r="C118" s="5"/>
      <c r="D118" s="8"/>
      <c r="E118" s="6"/>
      <c r="F118" s="6"/>
      <c r="G118" s="6"/>
      <c r="H118" s="71"/>
    </row>
  </sheetData>
  <sheetProtection/>
  <mergeCells count="4">
    <mergeCell ref="I2:J2"/>
    <mergeCell ref="I3:J3"/>
    <mergeCell ref="I5:J5"/>
    <mergeCell ref="H4:K4"/>
  </mergeCells>
  <printOptions/>
  <pageMargins left="0" right="0" top="0" bottom="0" header="0.27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2011-04-06T11:06:26Z</cp:lastPrinted>
  <dcterms:created xsi:type="dcterms:W3CDTF">2011-01-10T05:37:52Z</dcterms:created>
  <dcterms:modified xsi:type="dcterms:W3CDTF">2011-07-12T12:26:20Z</dcterms:modified>
  <cp:category/>
  <cp:version/>
  <cp:contentType/>
  <cp:contentStatus/>
</cp:coreProperties>
</file>