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485" windowHeight="11460"/>
  </bookViews>
  <sheets>
    <sheet name="сентябрь" sheetId="15" r:id="rId1"/>
    <sheet name="Реестр 2302" sheetId="7" state="hidden" r:id="rId2"/>
    <sheet name="реестр 18.03.15" sheetId="8" state="hidden" r:id="rId3"/>
    <sheet name="на 5.01.2016" sheetId="10" state="hidden" r:id="rId4"/>
  </sheets>
  <definedNames>
    <definedName name="_xlnm._FilterDatabase" localSheetId="1" hidden="1">'Реестр 2302'!$A$7:$J$12</definedName>
    <definedName name="_xlnm.Print_Titles" localSheetId="0">сентябрь!$4:$5</definedName>
  </definedNames>
  <calcPr calcId="152511"/>
</workbook>
</file>

<file path=xl/calcChain.xml><?xml version="1.0" encoding="utf-8"?>
<calcChain xmlns="http://schemas.openxmlformats.org/spreadsheetml/2006/main">
  <c r="H21" i="15" l="1"/>
  <c r="H22" i="15"/>
  <c r="H20" i="15"/>
  <c r="H19" i="15"/>
  <c r="H18" i="15"/>
  <c r="H17" i="15"/>
  <c r="H16" i="15"/>
  <c r="H34" i="15" l="1"/>
  <c r="H15" i="15" l="1"/>
  <c r="H14" i="15" l="1"/>
  <c r="H12" i="10" l="1"/>
  <c r="H13" i="10" s="1"/>
  <c r="H14" i="10" s="1"/>
  <c r="H10" i="10"/>
  <c r="H22" i="8"/>
  <c r="H23" i="8" s="1"/>
  <c r="L21" i="8"/>
  <c r="H21" i="8"/>
  <c r="H20" i="8"/>
  <c r="H18" i="8"/>
  <c r="H13" i="8"/>
  <c r="H9" i="8"/>
  <c r="H10" i="8" s="1"/>
  <c r="H14" i="8" s="1"/>
  <c r="H19" i="7"/>
  <c r="H20" i="7" s="1"/>
  <c r="H21" i="7" s="1"/>
  <c r="H17" i="7"/>
  <c r="H11" i="7"/>
  <c r="H12" i="7" s="1"/>
  <c r="H13" i="7" s="1"/>
  <c r="H22" i="7" s="1"/>
  <c r="H30" i="15"/>
  <c r="H29" i="15"/>
  <c r="H27" i="15"/>
  <c r="H13" i="15"/>
  <c r="H12" i="15"/>
  <c r="H11" i="15"/>
  <c r="H10" i="15"/>
  <c r="H9" i="15"/>
  <c r="H8" i="15"/>
  <c r="H24" i="8" l="1"/>
  <c r="H35" i="15" l="1"/>
</calcChain>
</file>

<file path=xl/sharedStrings.xml><?xml version="1.0" encoding="utf-8"?>
<sst xmlns="http://schemas.openxmlformats.org/spreadsheetml/2006/main" count="304" uniqueCount="98">
  <si>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</si>
  <si>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</si>
  <si>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</si>
  <si>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</si>
  <si>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</si>
  <si>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</si>
  <si>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Сумма, планируе мая для закупки без учета НДС, тенге</t>
  </si>
  <si>
    <t>Месяц предоставления документов в подразделение закупок **</t>
  </si>
  <si>
    <t>Количество/объем</t>
  </si>
  <si>
    <t>Цена за единицу товара, тенге*</t>
  </si>
  <si>
    <t>ЧУ "USM"</t>
  </si>
  <si>
    <t>Запрос ценовых предложений</t>
  </si>
  <si>
    <t>Товары</t>
  </si>
  <si>
    <t>Итого товары</t>
  </si>
  <si>
    <t xml:space="preserve">Реестр планируемых закупок товаров, работ, услуг на 2016 год </t>
  </si>
  <si>
    <t>Уголок из ПВХ</t>
  </si>
  <si>
    <t>п/м</t>
  </si>
  <si>
    <t>Уголок ПВХ 50*50*2 мм. Материал уголка ПВХ, Уголок 50*50. Угол уголка 90˚. Толщина полок не менее 2 мм.</t>
  </si>
  <si>
    <t>Раздел 1. Закупки товаров, работ, услуг, осуществляемые способом тендера, ценовых предложений, без применения норм Правил</t>
  </si>
  <si>
    <t>Всего по разделу 1:</t>
  </si>
  <si>
    <t>ТОО "USM Astana"</t>
  </si>
  <si>
    <t>Услуги</t>
  </si>
  <si>
    <t>Раздел 1.** Закупки товаров, работ, услуг, осуществляемые согласно подпунктам 1), 3), 11), 14), 15), 17), 20), 27) пункта 3.1. Правил</t>
  </si>
  <si>
    <t>Итого услуги</t>
  </si>
  <si>
    <t>Всего по разделу 2:</t>
  </si>
  <si>
    <t>Итого (раздел 1 + раздел 2):</t>
  </si>
  <si>
    <t>пп3) пункта 3.1.</t>
  </si>
  <si>
    <t>Имущественный найм (аренда) нежилого помещения с имуществом</t>
  </si>
  <si>
    <t>Размещение офиса по адресу г.Астана, пр.Кабанбай батыра, 53/9 (блок №23)</t>
  </si>
  <si>
    <t>кв.м.</t>
  </si>
  <si>
    <t>Х</t>
  </si>
  <si>
    <t>февраль</t>
  </si>
  <si>
    <t>январь</t>
  </si>
  <si>
    <t>Директор                                                                                              П.Кульдин</t>
  </si>
  <si>
    <t>Заместитель директора                                                                                             И.Романова</t>
  </si>
  <si>
    <t>услуга</t>
  </si>
  <si>
    <t>х</t>
  </si>
  <si>
    <t>ЧУ «USM»</t>
  </si>
  <si>
    <t xml:space="preserve"> Полная характеристика согласно технической спецификации</t>
  </si>
  <si>
    <t>март-апрель</t>
  </si>
  <si>
    <t>Имущественный найм (аренда) нежилого помещения без имущества</t>
  </si>
  <si>
    <t>Размещение для использования в производственных целях по адресу г.Астана, пр.Туран, 64/27</t>
  </si>
  <si>
    <t>по состоянию на 18 марта 2016 года</t>
  </si>
  <si>
    <t>по состоянию на 23 февраля 2016 года</t>
  </si>
  <si>
    <t>Приложение к приказу №4-П</t>
  </si>
  <si>
    <t>" 23 " февраля  2016 года</t>
  </si>
  <si>
    <t>по состоянию на 5 января 2016 года</t>
  </si>
  <si>
    <t xml:space="preserve">Услуга по ремонту и регулировке алюминиевых оконных блоков </t>
  </si>
  <si>
    <t>пп4) пункта 3.1.</t>
  </si>
  <si>
    <t>март</t>
  </si>
  <si>
    <t>ноябрь</t>
  </si>
  <si>
    <t>АОО "Назарбаев Университет"</t>
  </si>
  <si>
    <t xml:space="preserve">Реестр планируемых закупок товаров, работ, услуг на 2018 год </t>
  </si>
  <si>
    <t>Работы по изготовлению и монтажу дверей и конструкций из алюминиевого профиля.</t>
  </si>
  <si>
    <t>Работы по изготовлению и монтажу дверей и конструкций из алюминиевого профиля. Полная характеристика согласно технической спецификации</t>
  </si>
  <si>
    <t>работа</t>
  </si>
  <si>
    <t>апрель</t>
  </si>
  <si>
    <t>Работы по ремонту полимерных полов</t>
  </si>
  <si>
    <t>Работы по ремонту полимерных полов Полная характеристика согласно технической спецификации</t>
  </si>
  <si>
    <t>Проведение аудита  отдельной финансовой отчетности,  подготовленной в соответствии с международными стандартами финансовой отчетности за год, заканчивающийся 31 декабря 2018 года</t>
  </si>
  <si>
    <t>Аудит годовой финансовой отчетности за 2018 год</t>
  </si>
  <si>
    <t>Работы</t>
  </si>
  <si>
    <t>Итого работы</t>
  </si>
  <si>
    <t xml:space="preserve">Проведение технического аудита </t>
  </si>
  <si>
    <t>подпункт 6) пункта 3.1. Правил</t>
  </si>
  <si>
    <t>Проведение технического аудита. Полная характеристика указана в техническом задании на проведение технического аудита согласно Стандарта АО «Самрук Қазына» по управлению закупочной деятельностью. Проведение предварительного отбора квалификационного отбора потенциальных поставщиков, утвержденного Протоколом решения Правления №19/16 от 30.05.2016 года</t>
  </si>
  <si>
    <t>июнь</t>
  </si>
  <si>
    <t>Организация проведения аудита на основе данных, представленных Потенциальным поставщиком при заполнении Анкеты С2 посредством информационной системы предварительного квалификационного отбора</t>
  </si>
  <si>
    <t>Организация проведения аудита согласно Стандарта АО «Самрук Қазына» по управлению закупочной деятельностью. Проведение предварительного отбора квалификационного отбора потенциальных поставщиков, утвержденного Протоколом решения Правления №19/16 от 30.05.2016 года</t>
  </si>
  <si>
    <t>подпункт 30) пункта 3.1. Правил</t>
  </si>
  <si>
    <t>подпункт 31) пункта 3.1. Правил</t>
  </si>
  <si>
    <t>июль</t>
  </si>
  <si>
    <t>Работы по изготовлению имиджевой издательско-полиграфической продукции.</t>
  </si>
  <si>
    <t>шт</t>
  </si>
  <si>
    <t>сентябрь</t>
  </si>
  <si>
    <t>подпункт 5) пункта 3.1. Правил</t>
  </si>
  <si>
    <t xml:space="preserve">Брошюровщик (переплетчик на пластиковую пружину) DSB CB-240      </t>
  </si>
  <si>
    <t xml:space="preserve">Брошюровщик (переплетчик на металлическую пружину) Warrior 21150 (WireMac-31) </t>
  </si>
  <si>
    <t>Биговщик Cyklos GPM 450</t>
  </si>
  <si>
    <t xml:space="preserve">Уникальная переплетная машина Металбинд Atlas 300 Mono   </t>
  </si>
  <si>
    <t>Многофункциональное устройство Konica Minolta bizhub С258e</t>
  </si>
  <si>
    <t>Пресс обжимной НВР-460 (ручной) (винт)</t>
  </si>
  <si>
    <t>Директор                                                                  П.Кульдин</t>
  </si>
  <si>
    <t>Зам.директора                                                                  И.Романова</t>
  </si>
  <si>
    <t>Расходные материалы для типографско-полиграфического оборудования</t>
  </si>
  <si>
    <t>комплект</t>
  </si>
  <si>
    <t>октябрь</t>
  </si>
  <si>
    <t>Новогодние подарки для детей</t>
  </si>
  <si>
    <t>Продление регистрации домена usm-astana.kz за период с 17.11.2018 по 17.11.2019гг</t>
  </si>
  <si>
    <t>пп. 27 п. 3.1 Правил</t>
  </si>
  <si>
    <t>Согласно специфики закупаемых услуг на 1 год</t>
  </si>
  <si>
    <t>Хостинг сайта usm-astana.kz за период с 17.11.2018 по 17.11.2019г.</t>
  </si>
  <si>
    <t>Тонер-картридж черный ресурс 28 000.</t>
  </si>
  <si>
    <t>Тонер-картридж синий, ресурс 26 000.</t>
  </si>
  <si>
    <t>Тонер-картридж красный, ресурс 26 000.</t>
  </si>
  <si>
    <t>Тонер-картридж желтый  ресурс 26 000.</t>
  </si>
  <si>
    <t>Фотобарабан черный</t>
  </si>
  <si>
    <t>Фотобарабан желтый/ красный/синий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</si>
</sst>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#,##0.0"/>
    <numFmt numFmtId="20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8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5">
      <protection locked="0"/>
    </xf>
    <xf numFmtId="171" fontId="16" fillId="0" borderId="5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5">
      <protection locked="0"/>
    </xf>
    <xf numFmtId="171" fontId="16" fillId="0" borderId="5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5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4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7" fillId="0" borderId="9" xfId="0" applyFon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Border="1"/>
    <xf numFmtId="4" fontId="2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1" fontId="37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37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4" fontId="1" fillId="2" borderId="1" xfId="0" applyNumberFormat="1" applyFont="1" applyFill="1" applyBorder="1" applyAlignment="1">
      <alignment vertical="center" wrapText="1"/>
    </xf>
    <xf numFmtId="205" fontId="3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165" fontId="3" fillId="0" borderId="1" xfId="20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38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37" fillId="0" borderId="1" xfId="0" applyFont="1" applyFill="1" applyBorder="1" applyAlignment="1">
      <alignment vertical="top" wrapText="1"/>
    </xf>
  </cellXfs>
  <cellStyles count="208">
    <cellStyle name="?’һғһ‚›ү" xfId="23"/>
    <cellStyle name="?’ћѓћ‚›‰" xfId="24"/>
    <cellStyle name="”?ќђќ‘ћ‚›‰" xfId="25"/>
    <cellStyle name="”?қђқ‘һ‚›ү" xfId="26"/>
    <cellStyle name="”?љ‘?ђһ‚ђққ›ү" xfId="27"/>
    <cellStyle name="”?љ‘?ђћ‚ђќќ›‰" xfId="28"/>
    <cellStyle name="”€ќђќ‘ћ‚›‰" xfId="29"/>
    <cellStyle name="”€қђқ‘һ‚›ү" xfId="30"/>
    <cellStyle name="”€љ‘€ђһ‚ђққ›ү" xfId="31"/>
    <cellStyle name="”€љ‘€ђћ‚ђќќ›‰" xfId="32"/>
    <cellStyle name="”ќђќ‘ћ‚›‰" xfId="33"/>
    <cellStyle name="”љ‘ђћ‚ђќќ›‰" xfId="34"/>
    <cellStyle name="„…ќ…†ќ›‰" xfId="35"/>
    <cellStyle name="„…қ…†қ›ү" xfId="36"/>
    <cellStyle name="€’һғһ‚›ү" xfId="37"/>
    <cellStyle name="€’ћѓћ‚›‰" xfId="38"/>
    <cellStyle name="‡ђѓћ‹ћ‚ћљ1" xfId="39"/>
    <cellStyle name="‡ђѓћ‹ћ‚ћљ2" xfId="40"/>
    <cellStyle name="’ћѓћ‚›‰" xfId="41"/>
    <cellStyle name="cc0 -CalComma" xfId="42"/>
    <cellStyle name="cc1 -CalComma" xfId="43"/>
    <cellStyle name="cc2 -CalComma" xfId="44"/>
    <cellStyle name="cc3 -CalComma" xfId="45"/>
    <cellStyle name="cc4 -CalComma" xfId="46"/>
    <cellStyle name="cdDMM -CalDate" xfId="47"/>
    <cellStyle name="cdDMMY -CalDate" xfId="48"/>
    <cellStyle name="cdDMMYHM -CalDateTime" xfId="49"/>
    <cellStyle name="cdDMY -CalDate" xfId="50"/>
    <cellStyle name="cdMDY -CalDate" xfId="51"/>
    <cellStyle name="cdMMY -CalDate" xfId="52"/>
    <cellStyle name="cdMMYc-CalDateC" xfId="53"/>
    <cellStyle name="cf0 -CalFixed" xfId="54"/>
    <cellStyle name="cmHM  -CalTime" xfId="55"/>
    <cellStyle name="cmHM24+ -CalTime" xfId="56"/>
    <cellStyle name="Comma 2" xfId="10"/>
    <cellStyle name="Comma 3" xfId="194"/>
    <cellStyle name="Comma 4" xfId="206"/>
    <cellStyle name="cp0 -CalPercent" xfId="57"/>
    <cellStyle name="cp1 -CalPercent" xfId="58"/>
    <cellStyle name="cp2 -CalPercent" xfId="59"/>
    <cellStyle name="cp3 -CalPercent" xfId="60"/>
    <cellStyle name="cr0 -CalCurr" xfId="61"/>
    <cellStyle name="cr1 -CalCurr" xfId="62"/>
    <cellStyle name="cr2 -CalCurr" xfId="63"/>
    <cellStyle name="cr3 -CalCurr" xfId="64"/>
    <cellStyle name="cr4 -CalCurr" xfId="65"/>
    <cellStyle name="E&amp;Y House" xfId="66"/>
    <cellStyle name="Euro" xfId="67"/>
    <cellStyle name="Excel Built-in Normal" xfId="68"/>
    <cellStyle name="Excel Built-in Normal 2" xfId="205"/>
    <cellStyle name="h0 -Heading" xfId="69"/>
    <cellStyle name="h1 -Heading" xfId="70"/>
    <cellStyle name="h2 -Heading" xfId="71"/>
    <cellStyle name="h3 -Heading" xfId="72"/>
    <cellStyle name="hp0 -Hyperlink" xfId="73"/>
    <cellStyle name="hp1 -Hyperlink" xfId="74"/>
    <cellStyle name="hp2 -Hyperlink" xfId="75"/>
    <cellStyle name="hp3 -Hyperlink" xfId="76"/>
    <cellStyle name="ic0 -InpComma" xfId="77"/>
    <cellStyle name="ic1 -InpComma" xfId="78"/>
    <cellStyle name="ic2 -InpComma" xfId="79"/>
    <cellStyle name="ic3 -InpComma" xfId="80"/>
    <cellStyle name="ic4 -InpComma" xfId="81"/>
    <cellStyle name="idDMM -InpDate" xfId="82"/>
    <cellStyle name="idDMMY -InpDate" xfId="83"/>
    <cellStyle name="idDMMYHM -InpDateTime" xfId="84"/>
    <cellStyle name="idDMY -InpDate" xfId="85"/>
    <cellStyle name="idMDY -InpDate" xfId="86"/>
    <cellStyle name="idMMY -InpDate" xfId="87"/>
    <cellStyle name="if0 -InpFixed" xfId="88"/>
    <cellStyle name="if0b-InpFixedB" xfId="89"/>
    <cellStyle name="if0-InpFixed" xfId="90"/>
    <cellStyle name="iln -InpTableTextNoWrap" xfId="91"/>
    <cellStyle name="ilnb-InpTableTextNoWrapB" xfId="92"/>
    <cellStyle name="ilw -InpTableTextWrap" xfId="93"/>
    <cellStyle name="imHM  -InpTime" xfId="94"/>
    <cellStyle name="imHM24+ -InpTime" xfId="95"/>
    <cellStyle name="ip0 -InpPercent" xfId="96"/>
    <cellStyle name="ip1 -InpPercent" xfId="97"/>
    <cellStyle name="ip2 -InpPercent" xfId="98"/>
    <cellStyle name="ip3 -InpPercent" xfId="99"/>
    <cellStyle name="ir0 -InpCurr" xfId="100"/>
    <cellStyle name="ir1 -InpCurr" xfId="101"/>
    <cellStyle name="ir2 -InpCurr" xfId="102"/>
    <cellStyle name="ir3 -InpCurr" xfId="103"/>
    <cellStyle name="ir4 -InpCurr" xfId="104"/>
    <cellStyle name="is0 -InpSideText" xfId="105"/>
    <cellStyle name="is1 -InpSideText" xfId="106"/>
    <cellStyle name="is2 -InpSideText" xfId="107"/>
    <cellStyle name="is3 -InpSideText" xfId="108"/>
    <cellStyle name="is4 -InpSideText" xfId="109"/>
    <cellStyle name="itn -InpTopTextNoWrap" xfId="110"/>
    <cellStyle name="itw -InpTopTextWrap" xfId="111"/>
    <cellStyle name="ltn -TableTextNoWrap" xfId="112"/>
    <cellStyle name="ltw -TableTextWrap" xfId="113"/>
    <cellStyle name="Normal 2" xfId="156"/>
    <cellStyle name="Normal 2 2" xfId="15"/>
    <cellStyle name="Normal 2 3" xfId="18"/>
    <cellStyle name="Normal 3" xfId="157"/>
    <cellStyle name="Normal 4" xfId="9"/>
    <cellStyle name="Normal 5" xfId="8"/>
    <cellStyle name="Normal 5 2 2" xfId="195"/>
    <cellStyle name="Normal 6" xfId="204"/>
    <cellStyle name="Normal 9" xfId="203"/>
    <cellStyle name="Report" xfId="114"/>
    <cellStyle name="sh0 -SideHeading" xfId="115"/>
    <cellStyle name="sh1 -SideHeading" xfId="116"/>
    <cellStyle name="sh2 -SideHeading" xfId="117"/>
    <cellStyle name="sh3 -SideHeading" xfId="118"/>
    <cellStyle name="st0 -SideText" xfId="119"/>
    <cellStyle name="st1 -SideText" xfId="120"/>
    <cellStyle name="st2 -SideText" xfId="121"/>
    <cellStyle name="st3 -SideText" xfId="122"/>
    <cellStyle name="st4 -SideText" xfId="123"/>
    <cellStyle name="ttn -TopTextNoWrap" xfId="124"/>
    <cellStyle name="ttw -TopTextWrap" xfId="125"/>
    <cellStyle name="Виталий" xfId="126"/>
    <cellStyle name="Гиперссылка 2" xfId="2"/>
    <cellStyle name="Денежный [0] 2" xfId="158"/>
    <cellStyle name="Денежный [0] 2 2" xfId="187"/>
    <cellStyle name="Денежный [0] 3" xfId="159"/>
    <cellStyle name="Денежный [0] 4" xfId="160"/>
    <cellStyle name="Денежный [0] 5" xfId="161"/>
    <cellStyle name="Денежный [0] 5 2" xfId="188"/>
    <cellStyle name="Денежный [0] 6" xfId="162"/>
    <cellStyle name="КАНДАГАЧ тел3-33-96" xfId="127"/>
    <cellStyle name="Обычный" xfId="0" builtinId="0"/>
    <cellStyle name="Обычный 10" xfId="7"/>
    <cellStyle name="Обычный 11" xfId="6"/>
    <cellStyle name="Обычный 11 4" xfId="3"/>
    <cellStyle name="Обычный 12" xfId="21"/>
    <cellStyle name="Обычный 12 2" xfId="14"/>
    <cellStyle name="Обычный 12 3" xfId="185"/>
    <cellStyle name="Обычный 12 4" xfId="17"/>
    <cellStyle name="Обычный 13" xfId="163"/>
    <cellStyle name="Обычный 14" xfId="164"/>
    <cellStyle name="Обычный 15" xfId="20"/>
    <cellStyle name="Обычный 16" xfId="19"/>
    <cellStyle name="Обычный 2" xfId="1"/>
    <cellStyle name="Обычный 2 10 2" xfId="5"/>
    <cellStyle name="Обычный 2 2" xfId="16"/>
    <cellStyle name="Обычный 2 2 2" xfId="165"/>
    <cellStyle name="Обычный 2 2 3" xfId="166"/>
    <cellStyle name="Обычный 2 25" xfId="202"/>
    <cellStyle name="Обычный 2 3" xfId="167"/>
    <cellStyle name="Обычный 2 4" xfId="168"/>
    <cellStyle name="Обычный 2 5" xfId="169"/>
    <cellStyle name="Обычный 2 6" xfId="170"/>
    <cellStyle name="Обычный 2 7" xfId="171"/>
    <cellStyle name="Обычный 2 8" xfId="172"/>
    <cellStyle name="Обычный 2 9" xfId="189"/>
    <cellStyle name="Обычный 3" xfId="128"/>
    <cellStyle name="Обычный 3 10" xfId="173"/>
    <cellStyle name="Обычный 3 2" xfId="129"/>
    <cellStyle name="Обычный 3 2 4" xfId="174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2"/>
    <cellStyle name="Обычный 3 8 2" xfId="135"/>
    <cellStyle name="Обычный 3 9" xfId="190"/>
    <cellStyle name="Обычный 4" xfId="136"/>
    <cellStyle name="Обычный 5" xfId="137"/>
    <cellStyle name="Обычный 5 2" xfId="138"/>
    <cellStyle name="Обычный 5 3" xfId="139"/>
    <cellStyle name="Обычный 5_бюджет 2010-11" xfId="175"/>
    <cellStyle name="Обычный 50" xfId="200"/>
    <cellStyle name="Обычный 50 2" xfId="201"/>
    <cellStyle name="Обычный 6" xfId="140"/>
    <cellStyle name="Обычный 7" xfId="141"/>
    <cellStyle name="Обычный 8" xfId="142"/>
    <cellStyle name="Обычный 9" xfId="143"/>
    <cellStyle name="Стиль 1" xfId="144"/>
    <cellStyle name="Тысячи [0]_96111" xfId="145"/>
    <cellStyle name="Тысячи_96111" xfId="146"/>
    <cellStyle name="Үђғһ‹һ‚һљ1" xfId="147"/>
    <cellStyle name="Үђғһ‹һ‚һљ2" xfId="148"/>
    <cellStyle name="Финансовый" xfId="207" builtinId="3"/>
    <cellStyle name="Финансовый [0] 4" xfId="176"/>
    <cellStyle name="Финансовый [0] 6" xfId="177"/>
    <cellStyle name="Финансовый 10" xfId="193"/>
    <cellStyle name="Финансовый 11" xfId="197"/>
    <cellStyle name="Финансовый 12" xfId="196"/>
    <cellStyle name="Финансовый 12 2" xfId="198"/>
    <cellStyle name="Финансовый 2" xfId="4"/>
    <cellStyle name="Финансовый 2 2" xfId="11"/>
    <cellStyle name="Финансовый 2 3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3" xfId="149"/>
    <cellStyle name="Финансовый 3 2" xfId="191"/>
    <cellStyle name="Финансовый 34" xfId="199"/>
    <cellStyle name="Финансовый 4" xfId="13"/>
    <cellStyle name="Финансовый 4 2" xfId="150"/>
    <cellStyle name="Финансовый 4 3" xfId="151"/>
    <cellStyle name="Финансовый 4 4" xfId="183"/>
    <cellStyle name="Финансовый 5" xfId="152"/>
    <cellStyle name="Финансовый 5 2" xfId="192"/>
    <cellStyle name="Финансовый 6" xfId="153"/>
    <cellStyle name="Финансовый 7" xfId="22"/>
    <cellStyle name="Финансовый 8" xfId="184"/>
    <cellStyle name="Финансовый 9" xfId="186"/>
    <cellStyle name="Џђһ–…қ’қ›ү" xfId="154"/>
    <cellStyle name="Џђћ–…ќ’ќ›‰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35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33</xdr:row>
      <xdr:rowOff>171450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67627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19" name="Рисунок 3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28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3" name="Рисунок 3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23" name="Рисунок 4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381000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87" name="Рисунок 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33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27" name="Рисунок 5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5" name="Рисунок 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" name="Рисунок 10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" name="Рисунок 1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" name="Рисунок 11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" name="Рисунок 11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" name="Рисунок 12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" name="Рисунок 12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27</xdr:row>
      <xdr:rowOff>381000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34" name="Рисунок 1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410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34" name="Рисунок 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177727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177727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177727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177727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22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58" name="Рисунок 15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22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22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6" name="Рисунок 16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22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6" name="Рисунок 16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22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22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0" name="Рисунок 19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22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74" name="Рисунок 19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" name="Рисунок 2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177727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62" name="Рисунок 2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0" name="Рисунок 24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0" name="Рисунок 2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2" name="Рисунок 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82" name="Рисунок 25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790" name="Рисунок 27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177727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177727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26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26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2" name="Рисунок 30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62" name="Рисунок 3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4" name="Рисунок 31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381000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29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86" name="Рисунок 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230" name="Рисунок 32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446" name="Рисунок 3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177727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177727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29</xdr:row>
      <xdr:rowOff>381000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34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94" name="Рисунок 3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33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34" name="Рисунок 37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6" name="Рисунок 38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29</xdr:row>
      <xdr:rowOff>381000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33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58" name="Рисунок 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902" name="Рисунок 39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4118" name="Рисунок 41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177727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177727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34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34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34" name="Рисунок 4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50" name="Рисунок 45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766" name="Рисунок 47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4990" name="Рисунок 49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35</xdr:row>
      <xdr:rowOff>0</xdr:rowOff>
    </xdr:from>
    <xdr:ext cx="4535" cy="177727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9705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15" name="Рисунок 5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55" name="Рисунок 51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7" name="Рисунок 52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79" name="Рисунок 5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23" name="Рисунок 53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539" name="Рисунок 5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52" name="Рисунок 5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4" name="Рисунок 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76" name="Рисунок 58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0" name="Рисунок 59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8" name="Рисунок 60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04" name="Рисунок 61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48" name="Рисунок 61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364" name="Рисунок 63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177727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177727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76" name="Рисунок 65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48" name="Рисунок 66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699" name="Рисунок 66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1" name="Рисунок 67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28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28</xdr:row>
      <xdr:rowOff>0</xdr:rowOff>
    </xdr:from>
    <xdr:ext cx="4535" cy="341993"/>
    <xdr:pic>
      <xdr:nvPicPr>
        <xdr:cNvPr id="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59" name="Рисунок 68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15" name="Рисунок 6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28</xdr:row>
      <xdr:rowOff>0</xdr:rowOff>
    </xdr:from>
    <xdr:ext cx="4535" cy="341993"/>
    <xdr:pic>
      <xdr:nvPicPr>
        <xdr:cNvPr id="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29</xdr:row>
      <xdr:rowOff>0</xdr:rowOff>
    </xdr:from>
    <xdr:ext cx="4535" cy="341993"/>
    <xdr:pic>
      <xdr:nvPicPr>
        <xdr:cNvPr id="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55" name="Рисунок 69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3" name="Рисунок 70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28</xdr:row>
      <xdr:rowOff>0</xdr:rowOff>
    </xdr:from>
    <xdr:ext cx="4535" cy="341993"/>
    <xdr:pic>
      <xdr:nvPicPr>
        <xdr:cNvPr id="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29</xdr:row>
      <xdr:rowOff>0</xdr:rowOff>
    </xdr:from>
    <xdr:ext cx="4535" cy="341993"/>
    <xdr:pic>
      <xdr:nvPicPr>
        <xdr:cNvPr id="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49" name="Рисунок 7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27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27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27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381000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29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14" name="Рисунок 71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6" name="Рисунок 7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28</xdr:row>
      <xdr:rowOff>381000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29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38" name="Рисунок 7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29</xdr:row>
      <xdr:rowOff>381000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29</xdr:row>
      <xdr:rowOff>381000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84" name="Рисунок 7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30</xdr:row>
      <xdr:rowOff>0</xdr:rowOff>
    </xdr:from>
    <xdr:ext cx="4535" cy="341993"/>
    <xdr:pic>
      <xdr:nvPicPr>
        <xdr:cNvPr id="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52" name="Рисунок 73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30</xdr:row>
      <xdr:rowOff>381000</xdr:rowOff>
    </xdr:from>
    <xdr:ext cx="4535" cy="341993"/>
    <xdr:pic>
      <xdr:nvPicPr>
        <xdr:cNvPr id="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600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29" name="Рисунок 74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29</xdr:row>
      <xdr:rowOff>381000</xdr:rowOff>
    </xdr:from>
    <xdr:ext cx="4535" cy="341993"/>
    <xdr:pic>
      <xdr:nvPicPr>
        <xdr:cNvPr id="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30</xdr:row>
      <xdr:rowOff>0</xdr:rowOff>
    </xdr:from>
    <xdr:ext cx="4535" cy="341993"/>
    <xdr:pic>
      <xdr:nvPicPr>
        <xdr:cNvPr id="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1" name="Рисунок 74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33" name="Рисунок 75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1" name="Рисунок 76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7" name="Рисунок 7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37" name="Рисунок 77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5" name="Рисунок 77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28" name="Рисунок 78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0" name="Рисунок 78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2" name="Рисунок 7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6" name="Рисунок 80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56" name="Рисунок 80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4" name="Рисунок 82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4" name="Рисунок 82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0" name="Рисунок 8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0" name="Рисунок 83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6" name="Рисунок 83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6" name="Рисунок 84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4" name="Рисунок 84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6" name="Рисунок 8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4" name="Рисунок 8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3" name="Рисунок 86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1" name="Рисунок 8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89" name="Рисунок 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2" name="Рисунок 8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0" name="Рисунок 8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2" name="Рисунок 90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1" name="Рисунок 9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19" name="Рисунок 91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35</xdr:row>
      <xdr:rowOff>0</xdr:rowOff>
    </xdr:from>
    <xdr:ext cx="4535" cy="341993"/>
    <xdr:pic>
      <xdr:nvPicPr>
        <xdr:cNvPr id="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199" name="Рисунок 91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7" name="Рисунок 92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89" name="Рисунок 9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1" name="Рисунок 93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13" name="Рисунок 9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4" name="Рисунок 94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2" name="Рисунок 9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1" name="Рисунок 962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69" name="Рисунок 96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17" name="Рисунок 97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4" name="Рисунок 9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2" name="Рисунок 9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79" name="Рисунок 99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7" name="Рисунок 100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6" name="Рисунок 10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4" name="Рисунок 10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7" name="Рисунок 10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5" name="Рисунок 10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2" name="Рисунок 104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0" name="Рисунок 104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39" name="Рисунок 10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7" name="Рисунок 105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4" name="Рисунок 10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2" name="Рисунок 10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69" name="Рисунок 108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7" name="Рисунок 109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6" name="Рисунок 109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4" name="Рисунок 110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1" name="Рисунок 111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19" name="Рисунок 112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6" name="Рисунок 113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4" name="Рисунок 113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3" name="Рисунок 1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1" name="Рисунок 1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8" name="Рисунок 1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6" name="Рисунок 11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3" name="Рисунок 11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1" name="Рисунок 11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0" name="Рисунок 11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8" name="Рисунок 11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5" name="Рисунок 120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3" name="Рисунок 121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0" name="Рисунок 122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8" name="Рисунок 122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7" name="Рисунок 123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5" name="Рисунок 124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2" name="Рисунок 1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0" name="Рисунок 12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7" name="Рисунок 12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5" name="Рисунок 12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4" name="Рисунок 12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2" name="Рисунок 12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2999" name="Рисунок 129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7" name="Рисунок 130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4" name="Рисунок 13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2" name="Рисунок 13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1" name="Рисунок 13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29" name="Рисунок 133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6" name="Рисунок 13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4" name="Рисунок 135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1" name="Рисунок 13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59" name="Рисунок 1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8" name="Рисунок 13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6" name="Рисунок 137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3" name="Рисунок 13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1" name="Рисунок 13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8" name="Рисунок 140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6" name="Рисунок 141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5" name="Рисунок 141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3" name="Рисунок 1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0" name="Рисунок 14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8" name="Рисунок 14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5" name="Рисунок 1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3" name="Рисунок 1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2" name="Рисунок 146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0" name="Рисунок 146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7" name="Рисунок 148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5" name="Рисунок 148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2" name="Рисунок 149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0" name="Рисунок 150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09" name="Рисунок 1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7" name="Рисунок 1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4" name="Рисунок 15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2" name="Рисунок 153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39" name="Рисунок 1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7" name="Рисунок 15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6" name="Рисунок 15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4" name="Рисунок 15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1" name="Рисунок 15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89" name="Рисунок 15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6" name="Рисунок 15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4" name="Рисунок 15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3" name="Рисунок 1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1" name="Рисунок 16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8" name="Рисунок 161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6" name="Рисунок 162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3" name="Рисунок 163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1" name="Рисунок 164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0" name="Рисунок 164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8" name="Рисунок 165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5" name="Рисунок 166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3" name="Рисунок 167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0" name="Рисунок 16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8" name="Рисунок 16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7" name="Рисунок 169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5" name="Рисунок 169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2" name="Рисунок 171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0" name="Рисунок 171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7" name="Рисунок 172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5" name="Рисунок 173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4" name="Рисунок 1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2" name="Рисунок 17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9" name="Рисунок 175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7" name="Рисунок 176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4" name="Рисунок 17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2" name="Рисунок 177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1" name="Рисунок 178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9" name="Рисунок 178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6" name="Рисунок 18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4" name="Рисунок 18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1" name="Рисунок 181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9" name="Рисунок 182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8" name="Рисунок 183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6" name="Рисунок 183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34" name="Рисунок 18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2" name="Рисунок 18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0" name="Рисунок 185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78" name="Рисунок 18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34" name="Рисунок 18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2" name="Рисунок 186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0" name="Рисунок 187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78" name="Рисунок 187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48" name="Рисунок 18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6" name="Рисунок 18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44" name="Рисунок 18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2" name="Рисунок 18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2" name="Рисунок 19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0" name="Рисунок 191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58" name="Рисунок 19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06" name="Рисунок 19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76" name="Рисунок 19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4" name="Рисунок 193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2" name="Рисунок 193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0" name="Рисунок 194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0" name="Рисунок 1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8" name="Рисунок 1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86" name="Рисунок 1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34" name="Рисунок 1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04" name="Рисунок 19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2" name="Рисунок 19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0" name="Рисунок 197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48" name="Рисунок 19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1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1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18" name="Рисунок 19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6" name="Рисунок 19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14" name="Рисунок 200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2" name="Рисунок 20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2" name="Рисунок 20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0" name="Рисунок 201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28" name="Рисунок 202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76" name="Рисунок 20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46" name="Рисунок 20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4" name="Рисунок 20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2" name="Рисунок 20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0" name="Рисунок 20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0" name="Рисунок 20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8" name="Рисунок 206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56" name="Рисунок 206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04" name="Рисунок 20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74" name="Рисунок 20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2" name="Рисунок 208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0" name="Рисунок 208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18" name="Рисунок 2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88" name="Рисунок 20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6" name="Рисунок 210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84" name="Рисунок 210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2" name="Рисунок 21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2" name="Рисунок 21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0" name="Рисунок 21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98" name="Рисунок 21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46" name="Рисунок 21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16" name="Рисунок 21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4" name="Рисунок 214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2" name="Рисунок 215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0" name="Рисунок 21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0" name="Рисунок 216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8" name="Рисунок 216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26" name="Рисунок 217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74" name="Рисунок 21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44" name="Рисунок 218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2" name="Рисунок 21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0" name="Рисунок 21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88" name="Рисунок 21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58" name="Рисунок 220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6" name="Рисунок 22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54" name="Рисунок 22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2" name="Рисунок 22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2" name="Рисунок 222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0" name="Рисунок 223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8" name="Рисунок 223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16" name="Рисунок 22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1" name="Рисунок 225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59" name="Рисунок 225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6" name="Рисунок 226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4" name="Рисунок 22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3" name="Рисунок 227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1" name="Рисунок 228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4" name="Рисунок 22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2" name="Рисунок 22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099" name="Рисунок 230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7" name="Рисунок 231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6" name="Рисунок 23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4" name="Рисунок 23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7" name="Рисунок 233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5" name="Рисунок 234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2" name="Рисунок 235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0" name="Рисунок 23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59" name="Рисунок 2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7" name="Рисунок 237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0" name="Рисунок 23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8" name="Рисунок 2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5" name="Рисунок 239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3" name="Рисунок 240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2" name="Рисунок 240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0" name="Рисунок 241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3" name="Рисунок 2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1" name="Рисунок 242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8" name="Рисунок 243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6" name="Рисунок 24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5" name="Рисунок 2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3" name="Рисунок 2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6" name="Рисунок 24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4" name="Рисунок 24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1" name="Рисунок 24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79" name="Рисунок 248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8" name="Рисунок 24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6" name="Рисунок 250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09" name="Рисунок 2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7" name="Рисунок 2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4" name="Рисунок 252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2" name="Рисунок 253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1" name="Рисунок 253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39" name="Рисунок 2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2" name="Рисунок 25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0" name="Рисунок 25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7" name="Рисунок 25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5" name="Рисунок 25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4" name="Рисунок 2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2" name="Рисунок 25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5" name="Рисунок 25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3" name="Рисунок 2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0" name="Рисунок 26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8" name="Рисунок 26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7" name="Рисунок 26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5" name="Рисунок 26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8" name="Рисунок 264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6" name="Рисунок 26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3" name="Рисунок 265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1" name="Рисунок 26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0" name="Рисунок 26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8" name="Рисунок 26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2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14" name="Рисунок 268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2" name="Рисунок 268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0" name="Рисунок 26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58" name="Рисунок 26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26" name="Рисунок 27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4" name="Рисунок 27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2" name="Рисунок 271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0" name="Рисунок 271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0" name="Рисунок 2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8" name="Рисунок 2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46" name="Рисунок 27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94" name="Рисунок 2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74" name="Рисунок 274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2" name="Рисунок 275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0" name="Рисунок 275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18" name="Рисунок 276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98" name="Рисунок 276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6" name="Рисунок 277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94" name="Рисунок 277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2" name="Рисунок 278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2" name="Рисунок 279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0" name="Рисунок 279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18" name="Рисунок 280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66" name="Рисунок 280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46" name="Рисунок 281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4" name="Рисунок 281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2" name="Рисунок 28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0" name="Рисунок 28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0" name="Рисунок 28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8" name="Рисунок 28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66" name="Рисунок 284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14" name="Рисунок 285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94" name="Рисунок 285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2" name="Рисунок 286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0" name="Рисунок 28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38" name="Рисунок 28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18" name="Рисунок 288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6" name="Рисунок 288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14" name="Рисунок 289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2" name="Рисунок 289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2" name="Рисунок 29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0" name="Рисунок 290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38" name="Рисунок 29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86" name="Рисунок 29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66" name="Рисунок 292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4" name="Рисунок 293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2" name="Рисунок 29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0" name="Рисунок 29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0" name="Рисунок 2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8" name="Рисунок 2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86" name="Рисунок 2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34" name="Рисунок 2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14" name="Рисунок 29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2" name="Рисунок 29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0" name="Рисунок 29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58" name="Рисунок 29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2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2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38" name="Рисунок 299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6" name="Рисунок 299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2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34" name="Рисунок 300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2" name="Рисунок 300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2" name="Рисунок 301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0" name="Рисунок 302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58" name="Рисунок 302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06" name="Рисунок 303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35</xdr:row>
      <xdr:rowOff>0</xdr:rowOff>
    </xdr:from>
    <xdr:ext cx="4535" cy="341993"/>
    <xdr:pic>
      <xdr:nvPicPr>
        <xdr:cNvPr id="3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3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35</xdr:row>
      <xdr:rowOff>0</xdr:rowOff>
    </xdr:from>
    <xdr:ext cx="4535" cy="341993"/>
    <xdr:pic>
      <xdr:nvPicPr>
        <xdr:cNvPr id="3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3" name="Рисунок 30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1" name="Рисунок 304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8" name="Рисунок 305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6" name="Рисунок 306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5" name="Рисунок 306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3" name="Рисунок 307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6" name="Рисунок 308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4" name="Рисунок 308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1" name="Рисунок 310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49" name="Рисунок 31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8" name="Рисунок 311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6" name="Рисунок 311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79" name="Рисунок 31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7" name="Рисунок 313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4" name="Рисунок 3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2" name="Рисунок 31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1" name="Рисунок 315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09" name="Рисунок 316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2" name="Рисунок 317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0" name="Рисунок 317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7" name="Рисунок 318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5" name="Рисунок 31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4" name="Рисунок 319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2" name="Рисунок 32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5" name="Рисунок 321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3" name="Рисунок 321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0" name="Рисунок 32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8" name="Рисунок 323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7" name="Рисунок 324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5" name="Рисунок 324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8" name="Рисунок 32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6" name="Рисунок 32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3" name="Рисунок 327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1" name="Рисунок 327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0" name="Рисунок 328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8" name="Рисунок 329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3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1" name="Рисунок 330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59" name="Рисунок 330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8" name="Рисунок 33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6" name="Рисунок 3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3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69" name="Рисунок 334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7" name="Рисунок 335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6" name="Рисунок 335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4" name="Рисунок 336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7" name="Рисунок 339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5" name="Рисунок 33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4" name="Рисунок 340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2" name="Рисунок 341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8</xdr:row>
      <xdr:rowOff>0</xdr:rowOff>
    </xdr:from>
    <xdr:ext cx="4535" cy="341993"/>
    <xdr:pic>
      <xdr:nvPicPr>
        <xdr:cNvPr id="3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89" name="Рисунок 345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7" name="Рисунок 346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6" name="Рисунок 347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4" name="Рисунок 347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1" name="Рисунок 352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299" name="Рисунок 352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8" name="Рисунок 353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6" name="Рисунок 354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3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3" name="Рисунок 35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1" name="Рисунок 35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0" name="Рисунок 360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8" name="Рисунок 360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3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5" name="Рисунок 365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3" name="Рисунок 366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2" name="Рисунок 367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0" name="Рисунок 367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3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3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3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3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3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3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3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3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3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4535" cy="341993"/>
    <xdr:pic>
      <xdr:nvPicPr>
        <xdr:cNvPr id="3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4535" cy="341993"/>
    <xdr:pic>
      <xdr:nvPicPr>
        <xdr:cNvPr id="3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9</xdr:row>
      <xdr:rowOff>0</xdr:rowOff>
    </xdr:from>
    <xdr:ext cx="4535" cy="341993"/>
    <xdr:pic>
      <xdr:nvPicPr>
        <xdr:cNvPr id="3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3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30" name="Рисунок 37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3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4" name="Рисунок 37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8" name="Рисунок 37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202" name="Рисунок 37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8</xdr:row>
      <xdr:rowOff>0</xdr:rowOff>
    </xdr:from>
    <xdr:ext cx="4535" cy="341993"/>
    <xdr:pic>
      <xdr:nvPicPr>
        <xdr:cNvPr id="3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6" name="Рисунок 37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0" name="Рисунок 3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4" name="Рисунок 37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8" name="Рисунок 3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22" name="Рисунок 373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3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69" name="Рисунок 373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7" name="Рисунок 374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6" name="Рисунок 374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4" name="Рисунок 375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1" name="Рисунок 380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79" name="Рисунок 380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8" name="Рисунок 38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6" name="Рисунок 38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70" name="Рисунок 386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94" name="Рисунок 38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3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89" name="Рисунок 3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7" name="Рисунок 388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6" name="Рисунок 389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4" name="Рисунок 389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13</xdr:row>
      <xdr:rowOff>0</xdr:rowOff>
    </xdr:from>
    <xdr:ext cx="4535" cy="341993"/>
    <xdr:pic>
      <xdr:nvPicPr>
        <xdr:cNvPr id="3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1" name="Рисунок 394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499" name="Рисунок 394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8" name="Рисунок 39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6" name="Рисунок 39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4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4535" cy="341993"/>
    <xdr:pic>
      <xdr:nvPicPr>
        <xdr:cNvPr id="4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4535" cy="341993"/>
    <xdr:pic>
      <xdr:nvPicPr>
        <xdr:cNvPr id="4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4535" cy="341993"/>
    <xdr:pic>
      <xdr:nvPicPr>
        <xdr:cNvPr id="4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4535" cy="341993"/>
    <xdr:pic>
      <xdr:nvPicPr>
        <xdr:cNvPr id="4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4535" cy="341993"/>
    <xdr:pic>
      <xdr:nvPicPr>
        <xdr:cNvPr id="4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4535" cy="341993"/>
    <xdr:pic>
      <xdr:nvPicPr>
        <xdr:cNvPr id="4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4535" cy="341993"/>
    <xdr:pic>
      <xdr:nvPicPr>
        <xdr:cNvPr id="4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32</xdr:row>
      <xdr:rowOff>0</xdr:rowOff>
    </xdr:from>
    <xdr:ext cx="4535" cy="341993"/>
    <xdr:pic>
      <xdr:nvPicPr>
        <xdr:cNvPr id="4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29" name="Рисунок 401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7" name="Рисунок 401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6" name="Рисунок 402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4" name="Рисунок 403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4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1" name="Рисунок 407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39" name="Рисунок 408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8" name="Рисунок 4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6" name="Рисунок 40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4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3" name="Рисунок 4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1" name="Рисунок 4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0" name="Рисунок 41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8" name="Рисунок 4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4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5" name="Рисунок 42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3" name="Рисунок 421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2" name="Рисунок 42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0" name="Рисунок 42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4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7" name="Рисунок 427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5" name="Рисунок 428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4" name="Рисунок 429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2" name="Рисунок 42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4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39" name="Рисунок 43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7" name="Рисунок 43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6" name="Рисунок 43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4" name="Рисунок 43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4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21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41" name="Рисунок 2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23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14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1"/>
  <sheetViews>
    <sheetView tabSelected="1" topLeftCell="A14" workbookViewId="0">
      <selection activeCell="H22" sqref="H22"/>
    </sheetView>
  </sheetViews>
  <sheetFormatPr defaultRowHeight="12.75" x14ac:dyDescent="0.2"/>
  <cols>
    <col min="1" max="1" width="6.28515625" style="70" customWidth="1"/>
    <col min="2" max="2" width="24.5703125" style="70" customWidth="1"/>
    <col min="3" max="3" width="14.42578125" style="70" customWidth="1"/>
    <col min="4" max="4" width="46.140625" style="20" customWidth="1"/>
    <col min="5" max="5" width="10.42578125" style="70" customWidth="1"/>
    <col min="6" max="6" width="10.7109375" style="70" customWidth="1"/>
    <col min="7" max="7" width="13.85546875" style="71" customWidth="1"/>
    <col min="8" max="8" width="16.85546875" style="70" customWidth="1"/>
    <col min="9" max="9" width="11.85546875" style="68" customWidth="1"/>
    <col min="10" max="10" width="10.7109375" style="69" customWidth="1"/>
    <col min="11" max="19" width="9.140625" style="65" customWidth="1"/>
    <col min="20" max="16384" width="9.140625" style="65"/>
  </cols>
  <sheetData>
    <row r="1" spans="1:11" s="2" customFormat="1" ht="19.5" customHeight="1" x14ac:dyDescent="0.25">
      <c r="A1" s="64"/>
      <c r="B1" s="91" t="s">
        <v>52</v>
      </c>
      <c r="C1" s="91"/>
      <c r="D1" s="91"/>
      <c r="E1" s="91"/>
      <c r="F1" s="91"/>
      <c r="G1" s="91"/>
      <c r="H1" s="91"/>
      <c r="I1" s="91"/>
      <c r="J1" s="91"/>
    </row>
    <row r="2" spans="1:11" s="2" customFormat="1" ht="11.25" customHeight="1" x14ac:dyDescent="0.25">
      <c r="A2" s="92" t="s">
        <v>20</v>
      </c>
      <c r="B2" s="92"/>
      <c r="C2" s="92"/>
      <c r="D2" s="92"/>
      <c r="E2" s="92"/>
      <c r="F2" s="92"/>
      <c r="G2" s="92"/>
      <c r="H2" s="92"/>
      <c r="I2" s="92"/>
      <c r="J2" s="92"/>
    </row>
    <row r="3" spans="1:11" s="2" customFormat="1" ht="20.25" customHeigh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1" s="2" customFormat="1" ht="51" customHeight="1" x14ac:dyDescent="0.25">
      <c r="A4" s="15" t="s">
        <v>0</v>
      </c>
      <c r="B4" s="15" t="s">
        <v>1</v>
      </c>
      <c r="C4" s="15" t="s">
        <v>5</v>
      </c>
      <c r="D4" s="16" t="s">
        <v>2</v>
      </c>
      <c r="E4" s="15" t="s">
        <v>8</v>
      </c>
      <c r="F4" s="15" t="s">
        <v>3</v>
      </c>
      <c r="G4" s="17" t="s">
        <v>9</v>
      </c>
      <c r="H4" s="15" t="s">
        <v>6</v>
      </c>
      <c r="I4" s="6" t="s">
        <v>4</v>
      </c>
      <c r="J4" s="15" t="s">
        <v>7</v>
      </c>
      <c r="K4" s="10"/>
    </row>
    <row r="5" spans="1:11" s="3" customFormat="1" ht="12.7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8">
        <v>7</v>
      </c>
      <c r="H5" s="9">
        <v>8</v>
      </c>
      <c r="I5" s="5">
        <v>9</v>
      </c>
      <c r="J5" s="30">
        <v>10</v>
      </c>
    </row>
    <row r="6" spans="1:11" s="3" customFormat="1" ht="20.25" customHeight="1" x14ac:dyDescent="0.25">
      <c r="A6" s="86" t="s">
        <v>18</v>
      </c>
      <c r="B6" s="87"/>
      <c r="C6" s="87"/>
      <c r="D6" s="87"/>
      <c r="E6" s="87"/>
      <c r="F6" s="87"/>
      <c r="G6" s="87"/>
      <c r="H6" s="87"/>
      <c r="I6" s="89"/>
      <c r="J6" s="30"/>
    </row>
    <row r="7" spans="1:11" ht="15.75" customHeight="1" x14ac:dyDescent="0.2">
      <c r="A7" s="93" t="s">
        <v>12</v>
      </c>
      <c r="B7" s="94"/>
      <c r="C7" s="94"/>
      <c r="D7" s="94"/>
      <c r="E7" s="95"/>
      <c r="F7" s="95"/>
      <c r="G7" s="95"/>
      <c r="H7" s="95"/>
      <c r="I7" s="95"/>
      <c r="J7" s="96"/>
    </row>
    <row r="8" spans="1:11" ht="39" customHeight="1" x14ac:dyDescent="0.2">
      <c r="A8" s="72">
        <v>1</v>
      </c>
      <c r="B8" s="72" t="s">
        <v>80</v>
      </c>
      <c r="C8" s="75" t="s">
        <v>75</v>
      </c>
      <c r="D8" s="75" t="s">
        <v>38</v>
      </c>
      <c r="E8" s="75">
        <v>1</v>
      </c>
      <c r="F8" s="74" t="s">
        <v>73</v>
      </c>
      <c r="G8" s="77">
        <v>1383928.57</v>
      </c>
      <c r="H8" s="32">
        <f t="shared" ref="H8:H21" si="0">G8*E8</f>
        <v>1383928.57</v>
      </c>
      <c r="I8" s="75" t="s">
        <v>10</v>
      </c>
      <c r="J8" s="72" t="s">
        <v>74</v>
      </c>
    </row>
    <row r="9" spans="1:11" ht="41.25" customHeight="1" x14ac:dyDescent="0.2">
      <c r="A9" s="72">
        <v>2</v>
      </c>
      <c r="B9" s="76" t="s">
        <v>76</v>
      </c>
      <c r="C9" s="73" t="s">
        <v>75</v>
      </c>
      <c r="D9" s="73" t="s">
        <v>38</v>
      </c>
      <c r="E9" s="73">
        <v>1</v>
      </c>
      <c r="F9" s="74" t="s">
        <v>73</v>
      </c>
      <c r="G9" s="77">
        <v>129464.29</v>
      </c>
      <c r="H9" s="32">
        <f t="shared" si="0"/>
        <v>129464.29</v>
      </c>
      <c r="I9" s="75" t="s">
        <v>10</v>
      </c>
      <c r="J9" s="72" t="s">
        <v>74</v>
      </c>
    </row>
    <row r="10" spans="1:11" ht="43.5" customHeight="1" x14ac:dyDescent="0.2">
      <c r="A10" s="72">
        <v>3</v>
      </c>
      <c r="B10" s="76" t="s">
        <v>77</v>
      </c>
      <c r="C10" s="73" t="s">
        <v>75</v>
      </c>
      <c r="D10" s="73" t="s">
        <v>38</v>
      </c>
      <c r="E10" s="73">
        <v>1</v>
      </c>
      <c r="F10" s="74" t="s">
        <v>73</v>
      </c>
      <c r="G10" s="77">
        <v>125000</v>
      </c>
      <c r="H10" s="32">
        <f t="shared" si="0"/>
        <v>125000</v>
      </c>
      <c r="I10" s="75" t="s">
        <v>10</v>
      </c>
      <c r="J10" s="72" t="s">
        <v>74</v>
      </c>
    </row>
    <row r="11" spans="1:11" ht="37.5" customHeight="1" x14ac:dyDescent="0.2">
      <c r="A11" s="72">
        <v>4</v>
      </c>
      <c r="B11" s="76" t="s">
        <v>78</v>
      </c>
      <c r="C11" s="73" t="s">
        <v>75</v>
      </c>
      <c r="D11" s="73" t="s">
        <v>38</v>
      </c>
      <c r="E11" s="73">
        <v>1</v>
      </c>
      <c r="F11" s="74" t="s">
        <v>73</v>
      </c>
      <c r="G11" s="77">
        <v>566964.29</v>
      </c>
      <c r="H11" s="32">
        <f t="shared" si="0"/>
        <v>566964.29</v>
      </c>
      <c r="I11" s="75" t="s">
        <v>10</v>
      </c>
      <c r="J11" s="72" t="s">
        <v>74</v>
      </c>
    </row>
    <row r="12" spans="1:11" ht="42.75" customHeight="1" x14ac:dyDescent="0.2">
      <c r="A12" s="72">
        <v>5</v>
      </c>
      <c r="B12" s="76" t="s">
        <v>79</v>
      </c>
      <c r="C12" s="73" t="s">
        <v>75</v>
      </c>
      <c r="D12" s="73" t="s">
        <v>38</v>
      </c>
      <c r="E12" s="73">
        <v>1</v>
      </c>
      <c r="F12" s="74" t="s">
        <v>73</v>
      </c>
      <c r="G12" s="77">
        <v>267857.14</v>
      </c>
      <c r="H12" s="32">
        <f t="shared" si="0"/>
        <v>267857.14</v>
      </c>
      <c r="I12" s="75" t="s">
        <v>10</v>
      </c>
      <c r="J12" s="72" t="s">
        <v>74</v>
      </c>
    </row>
    <row r="13" spans="1:11" ht="45" customHeight="1" x14ac:dyDescent="0.2">
      <c r="A13" s="72">
        <v>6</v>
      </c>
      <c r="B13" s="76" t="s">
        <v>81</v>
      </c>
      <c r="C13" s="73" t="s">
        <v>75</v>
      </c>
      <c r="D13" s="73" t="s">
        <v>38</v>
      </c>
      <c r="E13" s="73">
        <v>1</v>
      </c>
      <c r="F13" s="74" t="s">
        <v>73</v>
      </c>
      <c r="G13" s="77">
        <v>223214.86</v>
      </c>
      <c r="H13" s="32">
        <f t="shared" si="0"/>
        <v>223214.86</v>
      </c>
      <c r="I13" s="75" t="s">
        <v>10</v>
      </c>
      <c r="J13" s="72" t="s">
        <v>74</v>
      </c>
    </row>
    <row r="14" spans="1:11" ht="60" customHeight="1" x14ac:dyDescent="0.2">
      <c r="A14" s="72">
        <v>7</v>
      </c>
      <c r="B14" s="76" t="s">
        <v>84</v>
      </c>
      <c r="C14" s="50" t="s">
        <v>11</v>
      </c>
      <c r="D14" s="73" t="s">
        <v>38</v>
      </c>
      <c r="E14" s="73">
        <v>1</v>
      </c>
      <c r="F14" s="74" t="s">
        <v>85</v>
      </c>
      <c r="G14" s="77">
        <v>5903786</v>
      </c>
      <c r="H14" s="32">
        <f t="shared" si="0"/>
        <v>5903786</v>
      </c>
      <c r="I14" s="75" t="s">
        <v>10</v>
      </c>
      <c r="J14" s="72" t="s">
        <v>86</v>
      </c>
    </row>
    <row r="15" spans="1:11" ht="60" customHeight="1" x14ac:dyDescent="0.2">
      <c r="A15" s="72">
        <v>8</v>
      </c>
      <c r="B15" s="76" t="s">
        <v>87</v>
      </c>
      <c r="C15" s="50" t="s">
        <v>11</v>
      </c>
      <c r="D15" s="73" t="s">
        <v>38</v>
      </c>
      <c r="E15" s="73">
        <v>1000</v>
      </c>
      <c r="F15" s="74" t="s">
        <v>85</v>
      </c>
      <c r="G15" s="77">
        <v>3928.57</v>
      </c>
      <c r="H15" s="78">
        <f t="shared" si="0"/>
        <v>3928570</v>
      </c>
      <c r="I15" s="75" t="s">
        <v>10</v>
      </c>
      <c r="J15" s="72" t="s">
        <v>50</v>
      </c>
    </row>
    <row r="16" spans="1:11" ht="60" customHeight="1" x14ac:dyDescent="0.2">
      <c r="A16" s="72">
        <v>9</v>
      </c>
      <c r="B16" s="106" t="s">
        <v>92</v>
      </c>
      <c r="C16" s="50" t="s">
        <v>11</v>
      </c>
      <c r="D16" s="73" t="s">
        <v>38</v>
      </c>
      <c r="E16" s="73">
        <v>5</v>
      </c>
      <c r="F16" s="74" t="s">
        <v>73</v>
      </c>
      <c r="G16" s="77">
        <v>16500</v>
      </c>
      <c r="H16" s="78">
        <f t="shared" si="0"/>
        <v>82500</v>
      </c>
      <c r="I16" s="75" t="s">
        <v>10</v>
      </c>
      <c r="J16" s="72" t="s">
        <v>50</v>
      </c>
    </row>
    <row r="17" spans="1:10" ht="40.5" customHeight="1" x14ac:dyDescent="0.2">
      <c r="A17" s="72">
        <v>10</v>
      </c>
      <c r="B17" s="76" t="s">
        <v>93</v>
      </c>
      <c r="C17" s="50" t="s">
        <v>11</v>
      </c>
      <c r="D17" s="73" t="s">
        <v>38</v>
      </c>
      <c r="E17" s="73">
        <v>5</v>
      </c>
      <c r="F17" s="74" t="s">
        <v>73</v>
      </c>
      <c r="G17" s="77">
        <v>40000</v>
      </c>
      <c r="H17" s="78">
        <f t="shared" si="0"/>
        <v>200000</v>
      </c>
      <c r="I17" s="75" t="s">
        <v>10</v>
      </c>
      <c r="J17" s="72" t="s">
        <v>50</v>
      </c>
    </row>
    <row r="18" spans="1:10" ht="49.5" customHeight="1" x14ac:dyDescent="0.2">
      <c r="A18" s="72">
        <v>11</v>
      </c>
      <c r="B18" s="76" t="s">
        <v>94</v>
      </c>
      <c r="C18" s="50" t="s">
        <v>11</v>
      </c>
      <c r="D18" s="73" t="s">
        <v>38</v>
      </c>
      <c r="E18" s="73">
        <v>5</v>
      </c>
      <c r="F18" s="74" t="s">
        <v>73</v>
      </c>
      <c r="G18" s="77">
        <v>40000</v>
      </c>
      <c r="H18" s="78">
        <f t="shared" si="0"/>
        <v>200000</v>
      </c>
      <c r="I18" s="75" t="s">
        <v>10</v>
      </c>
      <c r="J18" s="72" t="s">
        <v>50</v>
      </c>
    </row>
    <row r="19" spans="1:10" ht="49.5" customHeight="1" x14ac:dyDescent="0.2">
      <c r="A19" s="72">
        <v>12</v>
      </c>
      <c r="B19" s="76" t="s">
        <v>95</v>
      </c>
      <c r="C19" s="50" t="s">
        <v>11</v>
      </c>
      <c r="D19" s="73" t="s">
        <v>38</v>
      </c>
      <c r="E19" s="73">
        <v>5</v>
      </c>
      <c r="F19" s="74" t="s">
        <v>73</v>
      </c>
      <c r="G19" s="77">
        <v>40000</v>
      </c>
      <c r="H19" s="78">
        <f t="shared" si="0"/>
        <v>200000</v>
      </c>
      <c r="I19" s="75" t="s">
        <v>10</v>
      </c>
      <c r="J19" s="72" t="s">
        <v>50</v>
      </c>
    </row>
    <row r="20" spans="1:10" ht="60" customHeight="1" x14ac:dyDescent="0.2">
      <c r="A20" s="72">
        <v>13</v>
      </c>
      <c r="B20" s="76" t="s">
        <v>96</v>
      </c>
      <c r="C20" s="50" t="s">
        <v>11</v>
      </c>
      <c r="D20" s="73" t="s">
        <v>38</v>
      </c>
      <c r="E20" s="73">
        <v>2</v>
      </c>
      <c r="F20" s="74" t="s">
        <v>73</v>
      </c>
      <c r="G20" s="77">
        <v>52000</v>
      </c>
      <c r="H20" s="78">
        <f t="shared" si="0"/>
        <v>104000</v>
      </c>
      <c r="I20" s="75" t="s">
        <v>10</v>
      </c>
      <c r="J20" s="72" t="s">
        <v>50</v>
      </c>
    </row>
    <row r="21" spans="1:10" ht="41.25" customHeight="1" x14ac:dyDescent="0.2">
      <c r="A21" s="72">
        <v>14</v>
      </c>
      <c r="B21" s="76" t="s">
        <v>97</v>
      </c>
      <c r="C21" s="50" t="s">
        <v>11</v>
      </c>
      <c r="D21" s="73" t="s">
        <v>38</v>
      </c>
      <c r="E21" s="73">
        <v>3</v>
      </c>
      <c r="F21" s="74" t="s">
        <v>73</v>
      </c>
      <c r="G21" s="77">
        <v>118000</v>
      </c>
      <c r="H21" s="78">
        <f t="shared" si="0"/>
        <v>354000</v>
      </c>
      <c r="I21" s="75" t="s">
        <v>10</v>
      </c>
      <c r="J21" s="72" t="s">
        <v>50</v>
      </c>
    </row>
    <row r="22" spans="1:10" ht="15.75" customHeight="1" x14ac:dyDescent="0.2">
      <c r="A22" s="86" t="s">
        <v>13</v>
      </c>
      <c r="B22" s="89"/>
      <c r="C22" s="31" t="s">
        <v>30</v>
      </c>
      <c r="D22" s="31" t="s">
        <v>30</v>
      </c>
      <c r="E22" s="31" t="s">
        <v>30</v>
      </c>
      <c r="F22" s="31"/>
      <c r="G22" s="31" t="s">
        <v>30</v>
      </c>
      <c r="H22" s="27">
        <f>SUM(H8:H21)</f>
        <v>13669285.15</v>
      </c>
      <c r="I22" s="31" t="s">
        <v>30</v>
      </c>
      <c r="J22" s="31" t="s">
        <v>30</v>
      </c>
    </row>
    <row r="23" spans="1:10" s="66" customFormat="1" x14ac:dyDescent="0.2">
      <c r="A23" s="86" t="s">
        <v>61</v>
      </c>
      <c r="B23" s="87"/>
      <c r="C23" s="88"/>
      <c r="D23" s="88"/>
      <c r="E23" s="87"/>
      <c r="F23" s="87"/>
      <c r="G23" s="89"/>
      <c r="H23" s="27"/>
      <c r="I23" s="90"/>
      <c r="J23" s="90"/>
    </row>
    <row r="24" spans="1:10" ht="51" x14ac:dyDescent="0.2">
      <c r="A24" s="61">
        <v>1</v>
      </c>
      <c r="B24" s="50" t="s">
        <v>53</v>
      </c>
      <c r="C24" s="50" t="s">
        <v>11</v>
      </c>
      <c r="D24" s="62" t="s">
        <v>54</v>
      </c>
      <c r="E24" s="56">
        <v>1</v>
      </c>
      <c r="F24" s="31" t="s">
        <v>55</v>
      </c>
      <c r="G24" s="31" t="s">
        <v>30</v>
      </c>
      <c r="H24" s="31">
        <v>4884285</v>
      </c>
      <c r="I24" s="30" t="s">
        <v>10</v>
      </c>
      <c r="J24" s="28" t="s">
        <v>56</v>
      </c>
    </row>
    <row r="25" spans="1:10" ht="25.5" x14ac:dyDescent="0.2">
      <c r="A25" s="61">
        <v>2</v>
      </c>
      <c r="B25" s="50" t="s">
        <v>57</v>
      </c>
      <c r="C25" s="50" t="s">
        <v>11</v>
      </c>
      <c r="D25" s="62" t="s">
        <v>58</v>
      </c>
      <c r="E25" s="56">
        <v>1</v>
      </c>
      <c r="F25" s="31" t="s">
        <v>55</v>
      </c>
      <c r="G25" s="31" t="s">
        <v>30</v>
      </c>
      <c r="H25" s="31">
        <v>1944998.88</v>
      </c>
      <c r="I25" s="30" t="s">
        <v>10</v>
      </c>
      <c r="J25" s="28" t="s">
        <v>56</v>
      </c>
    </row>
    <row r="26" spans="1:10" ht="51" x14ac:dyDescent="0.2">
      <c r="A26" s="59">
        <v>3</v>
      </c>
      <c r="B26" s="67" t="s">
        <v>72</v>
      </c>
      <c r="C26" s="50" t="s">
        <v>69</v>
      </c>
      <c r="D26" s="50" t="s">
        <v>38</v>
      </c>
      <c r="E26" s="56">
        <v>1</v>
      </c>
      <c r="F26" s="31" t="s">
        <v>55</v>
      </c>
      <c r="G26" s="31" t="s">
        <v>30</v>
      </c>
      <c r="H26" s="31">
        <v>7366071.4299999997</v>
      </c>
      <c r="I26" s="9" t="s">
        <v>20</v>
      </c>
      <c r="J26" s="28" t="s">
        <v>71</v>
      </c>
    </row>
    <row r="27" spans="1:10" s="66" customFormat="1" ht="27.75" customHeight="1" x14ac:dyDescent="0.2">
      <c r="A27" s="86" t="s">
        <v>62</v>
      </c>
      <c r="B27" s="89"/>
      <c r="C27" s="31" t="s">
        <v>30</v>
      </c>
      <c r="D27" s="31" t="s">
        <v>30</v>
      </c>
      <c r="E27" s="31" t="s">
        <v>30</v>
      </c>
      <c r="F27" s="31"/>
      <c r="G27" s="31" t="s">
        <v>30</v>
      </c>
      <c r="H27" s="27">
        <f>SUM(H24:H26)</f>
        <v>14195355.309999999</v>
      </c>
      <c r="I27" s="31" t="s">
        <v>30</v>
      </c>
      <c r="J27" s="31" t="s">
        <v>30</v>
      </c>
    </row>
    <row r="28" spans="1:10" s="66" customFormat="1" ht="15.75" customHeight="1" x14ac:dyDescent="0.2">
      <c r="A28" s="86" t="s">
        <v>21</v>
      </c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102" x14ac:dyDescent="0.2">
      <c r="A29" s="50">
        <v>1</v>
      </c>
      <c r="B29" s="50" t="s">
        <v>63</v>
      </c>
      <c r="C29" s="50" t="s">
        <v>64</v>
      </c>
      <c r="D29" s="50" t="s">
        <v>65</v>
      </c>
      <c r="E29" s="50">
        <v>1</v>
      </c>
      <c r="F29" s="50" t="s">
        <v>35</v>
      </c>
      <c r="G29" s="31" t="s">
        <v>30</v>
      </c>
      <c r="H29" s="32">
        <f>896000/1.12</f>
        <v>799999.99999999988</v>
      </c>
      <c r="I29" s="30" t="s">
        <v>10</v>
      </c>
      <c r="J29" s="63" t="s">
        <v>66</v>
      </c>
    </row>
    <row r="30" spans="1:10" ht="127.5" x14ac:dyDescent="0.2">
      <c r="A30" s="50">
        <v>2</v>
      </c>
      <c r="B30" s="50" t="s">
        <v>67</v>
      </c>
      <c r="C30" s="50" t="s">
        <v>64</v>
      </c>
      <c r="D30" s="50" t="s">
        <v>68</v>
      </c>
      <c r="E30" s="50">
        <v>1</v>
      </c>
      <c r="F30" s="50" t="s">
        <v>35</v>
      </c>
      <c r="G30" s="31" t="s">
        <v>30</v>
      </c>
      <c r="H30" s="32">
        <f>336000/1.12</f>
        <v>300000</v>
      </c>
      <c r="I30" s="30" t="s">
        <v>10</v>
      </c>
      <c r="J30" s="63" t="s">
        <v>66</v>
      </c>
    </row>
    <row r="31" spans="1:10" ht="63.75" x14ac:dyDescent="0.2">
      <c r="A31" s="60">
        <v>3</v>
      </c>
      <c r="B31" s="61" t="s">
        <v>60</v>
      </c>
      <c r="C31" s="50" t="s">
        <v>70</v>
      </c>
      <c r="D31" s="50" t="s">
        <v>59</v>
      </c>
      <c r="E31" s="62">
        <v>1</v>
      </c>
      <c r="F31" s="56" t="s">
        <v>35</v>
      </c>
      <c r="G31" s="31" t="s">
        <v>30</v>
      </c>
      <c r="H31" s="31">
        <v>3745000</v>
      </c>
      <c r="I31" s="56" t="s">
        <v>51</v>
      </c>
      <c r="J31" s="58" t="s">
        <v>50</v>
      </c>
    </row>
    <row r="32" spans="1:10" ht="51" x14ac:dyDescent="0.2">
      <c r="A32" s="60">
        <v>4</v>
      </c>
      <c r="B32" s="79" t="s">
        <v>88</v>
      </c>
      <c r="C32" s="80" t="s">
        <v>89</v>
      </c>
      <c r="D32" s="81" t="s">
        <v>90</v>
      </c>
      <c r="E32" s="82">
        <v>1</v>
      </c>
      <c r="F32" s="79" t="s">
        <v>35</v>
      </c>
      <c r="G32" s="83"/>
      <c r="H32" s="84">
        <v>2500</v>
      </c>
      <c r="I32" s="56" t="s">
        <v>20</v>
      </c>
      <c r="J32" s="58" t="s">
        <v>50</v>
      </c>
    </row>
    <row r="33" spans="1:10" ht="38.25" x14ac:dyDescent="0.2">
      <c r="A33" s="60">
        <v>5</v>
      </c>
      <c r="B33" s="79" t="s">
        <v>91</v>
      </c>
      <c r="C33" s="80" t="s">
        <v>89</v>
      </c>
      <c r="D33" s="81" t="s">
        <v>90</v>
      </c>
      <c r="E33" s="82">
        <v>1</v>
      </c>
      <c r="F33" s="79" t="s">
        <v>35</v>
      </c>
      <c r="G33" s="83"/>
      <c r="H33" s="84">
        <v>15480</v>
      </c>
      <c r="I33" s="56" t="s">
        <v>20</v>
      </c>
      <c r="J33" s="58" t="s">
        <v>50</v>
      </c>
    </row>
    <row r="34" spans="1:10" s="66" customFormat="1" ht="15.75" customHeight="1" x14ac:dyDescent="0.2">
      <c r="A34" s="86" t="s">
        <v>23</v>
      </c>
      <c r="B34" s="89"/>
      <c r="C34" s="31" t="s">
        <v>30</v>
      </c>
      <c r="D34" s="31" t="s">
        <v>30</v>
      </c>
      <c r="E34" s="31" t="s">
        <v>30</v>
      </c>
      <c r="F34" s="31"/>
      <c r="G34" s="31" t="s">
        <v>30</v>
      </c>
      <c r="H34" s="27">
        <f>SUM(H29:H33)</f>
        <v>4862980</v>
      </c>
      <c r="I34" s="31" t="s">
        <v>30</v>
      </c>
      <c r="J34" s="31" t="s">
        <v>30</v>
      </c>
    </row>
    <row r="35" spans="1:10" s="66" customFormat="1" ht="18" customHeight="1" x14ac:dyDescent="0.2">
      <c r="A35" s="86" t="s">
        <v>19</v>
      </c>
      <c r="B35" s="87"/>
      <c r="C35" s="31" t="s">
        <v>30</v>
      </c>
      <c r="D35" s="31" t="s">
        <v>30</v>
      </c>
      <c r="E35" s="31" t="s">
        <v>30</v>
      </c>
      <c r="F35" s="31"/>
      <c r="G35" s="31" t="s">
        <v>30</v>
      </c>
      <c r="H35" s="41">
        <f>H27+H34+H22</f>
        <v>32727620.460000001</v>
      </c>
      <c r="I35" s="31" t="s">
        <v>30</v>
      </c>
      <c r="J35" s="31" t="s">
        <v>30</v>
      </c>
    </row>
    <row r="36" spans="1:10" x14ac:dyDescent="0.2">
      <c r="B36" s="65"/>
      <c r="C36" s="65"/>
      <c r="D36" s="65"/>
      <c r="E36" s="65"/>
      <c r="F36" s="65"/>
      <c r="G36" s="65"/>
      <c r="H36" s="65"/>
    </row>
    <row r="37" spans="1:10" hidden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5.75" hidden="1" x14ac:dyDescent="0.25">
      <c r="A38" s="85" t="s">
        <v>82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 ht="15.75" hidden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.75" hidden="1" x14ac:dyDescent="0.25">
      <c r="A40" s="85" t="s">
        <v>83</v>
      </c>
      <c r="B40" s="85"/>
      <c r="C40" s="85"/>
      <c r="D40" s="85"/>
      <c r="E40" s="85"/>
      <c r="F40" s="85"/>
      <c r="G40" s="85"/>
      <c r="H40" s="85"/>
      <c r="I40" s="85"/>
      <c r="J40" s="85"/>
    </row>
    <row r="41" spans="1:10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</row>
    <row r="45" spans="1:10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</row>
    <row r="46" spans="1:10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</row>
    <row r="47" spans="1:10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</row>
    <row r="48" spans="1:10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</row>
    <row r="50" spans="1:10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</row>
    <row r="51" spans="1:10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</row>
    <row r="52" spans="1:10" x14ac:dyDescent="0.2">
      <c r="A52" s="65"/>
      <c r="B52" s="65"/>
      <c r="C52" s="65"/>
      <c r="D52" s="65"/>
      <c r="E52" s="65"/>
      <c r="F52" s="65"/>
      <c r="G52" s="65"/>
      <c r="H52" s="65"/>
      <c r="I52" s="65"/>
      <c r="J52" s="65"/>
    </row>
    <row r="53" spans="1:10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</row>
    <row r="54" spans="1:10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</row>
    <row r="55" spans="1:10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</row>
    <row r="56" spans="1:10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</row>
    <row r="57" spans="1:10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</row>
    <row r="58" spans="1:10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</row>
    <row r="59" spans="1:10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</row>
    <row r="60" spans="1:10" x14ac:dyDescent="0.2">
      <c r="A60" s="65"/>
      <c r="B60" s="65"/>
      <c r="C60" s="65"/>
      <c r="D60" s="65"/>
      <c r="E60" s="65"/>
      <c r="F60" s="65"/>
      <c r="G60" s="65"/>
      <c r="H60" s="65"/>
      <c r="I60" s="65"/>
      <c r="J60" s="65"/>
    </row>
    <row r="61" spans="1:10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</row>
    <row r="62" spans="1:10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</row>
    <row r="63" spans="1:10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</row>
    <row r="64" spans="1:10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</row>
    <row r="66" spans="1:10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</row>
    <row r="67" spans="1:10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</row>
    <row r="68" spans="1:10" x14ac:dyDescent="0.2">
      <c r="A68" s="65"/>
      <c r="B68" s="65"/>
      <c r="C68" s="65"/>
      <c r="D68" s="65"/>
      <c r="E68" s="65"/>
      <c r="F68" s="65"/>
      <c r="G68" s="65"/>
      <c r="H68" s="65"/>
      <c r="I68" s="65"/>
      <c r="J68" s="65"/>
    </row>
    <row r="69" spans="1:10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</row>
    <row r="70" spans="1:10" x14ac:dyDescent="0.2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x14ac:dyDescent="0.2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x14ac:dyDescent="0.2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</row>
    <row r="74" spans="1:10" x14ac:dyDescent="0.2">
      <c r="A74" s="65"/>
      <c r="B74" s="65"/>
      <c r="C74" s="65"/>
      <c r="D74" s="65"/>
      <c r="E74" s="65"/>
      <c r="F74" s="65"/>
      <c r="G74" s="65"/>
      <c r="H74" s="65"/>
      <c r="I74" s="65"/>
      <c r="J74" s="65"/>
    </row>
    <row r="75" spans="1:10" x14ac:dyDescent="0.2">
      <c r="A75" s="65"/>
      <c r="B75" s="65"/>
      <c r="C75" s="65"/>
      <c r="D75" s="65"/>
      <c r="E75" s="65"/>
      <c r="F75" s="65"/>
      <c r="G75" s="65"/>
      <c r="H75" s="65"/>
      <c r="I75" s="65"/>
      <c r="J75" s="65"/>
    </row>
    <row r="76" spans="1:10" x14ac:dyDescent="0.2">
      <c r="A76" s="65"/>
      <c r="B76" s="65"/>
      <c r="C76" s="65"/>
      <c r="D76" s="65"/>
      <c r="E76" s="65"/>
      <c r="F76" s="65"/>
      <c r="G76" s="65"/>
      <c r="H76" s="65"/>
      <c r="I76" s="65"/>
      <c r="J76" s="65"/>
    </row>
    <row r="77" spans="1:10" x14ac:dyDescent="0.2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x14ac:dyDescent="0.2">
      <c r="A78" s="65"/>
      <c r="B78" s="65"/>
      <c r="C78" s="65"/>
      <c r="D78" s="65"/>
      <c r="E78" s="65"/>
      <c r="F78" s="65"/>
      <c r="G78" s="65"/>
      <c r="H78" s="65"/>
      <c r="I78" s="65"/>
      <c r="J78" s="65"/>
    </row>
    <row r="79" spans="1:10" x14ac:dyDescent="0.2">
      <c r="A79" s="65"/>
      <c r="B79" s="65"/>
      <c r="C79" s="65"/>
      <c r="D79" s="65"/>
      <c r="E79" s="65"/>
      <c r="F79" s="65"/>
      <c r="G79" s="65"/>
      <c r="H79" s="65"/>
      <c r="I79" s="65"/>
      <c r="J79" s="65"/>
    </row>
    <row r="80" spans="1:10" x14ac:dyDescent="0.2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x14ac:dyDescent="0.2">
      <c r="A81" s="65"/>
      <c r="B81" s="65"/>
      <c r="C81" s="65"/>
      <c r="D81" s="65"/>
      <c r="E81" s="65"/>
      <c r="F81" s="65"/>
      <c r="G81" s="65"/>
      <c r="H81" s="65"/>
      <c r="I81" s="65"/>
      <c r="J81" s="65"/>
    </row>
    <row r="82" spans="1:10" x14ac:dyDescent="0.2">
      <c r="A82" s="65"/>
      <c r="B82" s="65"/>
      <c r="C82" s="65"/>
      <c r="D82" s="65"/>
      <c r="E82" s="65"/>
      <c r="F82" s="65"/>
      <c r="G82" s="65"/>
      <c r="H82" s="65"/>
      <c r="I82" s="65"/>
      <c r="J82" s="65"/>
    </row>
    <row r="83" spans="1:10" x14ac:dyDescent="0.2">
      <c r="A83" s="65"/>
      <c r="B83" s="65"/>
      <c r="C83" s="65"/>
      <c r="D83" s="65"/>
      <c r="E83" s="65"/>
      <c r="F83" s="65"/>
      <c r="G83" s="65"/>
      <c r="H83" s="65"/>
      <c r="I83" s="65"/>
      <c r="J83" s="65"/>
    </row>
    <row r="84" spans="1:10" x14ac:dyDescent="0.2">
      <c r="A84" s="65"/>
      <c r="B84" s="65"/>
      <c r="C84" s="65"/>
      <c r="D84" s="65"/>
      <c r="E84" s="65"/>
      <c r="F84" s="65"/>
      <c r="G84" s="65"/>
      <c r="H84" s="65"/>
      <c r="I84" s="65"/>
      <c r="J84" s="65"/>
    </row>
    <row r="85" spans="1:10" x14ac:dyDescent="0.2">
      <c r="A85" s="65"/>
      <c r="B85" s="65"/>
      <c r="C85" s="65"/>
      <c r="D85" s="65"/>
      <c r="E85" s="65"/>
      <c r="F85" s="65"/>
      <c r="G85" s="65"/>
      <c r="H85" s="65"/>
      <c r="I85" s="65"/>
      <c r="J85" s="65"/>
    </row>
    <row r="86" spans="1:10" x14ac:dyDescent="0.2">
      <c r="A86" s="65"/>
      <c r="B86" s="65"/>
      <c r="C86" s="65"/>
      <c r="D86" s="65"/>
      <c r="E86" s="65"/>
      <c r="F86" s="65"/>
      <c r="G86" s="65"/>
      <c r="H86" s="65"/>
      <c r="I86" s="65"/>
      <c r="J86" s="65"/>
    </row>
    <row r="87" spans="1:10" x14ac:dyDescent="0.2">
      <c r="A87" s="65"/>
      <c r="B87" s="65"/>
      <c r="C87" s="65"/>
      <c r="D87" s="65"/>
      <c r="E87" s="65"/>
      <c r="F87" s="65"/>
      <c r="G87" s="65"/>
      <c r="H87" s="65"/>
      <c r="I87" s="65"/>
      <c r="J87" s="65"/>
    </row>
    <row r="88" spans="1:10" x14ac:dyDescent="0.2">
      <c r="A88" s="65"/>
      <c r="B88" s="65"/>
      <c r="C88" s="65"/>
      <c r="D88" s="65"/>
      <c r="E88" s="65"/>
      <c r="F88" s="65"/>
      <c r="G88" s="65"/>
      <c r="H88" s="65"/>
      <c r="I88" s="65"/>
      <c r="J88" s="65"/>
    </row>
    <row r="89" spans="1:10" x14ac:dyDescent="0.2">
      <c r="A89" s="65"/>
      <c r="B89" s="65"/>
      <c r="C89" s="65"/>
      <c r="D89" s="65"/>
      <c r="E89" s="65"/>
      <c r="F89" s="65"/>
      <c r="G89" s="65"/>
      <c r="H89" s="65"/>
      <c r="I89" s="65"/>
      <c r="J89" s="65"/>
    </row>
    <row r="90" spans="1:10" x14ac:dyDescent="0.2">
      <c r="A90" s="65"/>
      <c r="B90" s="65"/>
      <c r="C90" s="65"/>
      <c r="D90" s="65"/>
      <c r="E90" s="65"/>
      <c r="F90" s="65"/>
      <c r="G90" s="65"/>
      <c r="H90" s="65"/>
      <c r="I90" s="65"/>
      <c r="J90" s="65"/>
    </row>
    <row r="91" spans="1:10" x14ac:dyDescent="0.2">
      <c r="A91" s="65"/>
      <c r="B91" s="65"/>
      <c r="C91" s="65"/>
      <c r="D91" s="65"/>
      <c r="E91" s="65"/>
      <c r="F91" s="65"/>
      <c r="G91" s="65"/>
      <c r="H91" s="65"/>
      <c r="I91" s="65"/>
      <c r="J91" s="65"/>
    </row>
    <row r="92" spans="1:10" x14ac:dyDescent="0.2">
      <c r="A92" s="65"/>
      <c r="B92" s="65"/>
      <c r="C92" s="65"/>
      <c r="D92" s="65"/>
      <c r="E92" s="65"/>
      <c r="F92" s="65"/>
      <c r="G92" s="65"/>
      <c r="H92" s="65"/>
      <c r="I92" s="65"/>
      <c r="J92" s="65"/>
    </row>
    <row r="93" spans="1:10" x14ac:dyDescent="0.2">
      <c r="A93" s="65"/>
      <c r="B93" s="65"/>
      <c r="C93" s="65"/>
      <c r="D93" s="65"/>
      <c r="E93" s="65"/>
      <c r="F93" s="65"/>
      <c r="G93" s="65"/>
      <c r="H93" s="65"/>
      <c r="I93" s="65"/>
      <c r="J93" s="65"/>
    </row>
    <row r="94" spans="1:10" x14ac:dyDescent="0.2">
      <c r="A94" s="65"/>
      <c r="B94" s="65"/>
      <c r="C94" s="65"/>
      <c r="D94" s="65"/>
      <c r="E94" s="65"/>
      <c r="F94" s="65"/>
      <c r="G94" s="65"/>
      <c r="H94" s="65"/>
      <c r="I94" s="65"/>
      <c r="J94" s="65"/>
    </row>
    <row r="95" spans="1:10" x14ac:dyDescent="0.2">
      <c r="A95" s="65"/>
      <c r="B95" s="65"/>
      <c r="C95" s="65"/>
      <c r="D95" s="65"/>
      <c r="E95" s="65"/>
      <c r="F95" s="65"/>
      <c r="G95" s="65"/>
      <c r="H95" s="65"/>
      <c r="I95" s="65"/>
      <c r="J95" s="65"/>
    </row>
    <row r="96" spans="1:10" x14ac:dyDescent="0.2">
      <c r="A96" s="65"/>
      <c r="B96" s="65"/>
      <c r="C96" s="65"/>
      <c r="D96" s="65"/>
      <c r="E96" s="65"/>
      <c r="F96" s="65"/>
      <c r="G96" s="65"/>
      <c r="H96" s="65"/>
      <c r="I96" s="65"/>
      <c r="J96" s="65"/>
    </row>
    <row r="97" spans="1:10" x14ac:dyDescent="0.2">
      <c r="A97" s="65"/>
      <c r="B97" s="65"/>
      <c r="C97" s="65"/>
      <c r="D97" s="65"/>
      <c r="E97" s="65"/>
      <c r="F97" s="65"/>
      <c r="G97" s="65"/>
      <c r="H97" s="65"/>
      <c r="I97" s="65"/>
      <c r="J97" s="65"/>
    </row>
    <row r="98" spans="1:10" x14ac:dyDescent="0.2">
      <c r="A98" s="65"/>
      <c r="B98" s="65"/>
      <c r="C98" s="65"/>
      <c r="D98" s="65"/>
      <c r="E98" s="65"/>
      <c r="F98" s="65"/>
      <c r="G98" s="65"/>
      <c r="H98" s="65"/>
      <c r="I98" s="65"/>
      <c r="J98" s="65"/>
    </row>
    <row r="99" spans="1:10" x14ac:dyDescent="0.2">
      <c r="A99" s="65"/>
      <c r="B99" s="65"/>
      <c r="C99" s="65"/>
      <c r="D99" s="65"/>
      <c r="E99" s="65"/>
      <c r="F99" s="65"/>
      <c r="G99" s="65"/>
      <c r="H99" s="65"/>
      <c r="I99" s="65"/>
      <c r="J99" s="65"/>
    </row>
    <row r="100" spans="1:10" x14ac:dyDescent="0.2">
      <c r="A100" s="65"/>
      <c r="B100" s="65"/>
      <c r="C100" s="65"/>
      <c r="D100" s="65"/>
      <c r="E100" s="65"/>
      <c r="F100" s="65"/>
      <c r="G100" s="65"/>
      <c r="H100" s="65"/>
      <c r="I100" s="65"/>
      <c r="J100" s="65"/>
    </row>
    <row r="101" spans="1:10" x14ac:dyDescent="0.2">
      <c r="A101" s="65"/>
      <c r="B101" s="65"/>
      <c r="C101" s="65"/>
      <c r="D101" s="65"/>
      <c r="E101" s="65"/>
      <c r="F101" s="65"/>
      <c r="G101" s="65"/>
      <c r="H101" s="65"/>
      <c r="I101" s="65"/>
      <c r="J101" s="65"/>
    </row>
    <row r="102" spans="1:10" x14ac:dyDescent="0.2">
      <c r="A102" s="65"/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1:10" x14ac:dyDescent="0.2">
      <c r="A103" s="65"/>
      <c r="B103" s="65"/>
      <c r="C103" s="65"/>
      <c r="D103" s="65"/>
      <c r="E103" s="65"/>
      <c r="F103" s="65"/>
      <c r="G103" s="65"/>
      <c r="H103" s="65"/>
      <c r="I103" s="65"/>
      <c r="J103" s="65"/>
    </row>
    <row r="104" spans="1:10" x14ac:dyDescent="0.2">
      <c r="A104" s="65"/>
      <c r="B104" s="65"/>
      <c r="C104" s="65"/>
      <c r="D104" s="65"/>
      <c r="E104" s="65"/>
      <c r="F104" s="65"/>
      <c r="G104" s="65"/>
      <c r="H104" s="65"/>
      <c r="I104" s="65"/>
      <c r="J104" s="65"/>
    </row>
    <row r="105" spans="1:10" x14ac:dyDescent="0.2">
      <c r="A105" s="65"/>
      <c r="B105" s="65"/>
      <c r="C105" s="65"/>
      <c r="D105" s="65"/>
      <c r="E105" s="65"/>
      <c r="F105" s="65"/>
      <c r="G105" s="65"/>
      <c r="H105" s="65"/>
      <c r="I105" s="65"/>
      <c r="J105" s="65"/>
    </row>
    <row r="106" spans="1:10" x14ac:dyDescent="0.2">
      <c r="A106" s="65"/>
      <c r="B106" s="65"/>
      <c r="C106" s="65"/>
      <c r="D106" s="65"/>
      <c r="E106" s="65"/>
      <c r="F106" s="65"/>
      <c r="G106" s="65"/>
      <c r="H106" s="65"/>
      <c r="I106" s="65"/>
      <c r="J106" s="65"/>
    </row>
    <row r="107" spans="1:10" x14ac:dyDescent="0.2">
      <c r="A107" s="65"/>
      <c r="B107" s="65"/>
      <c r="C107" s="65"/>
      <c r="D107" s="65"/>
      <c r="E107" s="65"/>
      <c r="F107" s="65"/>
      <c r="G107" s="65"/>
      <c r="H107" s="65"/>
      <c r="I107" s="65"/>
      <c r="J107" s="65"/>
    </row>
    <row r="108" spans="1:10" x14ac:dyDescent="0.2">
      <c r="A108" s="65"/>
      <c r="B108" s="65"/>
      <c r="C108" s="65"/>
      <c r="D108" s="65"/>
      <c r="E108" s="65"/>
      <c r="F108" s="65"/>
      <c r="G108" s="65"/>
      <c r="H108" s="65"/>
      <c r="I108" s="65"/>
      <c r="J108" s="65"/>
    </row>
    <row r="109" spans="1:10" x14ac:dyDescent="0.2">
      <c r="A109" s="65"/>
      <c r="B109" s="65"/>
      <c r="C109" s="65"/>
      <c r="D109" s="65"/>
      <c r="E109" s="65"/>
      <c r="F109" s="65"/>
      <c r="G109" s="65"/>
      <c r="H109" s="65"/>
      <c r="I109" s="65"/>
      <c r="J109" s="65"/>
    </row>
    <row r="110" spans="1:10" x14ac:dyDescent="0.2">
      <c r="A110" s="65"/>
      <c r="B110" s="65"/>
      <c r="C110" s="65"/>
      <c r="D110" s="65"/>
      <c r="E110" s="65"/>
      <c r="F110" s="65"/>
      <c r="G110" s="65"/>
      <c r="H110" s="65"/>
      <c r="I110" s="65"/>
      <c r="J110" s="65"/>
    </row>
    <row r="111" spans="1:10" x14ac:dyDescent="0.2">
      <c r="A111" s="65"/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 x14ac:dyDescent="0.2">
      <c r="A112" s="65"/>
      <c r="B112" s="65"/>
      <c r="C112" s="65"/>
      <c r="D112" s="65"/>
      <c r="E112" s="65"/>
      <c r="F112" s="65"/>
      <c r="G112" s="65"/>
      <c r="H112" s="65"/>
      <c r="I112" s="65"/>
      <c r="J112" s="65"/>
    </row>
    <row r="113" spans="1:10" x14ac:dyDescent="0.2">
      <c r="A113" s="65"/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1:10" x14ac:dyDescent="0.2">
      <c r="A114" s="65"/>
      <c r="B114" s="65"/>
      <c r="C114" s="65"/>
      <c r="D114" s="65"/>
      <c r="E114" s="65"/>
      <c r="F114" s="65"/>
      <c r="G114" s="65"/>
      <c r="H114" s="65"/>
      <c r="I114" s="65"/>
      <c r="J114" s="65"/>
    </row>
    <row r="115" spans="1:10" x14ac:dyDescent="0.2">
      <c r="A115" s="65"/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1:10" x14ac:dyDescent="0.2">
      <c r="A116" s="65"/>
      <c r="B116" s="65"/>
      <c r="C116" s="65"/>
      <c r="D116" s="65"/>
      <c r="E116" s="65"/>
      <c r="F116" s="65"/>
      <c r="G116" s="65"/>
      <c r="H116" s="65"/>
      <c r="I116" s="65"/>
      <c r="J116" s="65"/>
    </row>
    <row r="117" spans="1:10" x14ac:dyDescent="0.2">
      <c r="A117" s="65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x14ac:dyDescent="0.2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x14ac:dyDescent="0.2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x14ac:dyDescent="0.2">
      <c r="A120" s="65"/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 x14ac:dyDescent="0.2">
      <c r="A121" s="65"/>
      <c r="B121" s="65"/>
      <c r="C121" s="65"/>
      <c r="D121" s="65"/>
      <c r="E121" s="65"/>
      <c r="F121" s="65"/>
      <c r="G121" s="65"/>
      <c r="H121" s="65"/>
      <c r="I121" s="65"/>
      <c r="J121" s="65"/>
    </row>
    <row r="122" spans="1:10" x14ac:dyDescent="0.2">
      <c r="A122" s="65"/>
      <c r="B122" s="65"/>
      <c r="C122" s="65"/>
      <c r="D122" s="65"/>
      <c r="E122" s="65"/>
      <c r="F122" s="65"/>
      <c r="G122" s="65"/>
      <c r="H122" s="65"/>
      <c r="I122" s="65"/>
      <c r="J122" s="65"/>
    </row>
    <row r="123" spans="1:10" x14ac:dyDescent="0.2">
      <c r="A123" s="65"/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 x14ac:dyDescent="0.2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x14ac:dyDescent="0.2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x14ac:dyDescent="0.2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x14ac:dyDescent="0.2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x14ac:dyDescent="0.2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x14ac:dyDescent="0.2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x14ac:dyDescent="0.2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x14ac:dyDescent="0.2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x14ac:dyDescent="0.2">
      <c r="A132" s="65"/>
      <c r="B132" s="65"/>
      <c r="C132" s="65"/>
      <c r="D132" s="65"/>
      <c r="E132" s="65"/>
      <c r="F132" s="65"/>
      <c r="G132" s="65"/>
      <c r="H132" s="65"/>
      <c r="I132" s="65"/>
      <c r="J132" s="65"/>
    </row>
    <row r="133" spans="1:10" x14ac:dyDescent="0.2">
      <c r="A133" s="65"/>
      <c r="B133" s="65"/>
      <c r="C133" s="65"/>
      <c r="D133" s="65"/>
      <c r="E133" s="65"/>
      <c r="F133" s="65"/>
      <c r="G133" s="65"/>
      <c r="H133" s="65"/>
      <c r="I133" s="65"/>
      <c r="J133" s="65"/>
    </row>
    <row r="134" spans="1:10" x14ac:dyDescent="0.2">
      <c r="A134" s="65"/>
      <c r="B134" s="65"/>
      <c r="C134" s="65"/>
      <c r="D134" s="65"/>
      <c r="E134" s="65"/>
      <c r="F134" s="65"/>
      <c r="G134" s="65"/>
      <c r="H134" s="65"/>
      <c r="I134" s="65"/>
      <c r="J134" s="65"/>
    </row>
    <row r="135" spans="1:10" x14ac:dyDescent="0.2">
      <c r="A135" s="65"/>
      <c r="B135" s="65"/>
      <c r="C135" s="65"/>
      <c r="D135" s="65"/>
      <c r="E135" s="65"/>
      <c r="F135" s="65"/>
      <c r="G135" s="65"/>
      <c r="H135" s="65"/>
      <c r="I135" s="65"/>
      <c r="J135" s="65"/>
    </row>
    <row r="136" spans="1:10" x14ac:dyDescent="0.2">
      <c r="A136" s="65"/>
      <c r="B136" s="65"/>
      <c r="C136" s="65"/>
      <c r="D136" s="65"/>
      <c r="E136" s="65"/>
      <c r="F136" s="65"/>
      <c r="G136" s="65"/>
      <c r="H136" s="65"/>
      <c r="I136" s="65"/>
      <c r="J136" s="65"/>
    </row>
    <row r="137" spans="1:10" x14ac:dyDescent="0.2">
      <c r="A137" s="65"/>
      <c r="B137" s="65"/>
      <c r="C137" s="65"/>
      <c r="D137" s="65"/>
      <c r="E137" s="65"/>
      <c r="F137" s="65"/>
      <c r="G137" s="65"/>
      <c r="H137" s="65"/>
      <c r="I137" s="65"/>
      <c r="J137" s="65"/>
    </row>
    <row r="138" spans="1:10" x14ac:dyDescent="0.2">
      <c r="A138" s="65"/>
      <c r="B138" s="65"/>
      <c r="C138" s="65"/>
      <c r="D138" s="65"/>
      <c r="E138" s="65"/>
      <c r="F138" s="65"/>
      <c r="G138" s="65"/>
      <c r="H138" s="65"/>
      <c r="I138" s="65"/>
      <c r="J138" s="65"/>
    </row>
    <row r="139" spans="1:10" x14ac:dyDescent="0.2">
      <c r="A139" s="65"/>
      <c r="B139" s="65"/>
      <c r="C139" s="65"/>
      <c r="D139" s="65"/>
      <c r="E139" s="65"/>
      <c r="F139" s="65"/>
      <c r="G139" s="65"/>
      <c r="H139" s="65"/>
      <c r="I139" s="65"/>
      <c r="J139" s="65"/>
    </row>
    <row r="140" spans="1:10" x14ac:dyDescent="0.2">
      <c r="A140" s="65"/>
      <c r="B140" s="65"/>
      <c r="C140" s="65"/>
      <c r="D140" s="65"/>
      <c r="E140" s="65"/>
      <c r="F140" s="65"/>
      <c r="G140" s="65"/>
      <c r="H140" s="65"/>
      <c r="I140" s="65"/>
      <c r="J140" s="65"/>
    </row>
    <row r="141" spans="1:10" x14ac:dyDescent="0.2">
      <c r="A141" s="65"/>
      <c r="B141" s="65"/>
      <c r="C141" s="65"/>
      <c r="D141" s="65"/>
      <c r="E141" s="65"/>
      <c r="F141" s="65"/>
      <c r="G141" s="65"/>
      <c r="H141" s="65"/>
      <c r="I141" s="65"/>
      <c r="J141" s="65"/>
    </row>
    <row r="142" spans="1:10" x14ac:dyDescent="0.2">
      <c r="A142" s="65"/>
      <c r="B142" s="65"/>
      <c r="C142" s="65"/>
      <c r="D142" s="65"/>
      <c r="E142" s="65"/>
      <c r="F142" s="65"/>
      <c r="G142" s="65"/>
      <c r="H142" s="65"/>
      <c r="I142" s="65"/>
      <c r="J142" s="65"/>
    </row>
    <row r="143" spans="1:10" x14ac:dyDescent="0.2">
      <c r="A143" s="65"/>
      <c r="B143" s="65"/>
      <c r="C143" s="65"/>
      <c r="D143" s="65"/>
      <c r="E143" s="65"/>
      <c r="F143" s="65"/>
      <c r="G143" s="65"/>
      <c r="H143" s="65"/>
      <c r="I143" s="65"/>
      <c r="J143" s="65"/>
    </row>
    <row r="144" spans="1:10" x14ac:dyDescent="0.2">
      <c r="A144" s="65"/>
      <c r="B144" s="65"/>
      <c r="C144" s="65"/>
      <c r="D144" s="65"/>
      <c r="E144" s="65"/>
      <c r="F144" s="65"/>
      <c r="G144" s="65"/>
      <c r="H144" s="65"/>
      <c r="I144" s="65"/>
      <c r="J144" s="65"/>
    </row>
    <row r="145" spans="1:10" x14ac:dyDescent="0.2">
      <c r="A145" s="65"/>
      <c r="B145" s="65"/>
      <c r="C145" s="65"/>
      <c r="D145" s="65"/>
      <c r="E145" s="65"/>
      <c r="F145" s="65"/>
      <c r="G145" s="65"/>
      <c r="H145" s="65"/>
      <c r="I145" s="65"/>
      <c r="J145" s="65"/>
    </row>
    <row r="146" spans="1:10" x14ac:dyDescent="0.2">
      <c r="A146" s="65"/>
      <c r="B146" s="65"/>
      <c r="C146" s="65"/>
      <c r="D146" s="65"/>
      <c r="E146" s="65"/>
      <c r="F146" s="65"/>
      <c r="G146" s="65"/>
      <c r="H146" s="65"/>
      <c r="I146" s="65"/>
      <c r="J146" s="65"/>
    </row>
    <row r="147" spans="1:10" x14ac:dyDescent="0.2">
      <c r="A147" s="65"/>
      <c r="B147" s="65"/>
      <c r="C147" s="65"/>
      <c r="D147" s="65"/>
      <c r="E147" s="65"/>
      <c r="F147" s="65"/>
      <c r="G147" s="65"/>
      <c r="H147" s="65"/>
      <c r="I147" s="65"/>
      <c r="J147" s="65"/>
    </row>
    <row r="148" spans="1:10" x14ac:dyDescent="0.2">
      <c r="A148" s="65"/>
      <c r="B148" s="65"/>
      <c r="C148" s="65"/>
      <c r="D148" s="65"/>
      <c r="E148" s="65"/>
      <c r="F148" s="65"/>
      <c r="G148" s="65"/>
      <c r="H148" s="65"/>
      <c r="I148" s="65"/>
      <c r="J148" s="65"/>
    </row>
    <row r="149" spans="1:10" x14ac:dyDescent="0.2">
      <c r="A149" s="65"/>
      <c r="B149" s="65"/>
      <c r="C149" s="65"/>
      <c r="D149" s="65"/>
      <c r="E149" s="65"/>
      <c r="F149" s="65"/>
      <c r="G149" s="65"/>
      <c r="H149" s="65"/>
      <c r="I149" s="65"/>
      <c r="J149" s="65"/>
    </row>
    <row r="150" spans="1:10" x14ac:dyDescent="0.2">
      <c r="A150" s="65"/>
      <c r="B150" s="65"/>
      <c r="C150" s="65"/>
      <c r="D150" s="65"/>
      <c r="E150" s="65"/>
      <c r="F150" s="65"/>
      <c r="G150" s="65"/>
      <c r="H150" s="65"/>
      <c r="I150" s="65"/>
      <c r="J150" s="65"/>
    </row>
    <row r="151" spans="1:10" x14ac:dyDescent="0.2">
      <c r="A151" s="65"/>
      <c r="B151" s="65"/>
      <c r="C151" s="65"/>
      <c r="D151" s="65"/>
      <c r="E151" s="65"/>
      <c r="F151" s="65"/>
      <c r="G151" s="65"/>
      <c r="H151" s="65"/>
      <c r="I151" s="65"/>
      <c r="J151" s="65"/>
    </row>
    <row r="152" spans="1:10" x14ac:dyDescent="0.2">
      <c r="A152" s="65"/>
      <c r="B152" s="65"/>
      <c r="C152" s="65"/>
      <c r="D152" s="65"/>
      <c r="E152" s="65"/>
      <c r="F152" s="65"/>
      <c r="G152" s="65"/>
      <c r="H152" s="65"/>
      <c r="I152" s="65"/>
      <c r="J152" s="65"/>
    </row>
    <row r="153" spans="1:10" x14ac:dyDescent="0.2">
      <c r="A153" s="65"/>
      <c r="B153" s="65"/>
      <c r="C153" s="65"/>
      <c r="D153" s="65"/>
      <c r="E153" s="65"/>
      <c r="F153" s="65"/>
      <c r="G153" s="65"/>
      <c r="H153" s="65"/>
      <c r="I153" s="65"/>
      <c r="J153" s="65"/>
    </row>
    <row r="154" spans="1:10" x14ac:dyDescent="0.2">
      <c r="A154" s="65"/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1:10" x14ac:dyDescent="0.2">
      <c r="A155" s="65"/>
      <c r="B155" s="65"/>
      <c r="C155" s="65"/>
      <c r="D155" s="65"/>
      <c r="E155" s="65"/>
      <c r="F155" s="65"/>
      <c r="G155" s="65"/>
      <c r="H155" s="65"/>
      <c r="I155" s="65"/>
      <c r="J155" s="65"/>
    </row>
    <row r="156" spans="1:10" x14ac:dyDescent="0.2">
      <c r="A156" s="65"/>
      <c r="B156" s="65"/>
      <c r="C156" s="65"/>
      <c r="D156" s="65"/>
      <c r="E156" s="65"/>
      <c r="F156" s="65"/>
      <c r="G156" s="65"/>
      <c r="H156" s="65"/>
      <c r="I156" s="65"/>
      <c r="J156" s="65"/>
    </row>
    <row r="157" spans="1:10" x14ac:dyDescent="0.2">
      <c r="A157" s="65"/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1:10" x14ac:dyDescent="0.2">
      <c r="A158" s="65"/>
      <c r="B158" s="65"/>
      <c r="C158" s="65"/>
      <c r="D158" s="65"/>
      <c r="E158" s="65"/>
      <c r="F158" s="65"/>
      <c r="G158" s="65"/>
      <c r="H158" s="65"/>
      <c r="I158" s="65"/>
      <c r="J158" s="65"/>
    </row>
    <row r="159" spans="1:10" x14ac:dyDescent="0.2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x14ac:dyDescent="0.2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x14ac:dyDescent="0.2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x14ac:dyDescent="0.2">
      <c r="A162" s="65"/>
      <c r="B162" s="65"/>
      <c r="C162" s="65"/>
      <c r="D162" s="65"/>
      <c r="E162" s="65"/>
      <c r="F162" s="65"/>
      <c r="G162" s="65"/>
      <c r="H162" s="65"/>
      <c r="I162" s="65"/>
      <c r="J162" s="65"/>
    </row>
    <row r="163" spans="1:10" x14ac:dyDescent="0.2">
      <c r="A163" s="65"/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1:10" x14ac:dyDescent="0.2">
      <c r="A164" s="65"/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1:10" x14ac:dyDescent="0.2">
      <c r="A165" s="65"/>
      <c r="B165" s="65"/>
      <c r="C165" s="65"/>
      <c r="D165" s="65"/>
      <c r="E165" s="65"/>
      <c r="F165" s="65"/>
      <c r="G165" s="65"/>
      <c r="H165" s="65"/>
      <c r="I165" s="65"/>
      <c r="J165" s="65"/>
    </row>
    <row r="166" spans="1:10" x14ac:dyDescent="0.2">
      <c r="A166" s="65"/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1:10" x14ac:dyDescent="0.2">
      <c r="A167" s="65"/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1:10" x14ac:dyDescent="0.2">
      <c r="A168" s="65"/>
      <c r="B168" s="65"/>
      <c r="C168" s="65"/>
      <c r="D168" s="65"/>
      <c r="E168" s="65"/>
      <c r="F168" s="65"/>
      <c r="G168" s="65"/>
      <c r="H168" s="65"/>
      <c r="I168" s="65"/>
      <c r="J168" s="65"/>
    </row>
    <row r="169" spans="1:10" x14ac:dyDescent="0.2">
      <c r="A169" s="65"/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1:10" x14ac:dyDescent="0.2">
      <c r="A170" s="65"/>
      <c r="B170" s="65"/>
      <c r="C170" s="65"/>
      <c r="D170" s="65"/>
      <c r="E170" s="65"/>
      <c r="F170" s="65"/>
      <c r="G170" s="65"/>
      <c r="H170" s="65"/>
      <c r="I170" s="65"/>
      <c r="J170" s="65"/>
    </row>
    <row r="171" spans="1:10" x14ac:dyDescent="0.2">
      <c r="A171" s="65"/>
      <c r="B171" s="65"/>
      <c r="C171" s="65"/>
      <c r="D171" s="65"/>
      <c r="E171" s="65"/>
      <c r="F171" s="65"/>
      <c r="G171" s="65"/>
      <c r="H171" s="65"/>
      <c r="I171" s="65"/>
      <c r="J171" s="65"/>
    </row>
    <row r="172" spans="1:10" x14ac:dyDescent="0.2">
      <c r="A172" s="65"/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1:10" x14ac:dyDescent="0.2">
      <c r="A173" s="65"/>
      <c r="B173" s="65"/>
      <c r="C173" s="65"/>
      <c r="D173" s="65"/>
      <c r="E173" s="65"/>
      <c r="F173" s="65"/>
      <c r="G173" s="65"/>
      <c r="H173" s="65"/>
      <c r="I173" s="65"/>
      <c r="J173" s="65"/>
    </row>
    <row r="174" spans="1:10" x14ac:dyDescent="0.2">
      <c r="A174" s="65"/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1:10" x14ac:dyDescent="0.2">
      <c r="A175" s="65"/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1:10" x14ac:dyDescent="0.2">
      <c r="A176" s="65"/>
      <c r="B176" s="65"/>
      <c r="C176" s="65"/>
      <c r="D176" s="65"/>
      <c r="E176" s="65"/>
      <c r="F176" s="65"/>
      <c r="G176" s="65"/>
      <c r="H176" s="65"/>
      <c r="I176" s="65"/>
      <c r="J176" s="65"/>
    </row>
    <row r="177" spans="1:10" x14ac:dyDescent="0.2">
      <c r="A177" s="65"/>
      <c r="B177" s="65"/>
      <c r="C177" s="65"/>
      <c r="D177" s="65"/>
      <c r="E177" s="65"/>
      <c r="F177" s="65"/>
      <c r="G177" s="65"/>
      <c r="H177" s="65"/>
      <c r="I177" s="65"/>
      <c r="J177" s="65"/>
    </row>
    <row r="178" spans="1:10" x14ac:dyDescent="0.2">
      <c r="A178" s="65"/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1:10" x14ac:dyDescent="0.2">
      <c r="A179" s="65"/>
      <c r="B179" s="65"/>
      <c r="C179" s="65"/>
      <c r="D179" s="65"/>
      <c r="E179" s="65"/>
      <c r="F179" s="65"/>
      <c r="G179" s="65"/>
      <c r="H179" s="65"/>
      <c r="I179" s="65"/>
      <c r="J179" s="65"/>
    </row>
    <row r="180" spans="1:10" x14ac:dyDescent="0.2">
      <c r="A180" s="65"/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1:10" x14ac:dyDescent="0.2">
      <c r="A181" s="65"/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 x14ac:dyDescent="0.2">
      <c r="A182" s="65"/>
      <c r="B182" s="65"/>
      <c r="C182" s="65"/>
      <c r="D182" s="65"/>
      <c r="E182" s="65"/>
      <c r="F182" s="65"/>
      <c r="G182" s="65"/>
      <c r="H182" s="65"/>
      <c r="I182" s="65"/>
      <c r="J182" s="65"/>
    </row>
    <row r="183" spans="1:10" x14ac:dyDescent="0.2">
      <c r="A183" s="65"/>
      <c r="B183" s="65"/>
      <c r="C183" s="65"/>
      <c r="D183" s="65"/>
      <c r="E183" s="65"/>
      <c r="F183" s="65"/>
      <c r="G183" s="65"/>
      <c r="H183" s="65"/>
      <c r="I183" s="65"/>
      <c r="J183" s="65"/>
    </row>
    <row r="184" spans="1:10" x14ac:dyDescent="0.2">
      <c r="A184" s="65"/>
      <c r="B184" s="65"/>
      <c r="C184" s="65"/>
      <c r="D184" s="65"/>
      <c r="E184" s="65"/>
      <c r="F184" s="65"/>
      <c r="G184" s="65"/>
      <c r="H184" s="65"/>
      <c r="I184" s="65"/>
      <c r="J184" s="65"/>
    </row>
    <row r="185" spans="1:10" x14ac:dyDescent="0.2">
      <c r="A185" s="65"/>
      <c r="B185" s="65"/>
      <c r="C185" s="65"/>
      <c r="D185" s="65"/>
      <c r="E185" s="65"/>
      <c r="F185" s="65"/>
      <c r="G185" s="65"/>
      <c r="H185" s="65"/>
      <c r="I185" s="65"/>
      <c r="J185" s="65"/>
    </row>
    <row r="186" spans="1:10" x14ac:dyDescent="0.2">
      <c r="A186" s="65"/>
      <c r="B186" s="65"/>
      <c r="C186" s="65"/>
      <c r="D186" s="65"/>
      <c r="E186" s="65"/>
      <c r="F186" s="65"/>
      <c r="G186" s="65"/>
      <c r="H186" s="65"/>
      <c r="I186" s="65"/>
      <c r="J186" s="65"/>
    </row>
    <row r="187" spans="1:10" x14ac:dyDescent="0.2">
      <c r="A187" s="65"/>
      <c r="B187" s="65"/>
      <c r="C187" s="65"/>
      <c r="D187" s="65"/>
      <c r="E187" s="65"/>
      <c r="F187" s="65"/>
      <c r="G187" s="65"/>
      <c r="H187" s="65"/>
      <c r="I187" s="65"/>
      <c r="J187" s="65"/>
    </row>
    <row r="188" spans="1:10" x14ac:dyDescent="0.2">
      <c r="A188" s="65"/>
      <c r="B188" s="65"/>
      <c r="C188" s="65"/>
      <c r="D188" s="65"/>
      <c r="E188" s="65"/>
      <c r="F188" s="65"/>
      <c r="G188" s="65"/>
      <c r="H188" s="65"/>
      <c r="I188" s="65"/>
      <c r="J188" s="65"/>
    </row>
    <row r="189" spans="1:10" x14ac:dyDescent="0.2">
      <c r="A189" s="65"/>
      <c r="B189" s="65"/>
      <c r="C189" s="65"/>
      <c r="D189" s="65"/>
      <c r="E189" s="65"/>
      <c r="F189" s="65"/>
      <c r="G189" s="65"/>
      <c r="H189" s="65"/>
      <c r="I189" s="65"/>
      <c r="J189" s="65"/>
    </row>
    <row r="190" spans="1:10" x14ac:dyDescent="0.2">
      <c r="A190" s="65"/>
      <c r="B190" s="65"/>
      <c r="C190" s="65"/>
      <c r="D190" s="65"/>
      <c r="E190" s="65"/>
      <c r="F190" s="65"/>
      <c r="G190" s="65"/>
      <c r="H190" s="65"/>
      <c r="I190" s="65"/>
      <c r="J190" s="65"/>
    </row>
    <row r="191" spans="1:10" x14ac:dyDescent="0.2">
      <c r="A191" s="65"/>
      <c r="B191" s="65"/>
      <c r="C191" s="65"/>
      <c r="D191" s="65"/>
      <c r="E191" s="65"/>
      <c r="F191" s="65"/>
      <c r="G191" s="65"/>
      <c r="H191" s="65"/>
      <c r="I191" s="65"/>
      <c r="J191" s="65"/>
    </row>
    <row r="192" spans="1:10" x14ac:dyDescent="0.2">
      <c r="A192" s="65"/>
      <c r="B192" s="65"/>
      <c r="C192" s="65"/>
      <c r="D192" s="65"/>
      <c r="E192" s="65"/>
      <c r="F192" s="65"/>
      <c r="G192" s="65"/>
      <c r="H192" s="65"/>
      <c r="I192" s="65"/>
      <c r="J192" s="65"/>
    </row>
    <row r="193" spans="1:10" x14ac:dyDescent="0.2">
      <c r="A193" s="65"/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1:10" x14ac:dyDescent="0.2">
      <c r="A194" s="65"/>
      <c r="B194" s="65"/>
      <c r="C194" s="65"/>
      <c r="D194" s="65"/>
      <c r="E194" s="65"/>
      <c r="F194" s="65"/>
      <c r="G194" s="65"/>
      <c r="H194" s="65"/>
      <c r="I194" s="65"/>
      <c r="J194" s="65"/>
    </row>
    <row r="195" spans="1:10" x14ac:dyDescent="0.2">
      <c r="A195" s="65"/>
      <c r="B195" s="65"/>
      <c r="C195" s="65"/>
      <c r="D195" s="65"/>
      <c r="E195" s="65"/>
      <c r="F195" s="65"/>
      <c r="G195" s="65"/>
      <c r="H195" s="65"/>
      <c r="I195" s="65"/>
      <c r="J195" s="65"/>
    </row>
    <row r="196" spans="1:10" x14ac:dyDescent="0.2">
      <c r="A196" s="65"/>
      <c r="B196" s="65"/>
      <c r="C196" s="65"/>
      <c r="D196" s="65"/>
      <c r="E196" s="65"/>
      <c r="F196" s="65"/>
      <c r="G196" s="65"/>
      <c r="H196" s="65"/>
      <c r="I196" s="65"/>
      <c r="J196" s="65"/>
    </row>
    <row r="197" spans="1:10" x14ac:dyDescent="0.2">
      <c r="A197" s="65"/>
      <c r="B197" s="65"/>
      <c r="C197" s="65"/>
      <c r="D197" s="65"/>
      <c r="E197" s="65"/>
      <c r="F197" s="65"/>
      <c r="G197" s="65"/>
      <c r="H197" s="65"/>
      <c r="I197" s="65"/>
      <c r="J197" s="65"/>
    </row>
    <row r="198" spans="1:10" x14ac:dyDescent="0.2">
      <c r="A198" s="65"/>
      <c r="B198" s="65"/>
      <c r="C198" s="65"/>
      <c r="D198" s="65"/>
      <c r="E198" s="65"/>
      <c r="F198" s="65"/>
      <c r="G198" s="65"/>
      <c r="H198" s="65"/>
      <c r="I198" s="65"/>
      <c r="J198" s="65"/>
    </row>
    <row r="199" spans="1:10" x14ac:dyDescent="0.2">
      <c r="A199" s="65"/>
      <c r="B199" s="65"/>
      <c r="C199" s="65"/>
      <c r="D199" s="65"/>
      <c r="E199" s="65"/>
      <c r="F199" s="65"/>
      <c r="G199" s="65"/>
      <c r="H199" s="65"/>
      <c r="I199" s="65"/>
      <c r="J199" s="65"/>
    </row>
    <row r="200" spans="1:10" x14ac:dyDescent="0.2">
      <c r="A200" s="65"/>
      <c r="B200" s="65"/>
      <c r="C200" s="65"/>
      <c r="D200" s="65"/>
      <c r="E200" s="65"/>
      <c r="F200" s="65"/>
      <c r="G200" s="65"/>
      <c r="H200" s="65"/>
      <c r="I200" s="65"/>
      <c r="J200" s="65"/>
    </row>
    <row r="201" spans="1:10" x14ac:dyDescent="0.2">
      <c r="A201" s="65"/>
      <c r="B201" s="65"/>
      <c r="C201" s="65"/>
      <c r="D201" s="65"/>
      <c r="E201" s="65"/>
      <c r="F201" s="65"/>
      <c r="G201" s="65"/>
      <c r="H201" s="65"/>
      <c r="I201" s="65"/>
      <c r="J201" s="65"/>
    </row>
    <row r="202" spans="1:10" x14ac:dyDescent="0.2">
      <c r="A202" s="65"/>
      <c r="B202" s="65"/>
      <c r="C202" s="65"/>
      <c r="D202" s="65"/>
      <c r="E202" s="65"/>
      <c r="F202" s="65"/>
      <c r="G202" s="65"/>
      <c r="H202" s="65"/>
      <c r="I202" s="65"/>
      <c r="J202" s="65"/>
    </row>
    <row r="203" spans="1:10" x14ac:dyDescent="0.2">
      <c r="A203" s="65"/>
      <c r="B203" s="65"/>
      <c r="C203" s="65"/>
      <c r="D203" s="65"/>
      <c r="E203" s="65"/>
      <c r="F203" s="65"/>
      <c r="G203" s="65"/>
      <c r="H203" s="65"/>
      <c r="I203" s="65"/>
      <c r="J203" s="65"/>
    </row>
    <row r="204" spans="1:10" x14ac:dyDescent="0.2">
      <c r="A204" s="65"/>
      <c r="B204" s="65"/>
      <c r="C204" s="65"/>
      <c r="D204" s="65"/>
      <c r="E204" s="65"/>
      <c r="F204" s="65"/>
      <c r="G204" s="65"/>
      <c r="H204" s="65"/>
      <c r="I204" s="65"/>
      <c r="J204" s="65"/>
    </row>
    <row r="205" spans="1:10" x14ac:dyDescent="0.2">
      <c r="A205" s="65"/>
      <c r="B205" s="65"/>
      <c r="C205" s="65"/>
      <c r="D205" s="65"/>
      <c r="E205" s="65"/>
      <c r="F205" s="65"/>
      <c r="G205" s="65"/>
      <c r="H205" s="65"/>
      <c r="I205" s="65"/>
      <c r="J205" s="65"/>
    </row>
    <row r="206" spans="1:10" x14ac:dyDescent="0.2">
      <c r="A206" s="65"/>
      <c r="B206" s="65"/>
      <c r="C206" s="65"/>
      <c r="D206" s="65"/>
      <c r="E206" s="65"/>
      <c r="F206" s="65"/>
      <c r="G206" s="65"/>
      <c r="H206" s="65"/>
      <c r="I206" s="65"/>
      <c r="J206" s="65"/>
    </row>
    <row r="207" spans="1:10" x14ac:dyDescent="0.2">
      <c r="A207" s="65"/>
      <c r="B207" s="65"/>
      <c r="C207" s="65"/>
      <c r="D207" s="65"/>
      <c r="E207" s="65"/>
      <c r="F207" s="65"/>
      <c r="G207" s="65"/>
      <c r="H207" s="65"/>
      <c r="I207" s="65"/>
      <c r="J207" s="65"/>
    </row>
    <row r="208" spans="1:10" x14ac:dyDescent="0.2">
      <c r="A208" s="65"/>
      <c r="B208" s="65"/>
      <c r="C208" s="65"/>
      <c r="D208" s="65"/>
      <c r="E208" s="65"/>
      <c r="F208" s="65"/>
      <c r="G208" s="65"/>
      <c r="H208" s="65"/>
      <c r="I208" s="65"/>
      <c r="J208" s="65"/>
    </row>
    <row r="209" spans="1:10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5"/>
    </row>
    <row r="210" spans="1:10" x14ac:dyDescent="0.2">
      <c r="A210" s="65"/>
      <c r="B210" s="65"/>
      <c r="C210" s="65"/>
      <c r="D210" s="65"/>
      <c r="E210" s="65"/>
      <c r="F210" s="65"/>
      <c r="G210" s="65"/>
      <c r="H210" s="65"/>
      <c r="I210" s="65"/>
      <c r="J210" s="65"/>
    </row>
    <row r="211" spans="1:10" x14ac:dyDescent="0.2">
      <c r="A211" s="65"/>
      <c r="B211" s="65"/>
      <c r="C211" s="65"/>
      <c r="D211" s="65"/>
      <c r="E211" s="65"/>
      <c r="F211" s="65"/>
      <c r="G211" s="65"/>
      <c r="H211" s="65"/>
      <c r="I211" s="65"/>
      <c r="J211" s="65"/>
    </row>
    <row r="212" spans="1:10" x14ac:dyDescent="0.2">
      <c r="A212" s="65"/>
      <c r="B212" s="65"/>
      <c r="C212" s="65"/>
      <c r="D212" s="65"/>
      <c r="E212" s="65"/>
      <c r="F212" s="65"/>
      <c r="G212" s="65"/>
      <c r="H212" s="65"/>
      <c r="I212" s="65"/>
      <c r="J212" s="65"/>
    </row>
    <row r="213" spans="1:10" x14ac:dyDescent="0.2">
      <c r="A213" s="65"/>
      <c r="B213" s="65"/>
      <c r="C213" s="65"/>
      <c r="D213" s="65"/>
      <c r="E213" s="65"/>
      <c r="F213" s="65"/>
      <c r="G213" s="65"/>
      <c r="H213" s="65"/>
      <c r="I213" s="65"/>
      <c r="J213" s="65"/>
    </row>
    <row r="214" spans="1:10" x14ac:dyDescent="0.2">
      <c r="A214" s="65"/>
      <c r="B214" s="65"/>
      <c r="C214" s="65"/>
      <c r="D214" s="65"/>
      <c r="E214" s="65"/>
      <c r="F214" s="65"/>
      <c r="G214" s="65"/>
      <c r="H214" s="65"/>
      <c r="I214" s="65"/>
      <c r="J214" s="65"/>
    </row>
    <row r="215" spans="1:10" x14ac:dyDescent="0.2">
      <c r="A215" s="65"/>
      <c r="B215" s="65"/>
      <c r="C215" s="65"/>
      <c r="D215" s="65"/>
      <c r="E215" s="65"/>
      <c r="F215" s="65"/>
      <c r="G215" s="65"/>
      <c r="H215" s="65"/>
      <c r="I215" s="65"/>
      <c r="J215" s="65"/>
    </row>
    <row r="216" spans="1:10" x14ac:dyDescent="0.2">
      <c r="A216" s="65"/>
      <c r="B216" s="65"/>
      <c r="C216" s="65"/>
      <c r="D216" s="65"/>
      <c r="E216" s="65"/>
      <c r="F216" s="65"/>
      <c r="G216" s="65"/>
      <c r="H216" s="65"/>
      <c r="I216" s="65"/>
      <c r="J216" s="65"/>
    </row>
    <row r="217" spans="1:10" x14ac:dyDescent="0.2">
      <c r="A217" s="65"/>
      <c r="B217" s="65"/>
      <c r="C217" s="65"/>
      <c r="D217" s="65"/>
      <c r="E217" s="65"/>
      <c r="F217" s="65"/>
      <c r="G217" s="65"/>
      <c r="H217" s="65"/>
      <c r="I217" s="65"/>
      <c r="J217" s="65"/>
    </row>
    <row r="218" spans="1:10" x14ac:dyDescent="0.2">
      <c r="A218" s="65"/>
      <c r="B218" s="65"/>
      <c r="C218" s="65"/>
      <c r="D218" s="65"/>
      <c r="E218" s="65"/>
      <c r="F218" s="65"/>
      <c r="G218" s="65"/>
      <c r="H218" s="65"/>
      <c r="I218" s="65"/>
      <c r="J218" s="65"/>
    </row>
    <row r="219" spans="1:10" x14ac:dyDescent="0.2">
      <c r="A219" s="65"/>
      <c r="B219" s="65"/>
      <c r="C219" s="65"/>
      <c r="D219" s="65"/>
      <c r="E219" s="65"/>
      <c r="F219" s="65"/>
      <c r="G219" s="65"/>
      <c r="H219" s="65"/>
      <c r="I219" s="65"/>
      <c r="J219" s="65"/>
    </row>
    <row r="220" spans="1:10" x14ac:dyDescent="0.2">
      <c r="A220" s="65"/>
      <c r="B220" s="65"/>
      <c r="C220" s="65"/>
      <c r="D220" s="65"/>
      <c r="E220" s="65"/>
      <c r="F220" s="65"/>
      <c r="G220" s="65"/>
      <c r="H220" s="65"/>
      <c r="I220" s="65"/>
      <c r="J220" s="65"/>
    </row>
    <row r="221" spans="1:10" x14ac:dyDescent="0.2">
      <c r="A221" s="65"/>
      <c r="B221" s="65"/>
      <c r="C221" s="65"/>
      <c r="D221" s="65"/>
      <c r="E221" s="65"/>
      <c r="F221" s="65"/>
      <c r="G221" s="65"/>
      <c r="H221" s="65"/>
      <c r="I221" s="65"/>
      <c r="J221" s="65"/>
    </row>
    <row r="222" spans="1:10" x14ac:dyDescent="0.2">
      <c r="A222" s="65"/>
      <c r="B222" s="65"/>
      <c r="C222" s="65"/>
      <c r="D222" s="65"/>
      <c r="E222" s="65"/>
      <c r="F222" s="65"/>
      <c r="G222" s="65"/>
      <c r="H222" s="65"/>
      <c r="I222" s="65"/>
      <c r="J222" s="65"/>
    </row>
    <row r="223" spans="1:10" x14ac:dyDescent="0.2">
      <c r="A223" s="65"/>
      <c r="B223" s="65"/>
      <c r="C223" s="65"/>
      <c r="D223" s="65"/>
      <c r="E223" s="65"/>
      <c r="F223" s="65"/>
      <c r="G223" s="65"/>
      <c r="H223" s="65"/>
      <c r="I223" s="65"/>
      <c r="J223" s="65"/>
    </row>
    <row r="224" spans="1:10" x14ac:dyDescent="0.2">
      <c r="A224" s="65"/>
      <c r="B224" s="65"/>
      <c r="C224" s="65"/>
      <c r="D224" s="65"/>
      <c r="E224" s="65"/>
      <c r="F224" s="65"/>
      <c r="G224" s="65"/>
      <c r="H224" s="65"/>
      <c r="I224" s="65"/>
      <c r="J224" s="65"/>
    </row>
    <row r="225" spans="1:10" x14ac:dyDescent="0.2">
      <c r="A225" s="65"/>
      <c r="B225" s="65"/>
      <c r="C225" s="65"/>
      <c r="D225" s="65"/>
      <c r="E225" s="65"/>
      <c r="F225" s="65"/>
      <c r="G225" s="65"/>
      <c r="H225" s="65"/>
      <c r="I225" s="65"/>
      <c r="J225" s="65"/>
    </row>
    <row r="226" spans="1:10" x14ac:dyDescent="0.2">
      <c r="A226" s="65"/>
      <c r="B226" s="65"/>
      <c r="C226" s="65"/>
      <c r="D226" s="65"/>
      <c r="E226" s="65"/>
      <c r="F226" s="65"/>
      <c r="G226" s="65"/>
      <c r="H226" s="65"/>
      <c r="I226" s="65"/>
      <c r="J226" s="65"/>
    </row>
    <row r="227" spans="1:10" x14ac:dyDescent="0.2">
      <c r="A227" s="65"/>
      <c r="B227" s="65"/>
      <c r="C227" s="65"/>
      <c r="D227" s="65"/>
      <c r="E227" s="65"/>
      <c r="F227" s="65"/>
      <c r="G227" s="65"/>
      <c r="H227" s="65"/>
      <c r="I227" s="65"/>
      <c r="J227" s="65"/>
    </row>
    <row r="228" spans="1:10" x14ac:dyDescent="0.2">
      <c r="A228" s="65"/>
      <c r="B228" s="65"/>
      <c r="C228" s="65"/>
      <c r="D228" s="65"/>
      <c r="E228" s="65"/>
      <c r="F228" s="65"/>
      <c r="G228" s="65"/>
      <c r="H228" s="65"/>
      <c r="I228" s="65"/>
      <c r="J228" s="65"/>
    </row>
    <row r="229" spans="1:10" x14ac:dyDescent="0.2">
      <c r="A229" s="65"/>
      <c r="B229" s="65"/>
      <c r="C229" s="65"/>
      <c r="D229" s="65"/>
      <c r="E229" s="65"/>
      <c r="F229" s="65"/>
      <c r="G229" s="65"/>
      <c r="H229" s="65"/>
      <c r="I229" s="65"/>
      <c r="J229" s="65"/>
    </row>
    <row r="230" spans="1:10" x14ac:dyDescent="0.2">
      <c r="A230" s="65"/>
      <c r="B230" s="65"/>
      <c r="C230" s="65"/>
      <c r="D230" s="65"/>
      <c r="E230" s="65"/>
      <c r="F230" s="65"/>
      <c r="G230" s="65"/>
      <c r="H230" s="65"/>
      <c r="I230" s="65"/>
      <c r="J230" s="65"/>
    </row>
    <row r="231" spans="1:10" x14ac:dyDescent="0.2">
      <c r="A231" s="65"/>
      <c r="B231" s="65"/>
      <c r="C231" s="65"/>
      <c r="D231" s="65"/>
      <c r="E231" s="65"/>
      <c r="F231" s="65"/>
      <c r="G231" s="65"/>
      <c r="H231" s="65"/>
      <c r="I231" s="65"/>
      <c r="J231" s="65"/>
    </row>
    <row r="232" spans="1:10" x14ac:dyDescent="0.2">
      <c r="A232" s="65"/>
      <c r="B232" s="65"/>
      <c r="C232" s="65"/>
      <c r="D232" s="65"/>
      <c r="E232" s="65"/>
      <c r="F232" s="65"/>
      <c r="G232" s="65"/>
      <c r="H232" s="65"/>
      <c r="I232" s="65"/>
      <c r="J232" s="65"/>
    </row>
    <row r="233" spans="1:10" x14ac:dyDescent="0.2">
      <c r="A233" s="65"/>
      <c r="B233" s="65"/>
      <c r="C233" s="65"/>
      <c r="D233" s="65"/>
      <c r="E233" s="65"/>
      <c r="F233" s="65"/>
      <c r="G233" s="65"/>
      <c r="H233" s="65"/>
      <c r="I233" s="65"/>
      <c r="J233" s="65"/>
    </row>
    <row r="234" spans="1:10" x14ac:dyDescent="0.2">
      <c r="A234" s="65"/>
      <c r="B234" s="65"/>
      <c r="C234" s="65"/>
      <c r="D234" s="65"/>
      <c r="E234" s="65"/>
      <c r="F234" s="65"/>
      <c r="G234" s="65"/>
      <c r="H234" s="65"/>
      <c r="I234" s="65"/>
      <c r="J234" s="65"/>
    </row>
    <row r="235" spans="1:10" x14ac:dyDescent="0.2">
      <c r="A235" s="65"/>
      <c r="B235" s="65"/>
      <c r="C235" s="65"/>
      <c r="D235" s="65"/>
      <c r="E235" s="65"/>
      <c r="F235" s="65"/>
      <c r="G235" s="65"/>
      <c r="H235" s="65"/>
      <c r="I235" s="65"/>
      <c r="J235" s="65"/>
    </row>
    <row r="236" spans="1:10" x14ac:dyDescent="0.2">
      <c r="A236" s="65"/>
      <c r="B236" s="65"/>
      <c r="C236" s="65"/>
      <c r="D236" s="65"/>
      <c r="E236" s="65"/>
      <c r="F236" s="65"/>
      <c r="G236" s="65"/>
      <c r="H236" s="65"/>
      <c r="I236" s="65"/>
      <c r="J236" s="65"/>
    </row>
    <row r="237" spans="1:10" x14ac:dyDescent="0.2">
      <c r="A237" s="65"/>
      <c r="B237" s="65"/>
      <c r="C237" s="65"/>
      <c r="D237" s="65"/>
      <c r="E237" s="65"/>
      <c r="F237" s="65"/>
      <c r="G237" s="65"/>
      <c r="H237" s="65"/>
      <c r="I237" s="65"/>
      <c r="J237" s="65"/>
    </row>
    <row r="238" spans="1:10" x14ac:dyDescent="0.2">
      <c r="A238" s="65"/>
      <c r="B238" s="65"/>
      <c r="C238" s="65"/>
      <c r="D238" s="65"/>
      <c r="E238" s="65"/>
      <c r="F238" s="65"/>
      <c r="G238" s="65"/>
      <c r="H238" s="65"/>
      <c r="I238" s="65"/>
      <c r="J238" s="65"/>
    </row>
    <row r="239" spans="1:10" x14ac:dyDescent="0.2">
      <c r="A239" s="65"/>
      <c r="B239" s="65"/>
      <c r="C239" s="65"/>
      <c r="D239" s="65"/>
      <c r="E239" s="65"/>
      <c r="F239" s="65"/>
      <c r="G239" s="65"/>
      <c r="H239" s="65"/>
      <c r="I239" s="65"/>
      <c r="J239" s="65"/>
    </row>
    <row r="240" spans="1:10" x14ac:dyDescent="0.2">
      <c r="A240" s="65"/>
      <c r="B240" s="65"/>
      <c r="C240" s="65"/>
      <c r="D240" s="65"/>
      <c r="E240" s="65"/>
      <c r="F240" s="65"/>
      <c r="G240" s="65"/>
      <c r="H240" s="65"/>
      <c r="I240" s="65"/>
      <c r="J240" s="65"/>
    </row>
    <row r="241" spans="1:10" x14ac:dyDescent="0.2">
      <c r="A241" s="65"/>
      <c r="B241" s="65"/>
      <c r="C241" s="65"/>
      <c r="D241" s="65"/>
      <c r="E241" s="65"/>
      <c r="F241" s="65"/>
      <c r="G241" s="65"/>
      <c r="H241" s="65"/>
      <c r="I241" s="65"/>
      <c r="J241" s="65"/>
    </row>
    <row r="242" spans="1:10" x14ac:dyDescent="0.2">
      <c r="A242" s="65"/>
      <c r="B242" s="65"/>
      <c r="C242" s="65"/>
      <c r="D242" s="65"/>
      <c r="E242" s="65"/>
      <c r="F242" s="65"/>
      <c r="G242" s="65"/>
      <c r="H242" s="65"/>
      <c r="I242" s="65"/>
      <c r="J242" s="65"/>
    </row>
    <row r="243" spans="1:10" x14ac:dyDescent="0.2">
      <c r="A243" s="65"/>
      <c r="B243" s="65"/>
      <c r="C243" s="65"/>
      <c r="D243" s="65"/>
      <c r="E243" s="65"/>
      <c r="F243" s="65"/>
      <c r="G243" s="65"/>
      <c r="H243" s="65"/>
      <c r="I243" s="65"/>
      <c r="J243" s="65"/>
    </row>
    <row r="244" spans="1:10" x14ac:dyDescent="0.2">
      <c r="A244" s="65"/>
      <c r="B244" s="65"/>
      <c r="C244" s="65"/>
      <c r="D244" s="65"/>
      <c r="E244" s="65"/>
      <c r="F244" s="65"/>
      <c r="G244" s="65"/>
      <c r="H244" s="65"/>
      <c r="I244" s="65"/>
      <c r="J244" s="65"/>
    </row>
    <row r="245" spans="1:10" x14ac:dyDescent="0.2">
      <c r="A245" s="65"/>
      <c r="B245" s="65"/>
      <c r="C245" s="65"/>
      <c r="D245" s="65"/>
      <c r="E245" s="65"/>
      <c r="F245" s="65"/>
      <c r="G245" s="65"/>
      <c r="H245" s="65"/>
      <c r="I245" s="65"/>
      <c r="J245" s="65"/>
    </row>
    <row r="246" spans="1:10" x14ac:dyDescent="0.2">
      <c r="A246" s="65"/>
      <c r="B246" s="65"/>
      <c r="C246" s="65"/>
      <c r="D246" s="65"/>
      <c r="E246" s="65"/>
      <c r="F246" s="65"/>
      <c r="G246" s="65"/>
      <c r="H246" s="65"/>
      <c r="I246" s="65"/>
      <c r="J246" s="65"/>
    </row>
    <row r="247" spans="1:10" x14ac:dyDescent="0.2">
      <c r="A247" s="65"/>
      <c r="B247" s="65"/>
      <c r="C247" s="65"/>
      <c r="D247" s="65"/>
      <c r="E247" s="65"/>
      <c r="F247" s="65"/>
      <c r="G247" s="65"/>
      <c r="H247" s="65"/>
      <c r="I247" s="65"/>
      <c r="J247" s="65"/>
    </row>
    <row r="248" spans="1:10" x14ac:dyDescent="0.2">
      <c r="A248" s="65"/>
      <c r="B248" s="65"/>
      <c r="C248" s="65"/>
      <c r="D248" s="65"/>
      <c r="E248" s="65"/>
      <c r="F248" s="65"/>
      <c r="G248" s="65"/>
      <c r="H248" s="65"/>
      <c r="I248" s="65"/>
      <c r="J248" s="65"/>
    </row>
    <row r="249" spans="1:10" x14ac:dyDescent="0.2">
      <c r="A249" s="65"/>
      <c r="B249" s="65"/>
      <c r="C249" s="65"/>
      <c r="D249" s="65"/>
      <c r="E249" s="65"/>
      <c r="F249" s="65"/>
      <c r="G249" s="65"/>
      <c r="H249" s="65"/>
      <c r="I249" s="65"/>
      <c r="J249" s="65"/>
    </row>
    <row r="250" spans="1:10" x14ac:dyDescent="0.2">
      <c r="A250" s="65"/>
      <c r="B250" s="65"/>
      <c r="C250" s="65"/>
      <c r="D250" s="65"/>
      <c r="E250" s="65"/>
      <c r="F250" s="65"/>
      <c r="G250" s="65"/>
      <c r="H250" s="65"/>
      <c r="I250" s="65"/>
      <c r="J250" s="65"/>
    </row>
    <row r="251" spans="1:10" x14ac:dyDescent="0.2">
      <c r="A251" s="65"/>
      <c r="B251" s="65"/>
      <c r="C251" s="65"/>
      <c r="D251" s="65"/>
      <c r="E251" s="65"/>
      <c r="F251" s="65"/>
      <c r="G251" s="65"/>
      <c r="H251" s="65"/>
      <c r="I251" s="65"/>
      <c r="J251" s="65"/>
    </row>
    <row r="252" spans="1:10" x14ac:dyDescent="0.2">
      <c r="A252" s="65"/>
      <c r="B252" s="65"/>
      <c r="C252" s="65"/>
      <c r="D252" s="65"/>
      <c r="E252" s="65"/>
      <c r="F252" s="65"/>
      <c r="G252" s="65"/>
      <c r="H252" s="65"/>
      <c r="I252" s="65"/>
      <c r="J252" s="65"/>
    </row>
    <row r="253" spans="1:10" x14ac:dyDescent="0.2">
      <c r="A253" s="65"/>
      <c r="B253" s="65"/>
      <c r="C253" s="65"/>
      <c r="D253" s="65"/>
      <c r="E253" s="65"/>
      <c r="F253" s="65"/>
      <c r="G253" s="65"/>
      <c r="H253" s="65"/>
      <c r="I253" s="65"/>
      <c r="J253" s="65"/>
    </row>
    <row r="254" spans="1:10" x14ac:dyDescent="0.2">
      <c r="A254" s="65"/>
      <c r="B254" s="65"/>
      <c r="C254" s="65"/>
      <c r="D254" s="65"/>
      <c r="E254" s="65"/>
      <c r="F254" s="65"/>
      <c r="G254" s="65"/>
      <c r="H254" s="65"/>
      <c r="I254" s="65"/>
      <c r="J254" s="65"/>
    </row>
    <row r="255" spans="1:10" x14ac:dyDescent="0.2">
      <c r="A255" s="65"/>
      <c r="B255" s="65"/>
      <c r="C255" s="65"/>
      <c r="D255" s="65"/>
      <c r="E255" s="65"/>
      <c r="F255" s="65"/>
      <c r="G255" s="65"/>
      <c r="H255" s="65"/>
      <c r="I255" s="65"/>
      <c r="J255" s="65"/>
    </row>
    <row r="256" spans="1:10" x14ac:dyDescent="0.2">
      <c r="A256" s="65"/>
      <c r="B256" s="65"/>
      <c r="C256" s="65"/>
      <c r="D256" s="65"/>
      <c r="E256" s="65"/>
      <c r="F256" s="65"/>
      <c r="G256" s="65"/>
      <c r="H256" s="65"/>
      <c r="I256" s="65"/>
      <c r="J256" s="65"/>
    </row>
    <row r="257" spans="1:10" x14ac:dyDescent="0.2">
      <c r="A257" s="65"/>
      <c r="B257" s="65"/>
      <c r="C257" s="65"/>
      <c r="D257" s="65"/>
      <c r="E257" s="65"/>
      <c r="F257" s="65"/>
      <c r="G257" s="65"/>
      <c r="H257" s="65"/>
      <c r="I257" s="65"/>
      <c r="J257" s="65"/>
    </row>
    <row r="258" spans="1:10" x14ac:dyDescent="0.2">
      <c r="A258" s="65"/>
      <c r="B258" s="65"/>
      <c r="C258" s="65"/>
      <c r="D258" s="65"/>
      <c r="E258" s="65"/>
      <c r="F258" s="65"/>
      <c r="G258" s="65"/>
      <c r="H258" s="65"/>
      <c r="I258" s="65"/>
      <c r="J258" s="65"/>
    </row>
    <row r="259" spans="1:10" x14ac:dyDescent="0.2">
      <c r="A259" s="65"/>
      <c r="B259" s="65"/>
      <c r="C259" s="65"/>
      <c r="D259" s="65"/>
      <c r="E259" s="65"/>
      <c r="F259" s="65"/>
      <c r="G259" s="65"/>
      <c r="H259" s="65"/>
      <c r="I259" s="65"/>
      <c r="J259" s="65"/>
    </row>
    <row r="260" spans="1:10" x14ac:dyDescent="0.2">
      <c r="A260" s="65"/>
      <c r="B260" s="65"/>
      <c r="C260" s="65"/>
      <c r="D260" s="65"/>
      <c r="E260" s="65"/>
      <c r="F260" s="65"/>
      <c r="G260" s="65"/>
      <c r="H260" s="65"/>
      <c r="I260" s="65"/>
      <c r="J260" s="65"/>
    </row>
    <row r="261" spans="1:10" x14ac:dyDescent="0.2">
      <c r="A261" s="65"/>
      <c r="B261" s="65"/>
      <c r="C261" s="65"/>
      <c r="D261" s="65"/>
      <c r="E261" s="65"/>
      <c r="F261" s="65"/>
      <c r="G261" s="65"/>
      <c r="H261" s="65"/>
      <c r="I261" s="65"/>
      <c r="J261" s="65"/>
    </row>
    <row r="262" spans="1:10" x14ac:dyDescent="0.2">
      <c r="A262" s="65"/>
      <c r="B262" s="65"/>
      <c r="C262" s="65"/>
      <c r="D262" s="65"/>
      <c r="E262" s="65"/>
      <c r="F262" s="65"/>
      <c r="G262" s="65"/>
      <c r="H262" s="65"/>
      <c r="I262" s="65"/>
      <c r="J262" s="65"/>
    </row>
    <row r="263" spans="1:10" x14ac:dyDescent="0.2">
      <c r="A263" s="65"/>
      <c r="B263" s="65"/>
      <c r="C263" s="65"/>
      <c r="D263" s="65"/>
      <c r="E263" s="65"/>
      <c r="F263" s="65"/>
      <c r="G263" s="65"/>
      <c r="H263" s="65"/>
      <c r="I263" s="65"/>
      <c r="J263" s="65"/>
    </row>
    <row r="264" spans="1:10" x14ac:dyDescent="0.2">
      <c r="A264" s="65"/>
      <c r="B264" s="65"/>
      <c r="C264" s="65"/>
      <c r="D264" s="65"/>
      <c r="E264" s="65"/>
      <c r="F264" s="65"/>
      <c r="G264" s="65"/>
      <c r="H264" s="65"/>
      <c r="I264" s="65"/>
      <c r="J264" s="65"/>
    </row>
    <row r="265" spans="1:10" x14ac:dyDescent="0.2">
      <c r="A265" s="65"/>
      <c r="B265" s="65"/>
      <c r="C265" s="65"/>
      <c r="D265" s="65"/>
      <c r="E265" s="65"/>
      <c r="F265" s="65"/>
      <c r="G265" s="65"/>
      <c r="H265" s="65"/>
      <c r="I265" s="65"/>
      <c r="J265" s="65"/>
    </row>
    <row r="266" spans="1:10" x14ac:dyDescent="0.2">
      <c r="A266" s="65"/>
      <c r="B266" s="65"/>
      <c r="C266" s="65"/>
      <c r="D266" s="65"/>
      <c r="E266" s="65"/>
      <c r="F266" s="65"/>
      <c r="G266" s="65"/>
      <c r="H266" s="65"/>
      <c r="I266" s="65"/>
      <c r="J266" s="65"/>
    </row>
    <row r="267" spans="1:10" x14ac:dyDescent="0.2">
      <c r="A267" s="65"/>
      <c r="B267" s="65"/>
      <c r="C267" s="65"/>
      <c r="D267" s="65"/>
      <c r="E267" s="65"/>
      <c r="F267" s="65"/>
      <c r="G267" s="65"/>
      <c r="H267" s="65"/>
      <c r="I267" s="65"/>
      <c r="J267" s="65"/>
    </row>
    <row r="268" spans="1:10" x14ac:dyDescent="0.2">
      <c r="A268" s="65"/>
      <c r="B268" s="65"/>
      <c r="C268" s="65"/>
      <c r="D268" s="65"/>
      <c r="E268" s="65"/>
      <c r="F268" s="65"/>
      <c r="G268" s="65"/>
      <c r="H268" s="65"/>
      <c r="I268" s="65"/>
      <c r="J268" s="65"/>
    </row>
    <row r="269" spans="1:10" x14ac:dyDescent="0.2">
      <c r="A269" s="65"/>
      <c r="B269" s="65"/>
      <c r="C269" s="65"/>
      <c r="D269" s="65"/>
      <c r="E269" s="65"/>
      <c r="F269" s="65"/>
      <c r="G269" s="65"/>
      <c r="H269" s="65"/>
      <c r="I269" s="65"/>
      <c r="J269" s="65"/>
    </row>
    <row r="270" spans="1:10" x14ac:dyDescent="0.2">
      <c r="A270" s="65"/>
      <c r="B270" s="65"/>
      <c r="C270" s="65"/>
      <c r="D270" s="65"/>
      <c r="E270" s="65"/>
      <c r="F270" s="65"/>
      <c r="G270" s="65"/>
      <c r="H270" s="65"/>
      <c r="I270" s="65"/>
      <c r="J270" s="65"/>
    </row>
    <row r="271" spans="1:10" x14ac:dyDescent="0.2">
      <c r="A271" s="65"/>
      <c r="B271" s="65"/>
      <c r="C271" s="65"/>
      <c r="D271" s="65"/>
      <c r="E271" s="65"/>
      <c r="F271" s="65"/>
      <c r="G271" s="65"/>
      <c r="H271" s="65"/>
      <c r="I271" s="65"/>
      <c r="J271" s="65"/>
    </row>
    <row r="272" spans="1:10" x14ac:dyDescent="0.2">
      <c r="A272" s="65"/>
      <c r="B272" s="65"/>
      <c r="C272" s="65"/>
      <c r="D272" s="65"/>
      <c r="E272" s="65"/>
      <c r="F272" s="65"/>
      <c r="G272" s="65"/>
      <c r="H272" s="65"/>
      <c r="I272" s="65"/>
      <c r="J272" s="65"/>
    </row>
    <row r="273" spans="1:10" x14ac:dyDescent="0.2">
      <c r="A273" s="65"/>
      <c r="B273" s="65"/>
      <c r="C273" s="65"/>
      <c r="D273" s="65"/>
      <c r="E273" s="65"/>
      <c r="F273" s="65"/>
      <c r="G273" s="65"/>
      <c r="H273" s="65"/>
      <c r="I273" s="65"/>
      <c r="J273" s="65"/>
    </row>
    <row r="274" spans="1:10" x14ac:dyDescent="0.2">
      <c r="A274" s="65"/>
      <c r="B274" s="65"/>
      <c r="C274" s="65"/>
      <c r="D274" s="65"/>
      <c r="E274" s="65"/>
      <c r="F274" s="65"/>
      <c r="G274" s="65"/>
      <c r="H274" s="65"/>
      <c r="I274" s="65"/>
      <c r="J274" s="65"/>
    </row>
    <row r="275" spans="1:10" x14ac:dyDescent="0.2">
      <c r="A275" s="65"/>
      <c r="B275" s="65"/>
      <c r="C275" s="65"/>
      <c r="D275" s="65"/>
      <c r="E275" s="65"/>
      <c r="F275" s="65"/>
      <c r="G275" s="65"/>
      <c r="H275" s="65"/>
      <c r="I275" s="65"/>
      <c r="J275" s="65"/>
    </row>
    <row r="276" spans="1:10" x14ac:dyDescent="0.2">
      <c r="A276" s="65"/>
      <c r="B276" s="65"/>
      <c r="C276" s="65"/>
      <c r="D276" s="65"/>
      <c r="E276" s="65"/>
      <c r="F276" s="65"/>
      <c r="G276" s="65"/>
      <c r="H276" s="65"/>
      <c r="I276" s="65"/>
      <c r="J276" s="65"/>
    </row>
    <row r="277" spans="1:10" x14ac:dyDescent="0.2">
      <c r="A277" s="65"/>
      <c r="B277" s="65"/>
      <c r="C277" s="65"/>
      <c r="D277" s="65"/>
      <c r="E277" s="65"/>
      <c r="F277" s="65"/>
      <c r="G277" s="65"/>
      <c r="H277" s="65"/>
      <c r="I277" s="65"/>
      <c r="J277" s="65"/>
    </row>
    <row r="278" spans="1:10" x14ac:dyDescent="0.2">
      <c r="A278" s="65"/>
      <c r="B278" s="65"/>
      <c r="C278" s="65"/>
      <c r="D278" s="65"/>
      <c r="E278" s="65"/>
      <c r="F278" s="65"/>
      <c r="G278" s="65"/>
      <c r="H278" s="65"/>
      <c r="I278" s="65"/>
      <c r="J278" s="65"/>
    </row>
    <row r="279" spans="1:10" x14ac:dyDescent="0.2">
      <c r="A279" s="65"/>
      <c r="B279" s="65"/>
      <c r="C279" s="65"/>
      <c r="D279" s="65"/>
      <c r="E279" s="65"/>
      <c r="F279" s="65"/>
      <c r="G279" s="65"/>
      <c r="H279" s="65"/>
      <c r="I279" s="65"/>
      <c r="J279" s="65"/>
    </row>
    <row r="280" spans="1:10" x14ac:dyDescent="0.2">
      <c r="A280" s="65"/>
      <c r="B280" s="65"/>
      <c r="C280" s="65"/>
      <c r="D280" s="65"/>
      <c r="E280" s="65"/>
      <c r="F280" s="65"/>
      <c r="G280" s="65"/>
      <c r="H280" s="65"/>
      <c r="I280" s="65"/>
      <c r="J280" s="65"/>
    </row>
    <row r="281" spans="1:10" x14ac:dyDescent="0.2">
      <c r="A281" s="65"/>
      <c r="B281" s="65"/>
      <c r="C281" s="65"/>
      <c r="D281" s="65"/>
      <c r="E281" s="65"/>
      <c r="F281" s="65"/>
      <c r="G281" s="65"/>
      <c r="H281" s="65"/>
      <c r="I281" s="65"/>
      <c r="J281" s="65"/>
    </row>
    <row r="282" spans="1:10" x14ac:dyDescent="0.2">
      <c r="A282" s="65"/>
      <c r="B282" s="65"/>
      <c r="C282" s="65"/>
      <c r="D282" s="65"/>
      <c r="E282" s="65"/>
      <c r="F282" s="65"/>
      <c r="G282" s="65"/>
      <c r="H282" s="65"/>
      <c r="I282" s="65"/>
      <c r="J282" s="65"/>
    </row>
    <row r="283" spans="1:10" x14ac:dyDescent="0.2">
      <c r="A283" s="65"/>
      <c r="B283" s="65"/>
      <c r="C283" s="65"/>
      <c r="D283" s="65"/>
      <c r="E283" s="65"/>
      <c r="F283" s="65"/>
      <c r="G283" s="65"/>
      <c r="H283" s="65"/>
      <c r="I283" s="65"/>
      <c r="J283" s="65"/>
    </row>
    <row r="284" spans="1:10" x14ac:dyDescent="0.2">
      <c r="A284" s="65"/>
      <c r="B284" s="65"/>
      <c r="C284" s="65"/>
      <c r="D284" s="65"/>
      <c r="E284" s="65"/>
      <c r="F284" s="65"/>
      <c r="G284" s="65"/>
      <c r="H284" s="65"/>
      <c r="I284" s="65"/>
      <c r="J284" s="65"/>
    </row>
    <row r="285" spans="1:10" x14ac:dyDescent="0.2">
      <c r="A285" s="65"/>
      <c r="B285" s="65"/>
      <c r="C285" s="65"/>
      <c r="D285" s="65"/>
      <c r="E285" s="65"/>
      <c r="F285" s="65"/>
      <c r="G285" s="65"/>
      <c r="H285" s="65"/>
      <c r="I285" s="65"/>
      <c r="J285" s="65"/>
    </row>
    <row r="286" spans="1:10" x14ac:dyDescent="0.2">
      <c r="A286" s="65"/>
      <c r="B286" s="65"/>
      <c r="C286" s="65"/>
      <c r="D286" s="65"/>
      <c r="E286" s="65"/>
      <c r="F286" s="65"/>
      <c r="G286" s="65"/>
      <c r="H286" s="65"/>
      <c r="I286" s="65"/>
      <c r="J286" s="65"/>
    </row>
    <row r="287" spans="1:10" x14ac:dyDescent="0.2">
      <c r="A287" s="65"/>
      <c r="B287" s="65"/>
      <c r="C287" s="65"/>
      <c r="D287" s="65"/>
      <c r="E287" s="65"/>
      <c r="F287" s="65"/>
      <c r="G287" s="65"/>
      <c r="H287" s="65"/>
      <c r="I287" s="65"/>
      <c r="J287" s="65"/>
    </row>
    <row r="288" spans="1:10" x14ac:dyDescent="0.2">
      <c r="A288" s="65"/>
      <c r="B288" s="65"/>
      <c r="C288" s="65"/>
      <c r="D288" s="65"/>
      <c r="E288" s="65"/>
      <c r="F288" s="65"/>
      <c r="G288" s="65"/>
      <c r="H288" s="65"/>
      <c r="I288" s="65"/>
      <c r="J288" s="65"/>
    </row>
    <row r="289" spans="1:10" x14ac:dyDescent="0.2">
      <c r="A289" s="65"/>
      <c r="B289" s="65"/>
      <c r="C289" s="65"/>
      <c r="D289" s="65"/>
      <c r="E289" s="65"/>
      <c r="F289" s="65"/>
      <c r="G289" s="65"/>
      <c r="H289" s="65"/>
      <c r="I289" s="65"/>
      <c r="J289" s="65"/>
    </row>
    <row r="290" spans="1:10" x14ac:dyDescent="0.2">
      <c r="A290" s="65"/>
      <c r="B290" s="65"/>
      <c r="C290" s="65"/>
      <c r="D290" s="65"/>
      <c r="E290" s="65"/>
      <c r="F290" s="65"/>
      <c r="G290" s="65"/>
      <c r="H290" s="65"/>
      <c r="I290" s="65"/>
      <c r="J290" s="65"/>
    </row>
    <row r="291" spans="1:10" x14ac:dyDescent="0.2">
      <c r="A291" s="65"/>
      <c r="B291" s="65"/>
      <c r="C291" s="65"/>
      <c r="D291" s="65"/>
      <c r="E291" s="65"/>
      <c r="F291" s="65"/>
      <c r="G291" s="65"/>
      <c r="H291" s="65"/>
      <c r="I291" s="65"/>
      <c r="J291" s="65"/>
    </row>
    <row r="292" spans="1:10" x14ac:dyDescent="0.2">
      <c r="A292" s="65"/>
      <c r="B292" s="65"/>
      <c r="C292" s="65"/>
      <c r="D292" s="65"/>
      <c r="E292" s="65"/>
      <c r="F292" s="65"/>
      <c r="G292" s="65"/>
      <c r="H292" s="65"/>
      <c r="I292" s="65"/>
      <c r="J292" s="65"/>
    </row>
    <row r="293" spans="1:10" x14ac:dyDescent="0.2">
      <c r="A293" s="65"/>
      <c r="B293" s="65"/>
      <c r="C293" s="65"/>
      <c r="D293" s="65"/>
      <c r="E293" s="65"/>
      <c r="F293" s="65"/>
      <c r="G293" s="65"/>
      <c r="H293" s="65"/>
      <c r="I293" s="65"/>
      <c r="J293" s="65"/>
    </row>
    <row r="294" spans="1:10" x14ac:dyDescent="0.2">
      <c r="A294" s="65"/>
      <c r="B294" s="65"/>
      <c r="C294" s="65"/>
      <c r="D294" s="65"/>
      <c r="E294" s="65"/>
      <c r="F294" s="65"/>
      <c r="G294" s="65"/>
      <c r="H294" s="65"/>
      <c r="I294" s="65"/>
      <c r="J294" s="65"/>
    </row>
    <row r="295" spans="1:10" x14ac:dyDescent="0.2">
      <c r="A295" s="65"/>
      <c r="B295" s="65"/>
      <c r="C295" s="65"/>
      <c r="D295" s="65"/>
      <c r="E295" s="65"/>
      <c r="F295" s="65"/>
      <c r="G295" s="65"/>
      <c r="H295" s="65"/>
      <c r="I295" s="65"/>
      <c r="J295" s="65"/>
    </row>
    <row r="296" spans="1:10" x14ac:dyDescent="0.2">
      <c r="A296" s="65"/>
      <c r="B296" s="65"/>
      <c r="C296" s="65"/>
      <c r="D296" s="65"/>
      <c r="E296" s="65"/>
      <c r="F296" s="65"/>
      <c r="G296" s="65"/>
      <c r="H296" s="65"/>
      <c r="I296" s="65"/>
      <c r="J296" s="65"/>
    </row>
    <row r="297" spans="1:10" x14ac:dyDescent="0.2">
      <c r="A297" s="65"/>
      <c r="B297" s="65"/>
      <c r="C297" s="65"/>
      <c r="D297" s="65"/>
      <c r="E297" s="65"/>
      <c r="F297" s="65"/>
      <c r="G297" s="65"/>
      <c r="H297" s="65"/>
      <c r="I297" s="65"/>
      <c r="J297" s="65"/>
    </row>
    <row r="298" spans="1:10" x14ac:dyDescent="0.2">
      <c r="A298" s="65"/>
      <c r="B298" s="65"/>
      <c r="C298" s="65"/>
      <c r="D298" s="65"/>
      <c r="E298" s="65"/>
      <c r="F298" s="65"/>
      <c r="G298" s="65"/>
      <c r="H298" s="65"/>
      <c r="I298" s="65"/>
      <c r="J298" s="65"/>
    </row>
    <row r="299" spans="1:10" x14ac:dyDescent="0.2">
      <c r="A299" s="65"/>
      <c r="B299" s="65"/>
      <c r="C299" s="65"/>
      <c r="D299" s="65"/>
      <c r="E299" s="65"/>
      <c r="F299" s="65"/>
      <c r="G299" s="65"/>
      <c r="H299" s="65"/>
      <c r="I299" s="65"/>
      <c r="J299" s="65"/>
    </row>
    <row r="300" spans="1:10" x14ac:dyDescent="0.2">
      <c r="A300" s="65"/>
      <c r="B300" s="65"/>
      <c r="C300" s="65"/>
      <c r="D300" s="65"/>
      <c r="E300" s="65"/>
      <c r="F300" s="65"/>
      <c r="G300" s="65"/>
      <c r="H300" s="65"/>
      <c r="I300" s="65"/>
      <c r="J300" s="65"/>
    </row>
    <row r="301" spans="1:10" x14ac:dyDescent="0.2">
      <c r="A301" s="65"/>
      <c r="B301" s="65"/>
      <c r="C301" s="65"/>
      <c r="D301" s="65"/>
      <c r="E301" s="65"/>
      <c r="F301" s="65"/>
      <c r="G301" s="65"/>
      <c r="H301" s="65"/>
      <c r="I301" s="65"/>
      <c r="J301" s="65"/>
    </row>
    <row r="302" spans="1:10" x14ac:dyDescent="0.2">
      <c r="A302" s="65"/>
      <c r="B302" s="65"/>
      <c r="C302" s="65"/>
      <c r="D302" s="65"/>
      <c r="E302" s="65"/>
      <c r="F302" s="65"/>
      <c r="G302" s="65"/>
      <c r="H302" s="65"/>
      <c r="I302" s="65"/>
      <c r="J302" s="65"/>
    </row>
    <row r="303" spans="1:10" x14ac:dyDescent="0.2">
      <c r="A303" s="65"/>
      <c r="B303" s="65"/>
      <c r="C303" s="65"/>
      <c r="D303" s="65"/>
      <c r="E303" s="65"/>
      <c r="F303" s="65"/>
      <c r="G303" s="65"/>
      <c r="H303" s="65"/>
      <c r="I303" s="65"/>
      <c r="J303" s="65"/>
    </row>
    <row r="304" spans="1:10" x14ac:dyDescent="0.2">
      <c r="A304" s="65"/>
      <c r="B304" s="65"/>
      <c r="C304" s="65"/>
      <c r="D304" s="65"/>
      <c r="E304" s="65"/>
      <c r="F304" s="65"/>
      <c r="G304" s="65"/>
      <c r="H304" s="65"/>
      <c r="I304" s="65"/>
      <c r="J304" s="65"/>
    </row>
    <row r="305" spans="1:10" x14ac:dyDescent="0.2">
      <c r="A305" s="65"/>
      <c r="B305" s="65"/>
      <c r="C305" s="65"/>
      <c r="D305" s="65"/>
      <c r="E305" s="65"/>
      <c r="F305" s="65"/>
      <c r="G305" s="65"/>
      <c r="H305" s="65"/>
      <c r="I305" s="65"/>
      <c r="J305" s="65"/>
    </row>
    <row r="306" spans="1:10" x14ac:dyDescent="0.2">
      <c r="A306" s="65"/>
      <c r="B306" s="65"/>
      <c r="C306" s="65"/>
      <c r="D306" s="65"/>
      <c r="E306" s="65"/>
      <c r="F306" s="65"/>
      <c r="G306" s="65"/>
      <c r="H306" s="65"/>
      <c r="I306" s="65"/>
      <c r="J306" s="65"/>
    </row>
    <row r="307" spans="1:10" x14ac:dyDescent="0.2">
      <c r="A307" s="65"/>
      <c r="B307" s="65"/>
      <c r="C307" s="65"/>
      <c r="D307" s="65"/>
      <c r="E307" s="65"/>
      <c r="F307" s="65"/>
      <c r="G307" s="65"/>
      <c r="H307" s="65"/>
      <c r="I307" s="65"/>
      <c r="J307" s="65"/>
    </row>
    <row r="308" spans="1:10" x14ac:dyDescent="0.2">
      <c r="A308" s="65"/>
      <c r="B308" s="65"/>
      <c r="C308" s="65"/>
      <c r="D308" s="65"/>
      <c r="E308" s="65"/>
      <c r="F308" s="65"/>
      <c r="G308" s="65"/>
      <c r="H308" s="65"/>
      <c r="I308" s="65"/>
      <c r="J308" s="65"/>
    </row>
    <row r="309" spans="1:10" x14ac:dyDescent="0.2">
      <c r="A309" s="65"/>
      <c r="B309" s="65"/>
      <c r="C309" s="65"/>
      <c r="D309" s="65"/>
      <c r="E309" s="65"/>
      <c r="F309" s="65"/>
      <c r="G309" s="65"/>
      <c r="H309" s="65"/>
      <c r="I309" s="65"/>
      <c r="J309" s="65"/>
    </row>
    <row r="310" spans="1:10" x14ac:dyDescent="0.2">
      <c r="A310" s="65"/>
      <c r="B310" s="65"/>
      <c r="C310" s="65"/>
      <c r="D310" s="65"/>
      <c r="E310" s="65"/>
      <c r="F310" s="65"/>
      <c r="G310" s="65"/>
      <c r="H310" s="65"/>
      <c r="I310" s="65"/>
      <c r="J310" s="65"/>
    </row>
    <row r="311" spans="1:10" x14ac:dyDescent="0.2">
      <c r="A311" s="65"/>
      <c r="B311" s="65"/>
      <c r="C311" s="65"/>
      <c r="D311" s="65"/>
      <c r="E311" s="65"/>
      <c r="F311" s="65"/>
      <c r="G311" s="65"/>
      <c r="H311" s="65"/>
      <c r="I311" s="65"/>
      <c r="J311" s="65"/>
    </row>
    <row r="312" spans="1:10" x14ac:dyDescent="0.2">
      <c r="A312" s="65"/>
      <c r="B312" s="65"/>
      <c r="C312" s="65"/>
      <c r="D312" s="65"/>
      <c r="E312" s="65"/>
      <c r="F312" s="65"/>
      <c r="G312" s="65"/>
      <c r="H312" s="65"/>
      <c r="I312" s="65"/>
      <c r="J312" s="65"/>
    </row>
    <row r="313" spans="1:10" x14ac:dyDescent="0.2">
      <c r="A313" s="65"/>
      <c r="B313" s="65"/>
      <c r="C313" s="65"/>
      <c r="D313" s="65"/>
      <c r="E313" s="65"/>
      <c r="F313" s="65"/>
      <c r="G313" s="65"/>
      <c r="H313" s="65"/>
      <c r="I313" s="65"/>
      <c r="J313" s="65"/>
    </row>
    <row r="314" spans="1:10" x14ac:dyDescent="0.2">
      <c r="A314" s="65"/>
      <c r="B314" s="65"/>
      <c r="C314" s="65"/>
      <c r="D314" s="65"/>
      <c r="E314" s="65"/>
      <c r="F314" s="65"/>
      <c r="G314" s="65"/>
      <c r="H314" s="65"/>
      <c r="I314" s="65"/>
      <c r="J314" s="65"/>
    </row>
    <row r="315" spans="1:10" x14ac:dyDescent="0.2">
      <c r="A315" s="65"/>
      <c r="B315" s="65"/>
      <c r="C315" s="65"/>
      <c r="D315" s="65"/>
      <c r="E315" s="65"/>
      <c r="F315" s="65"/>
      <c r="G315" s="65"/>
      <c r="H315" s="65"/>
      <c r="I315" s="65"/>
      <c r="J315" s="65"/>
    </row>
    <row r="316" spans="1:10" x14ac:dyDescent="0.2">
      <c r="A316" s="65"/>
      <c r="B316" s="65"/>
      <c r="C316" s="65"/>
      <c r="D316" s="65"/>
      <c r="E316" s="65"/>
      <c r="F316" s="65"/>
      <c r="G316" s="65"/>
      <c r="H316" s="65"/>
      <c r="I316" s="65"/>
      <c r="J316" s="65"/>
    </row>
    <row r="317" spans="1:10" x14ac:dyDescent="0.2">
      <c r="A317" s="65"/>
      <c r="B317" s="65"/>
      <c r="C317" s="65"/>
      <c r="D317" s="65"/>
      <c r="E317" s="65"/>
      <c r="F317" s="65"/>
      <c r="G317" s="65"/>
      <c r="H317" s="65"/>
      <c r="I317" s="65"/>
      <c r="J317" s="65"/>
    </row>
    <row r="318" spans="1:10" x14ac:dyDescent="0.2">
      <c r="A318" s="65"/>
      <c r="B318" s="65"/>
      <c r="C318" s="65"/>
      <c r="D318" s="65"/>
      <c r="E318" s="65"/>
      <c r="F318" s="65"/>
      <c r="G318" s="65"/>
      <c r="H318" s="65"/>
      <c r="I318" s="65"/>
      <c r="J318" s="65"/>
    </row>
    <row r="319" spans="1:10" x14ac:dyDescent="0.2">
      <c r="A319" s="65"/>
      <c r="B319" s="65"/>
      <c r="C319" s="65"/>
      <c r="D319" s="65"/>
      <c r="E319" s="65"/>
      <c r="F319" s="65"/>
      <c r="G319" s="65"/>
      <c r="H319" s="65"/>
      <c r="I319" s="65"/>
      <c r="J319" s="65"/>
    </row>
    <row r="320" spans="1:10" x14ac:dyDescent="0.2">
      <c r="A320" s="65"/>
      <c r="B320" s="65"/>
      <c r="C320" s="65"/>
      <c r="D320" s="65"/>
      <c r="E320" s="65"/>
      <c r="F320" s="65"/>
      <c r="G320" s="65"/>
      <c r="H320" s="65"/>
      <c r="I320" s="65"/>
      <c r="J320" s="65"/>
    </row>
    <row r="321" spans="1:10" x14ac:dyDescent="0.2">
      <c r="A321" s="65"/>
      <c r="B321" s="65"/>
      <c r="C321" s="65"/>
      <c r="D321" s="65"/>
      <c r="E321" s="65"/>
      <c r="F321" s="65"/>
      <c r="G321" s="65"/>
      <c r="H321" s="65"/>
      <c r="I321" s="65"/>
      <c r="J321" s="65"/>
    </row>
    <row r="322" spans="1:10" x14ac:dyDescent="0.2">
      <c r="A322" s="65"/>
      <c r="B322" s="65"/>
      <c r="C322" s="65"/>
      <c r="D322" s="65"/>
      <c r="E322" s="65"/>
      <c r="F322" s="65"/>
      <c r="G322" s="65"/>
      <c r="H322" s="65"/>
      <c r="I322" s="65"/>
      <c r="J322" s="65"/>
    </row>
    <row r="323" spans="1:10" x14ac:dyDescent="0.2">
      <c r="A323" s="65"/>
      <c r="B323" s="65"/>
      <c r="C323" s="65"/>
      <c r="D323" s="65"/>
      <c r="E323" s="65"/>
      <c r="F323" s="65"/>
      <c r="G323" s="65"/>
      <c r="H323" s="65"/>
      <c r="I323" s="65"/>
      <c r="J323" s="65"/>
    </row>
    <row r="324" spans="1:10" x14ac:dyDescent="0.2">
      <c r="A324" s="65"/>
      <c r="B324" s="65"/>
      <c r="C324" s="65"/>
      <c r="D324" s="65"/>
      <c r="E324" s="65"/>
      <c r="F324" s="65"/>
      <c r="G324" s="65"/>
      <c r="H324" s="65"/>
      <c r="I324" s="65"/>
      <c r="J324" s="65"/>
    </row>
    <row r="325" spans="1:10" x14ac:dyDescent="0.2">
      <c r="A325" s="65"/>
      <c r="B325" s="65"/>
      <c r="C325" s="65"/>
      <c r="D325" s="65"/>
      <c r="E325" s="65"/>
      <c r="F325" s="65"/>
      <c r="G325" s="65"/>
      <c r="H325" s="65"/>
      <c r="I325" s="65"/>
      <c r="J325" s="65"/>
    </row>
    <row r="326" spans="1:10" x14ac:dyDescent="0.2">
      <c r="A326" s="65"/>
      <c r="B326" s="65"/>
      <c r="C326" s="65"/>
      <c r="D326" s="65"/>
      <c r="E326" s="65"/>
      <c r="F326" s="65"/>
      <c r="G326" s="65"/>
      <c r="H326" s="65"/>
      <c r="I326" s="65"/>
      <c r="J326" s="65"/>
    </row>
    <row r="327" spans="1:10" x14ac:dyDescent="0.2">
      <c r="A327" s="65"/>
      <c r="B327" s="65"/>
      <c r="C327" s="65"/>
      <c r="D327" s="65"/>
      <c r="E327" s="65"/>
      <c r="F327" s="65"/>
      <c r="G327" s="65"/>
      <c r="H327" s="65"/>
      <c r="I327" s="65"/>
      <c r="J327" s="65"/>
    </row>
    <row r="328" spans="1:10" x14ac:dyDescent="0.2">
      <c r="A328" s="65"/>
      <c r="B328" s="65"/>
      <c r="C328" s="65"/>
      <c r="D328" s="65"/>
      <c r="E328" s="65"/>
      <c r="F328" s="65"/>
      <c r="G328" s="65"/>
      <c r="H328" s="65"/>
      <c r="I328" s="65"/>
      <c r="J328" s="65"/>
    </row>
    <row r="329" spans="1:10" x14ac:dyDescent="0.2">
      <c r="A329" s="65"/>
      <c r="B329" s="65"/>
      <c r="C329" s="65"/>
      <c r="D329" s="65"/>
      <c r="E329" s="65"/>
      <c r="F329" s="65"/>
      <c r="G329" s="65"/>
      <c r="H329" s="65"/>
      <c r="I329" s="65"/>
      <c r="J329" s="65"/>
    </row>
    <row r="330" spans="1:10" x14ac:dyDescent="0.2">
      <c r="A330" s="65"/>
      <c r="B330" s="65"/>
      <c r="C330" s="65"/>
      <c r="D330" s="65"/>
      <c r="E330" s="65"/>
      <c r="F330" s="65"/>
      <c r="G330" s="65"/>
      <c r="H330" s="65"/>
      <c r="I330" s="65"/>
      <c r="J330" s="65"/>
    </row>
    <row r="331" spans="1:10" x14ac:dyDescent="0.2">
      <c r="A331" s="65"/>
      <c r="B331" s="65"/>
      <c r="C331" s="65"/>
      <c r="D331" s="65"/>
      <c r="E331" s="65"/>
      <c r="F331" s="65"/>
      <c r="G331" s="65"/>
      <c r="H331" s="65"/>
      <c r="I331" s="65"/>
      <c r="J331" s="65"/>
    </row>
    <row r="332" spans="1:10" x14ac:dyDescent="0.2">
      <c r="A332" s="65"/>
      <c r="B332" s="65"/>
      <c r="C332" s="65"/>
      <c r="D332" s="65"/>
      <c r="E332" s="65"/>
      <c r="F332" s="65"/>
      <c r="G332" s="65"/>
      <c r="H332" s="65"/>
      <c r="I332" s="65"/>
      <c r="J332" s="65"/>
    </row>
    <row r="333" spans="1:10" x14ac:dyDescent="0.2">
      <c r="A333" s="65"/>
      <c r="B333" s="65"/>
      <c r="C333" s="65"/>
      <c r="D333" s="65"/>
      <c r="E333" s="65"/>
      <c r="F333" s="65"/>
      <c r="G333" s="65"/>
      <c r="H333" s="65"/>
      <c r="I333" s="65"/>
      <c r="J333" s="65"/>
    </row>
    <row r="334" spans="1:10" x14ac:dyDescent="0.2">
      <c r="A334" s="65"/>
      <c r="B334" s="65"/>
      <c r="C334" s="65"/>
      <c r="D334" s="65"/>
      <c r="E334" s="65"/>
      <c r="F334" s="65"/>
      <c r="G334" s="65"/>
      <c r="H334" s="65"/>
      <c r="I334" s="65"/>
      <c r="J334" s="65"/>
    </row>
    <row r="335" spans="1:10" x14ac:dyDescent="0.2">
      <c r="A335" s="65"/>
      <c r="B335" s="65"/>
      <c r="C335" s="65"/>
      <c r="D335" s="65"/>
      <c r="E335" s="65"/>
      <c r="F335" s="65"/>
      <c r="G335" s="65"/>
      <c r="H335" s="65"/>
      <c r="I335" s="65"/>
      <c r="J335" s="65"/>
    </row>
    <row r="336" spans="1:10" x14ac:dyDescent="0.2">
      <c r="A336" s="65"/>
      <c r="B336" s="65"/>
      <c r="C336" s="65"/>
      <c r="D336" s="65"/>
      <c r="E336" s="65"/>
      <c r="F336" s="65"/>
      <c r="G336" s="65"/>
      <c r="H336" s="65"/>
      <c r="I336" s="65"/>
      <c r="J336" s="65"/>
    </row>
    <row r="337" spans="1:10" x14ac:dyDescent="0.2">
      <c r="A337" s="65"/>
      <c r="B337" s="65"/>
      <c r="C337" s="65"/>
      <c r="D337" s="65"/>
      <c r="E337" s="65"/>
      <c r="F337" s="65"/>
      <c r="G337" s="65"/>
      <c r="H337" s="65"/>
      <c r="I337" s="65"/>
      <c r="J337" s="65"/>
    </row>
    <row r="338" spans="1:10" x14ac:dyDescent="0.2">
      <c r="A338" s="65"/>
      <c r="B338" s="65"/>
      <c r="C338" s="65"/>
      <c r="D338" s="65"/>
      <c r="E338" s="65"/>
      <c r="F338" s="65"/>
      <c r="G338" s="65"/>
      <c r="H338" s="65"/>
      <c r="I338" s="65"/>
      <c r="J338" s="65"/>
    </row>
    <row r="339" spans="1:10" x14ac:dyDescent="0.2">
      <c r="A339" s="65"/>
      <c r="B339" s="65"/>
      <c r="C339" s="65"/>
      <c r="D339" s="65"/>
      <c r="E339" s="65"/>
      <c r="F339" s="65"/>
      <c r="G339" s="65"/>
      <c r="H339" s="65"/>
      <c r="I339" s="65"/>
      <c r="J339" s="65"/>
    </row>
    <row r="340" spans="1:10" x14ac:dyDescent="0.2">
      <c r="A340" s="65"/>
      <c r="B340" s="65"/>
      <c r="C340" s="65"/>
      <c r="D340" s="65"/>
      <c r="E340" s="65"/>
      <c r="F340" s="65"/>
      <c r="G340" s="65"/>
      <c r="H340" s="65"/>
      <c r="I340" s="65"/>
      <c r="J340" s="65"/>
    </row>
    <row r="341" spans="1:10" x14ac:dyDescent="0.2">
      <c r="A341" s="65"/>
      <c r="B341" s="65"/>
      <c r="C341" s="65"/>
      <c r="D341" s="65"/>
      <c r="E341" s="65"/>
      <c r="F341" s="65"/>
      <c r="G341" s="65"/>
      <c r="H341" s="65"/>
      <c r="I341" s="65"/>
      <c r="J341" s="65"/>
    </row>
    <row r="342" spans="1:10" x14ac:dyDescent="0.2">
      <c r="A342" s="65"/>
      <c r="B342" s="65"/>
      <c r="C342" s="65"/>
      <c r="D342" s="65"/>
      <c r="E342" s="65"/>
      <c r="F342" s="65"/>
      <c r="G342" s="65"/>
      <c r="H342" s="65"/>
      <c r="I342" s="65"/>
      <c r="J342" s="65"/>
    </row>
    <row r="343" spans="1:10" x14ac:dyDescent="0.2">
      <c r="A343" s="65"/>
      <c r="B343" s="65"/>
      <c r="C343" s="65"/>
      <c r="D343" s="65"/>
      <c r="E343" s="65"/>
      <c r="F343" s="65"/>
      <c r="G343" s="65"/>
      <c r="H343" s="65"/>
      <c r="I343" s="65"/>
      <c r="J343" s="65"/>
    </row>
    <row r="344" spans="1:10" x14ac:dyDescent="0.2">
      <c r="A344" s="65"/>
      <c r="B344" s="65"/>
      <c r="C344" s="65"/>
      <c r="D344" s="65"/>
      <c r="E344" s="65"/>
      <c r="F344" s="65"/>
      <c r="G344" s="65"/>
      <c r="H344" s="65"/>
      <c r="I344" s="65"/>
      <c r="J344" s="65"/>
    </row>
    <row r="345" spans="1:10" x14ac:dyDescent="0.2">
      <c r="A345" s="65"/>
      <c r="B345" s="65"/>
      <c r="C345" s="65"/>
      <c r="D345" s="65"/>
      <c r="E345" s="65"/>
      <c r="F345" s="65"/>
      <c r="G345" s="65"/>
      <c r="H345" s="65"/>
      <c r="I345" s="65"/>
      <c r="J345" s="65"/>
    </row>
    <row r="346" spans="1:10" x14ac:dyDescent="0.2">
      <c r="A346" s="65"/>
      <c r="B346" s="65"/>
      <c r="C346" s="65"/>
      <c r="D346" s="65"/>
      <c r="E346" s="65"/>
      <c r="F346" s="65"/>
      <c r="G346" s="65"/>
      <c r="H346" s="65"/>
      <c r="I346" s="65"/>
      <c r="J346" s="65"/>
    </row>
    <row r="347" spans="1:10" x14ac:dyDescent="0.2">
      <c r="A347" s="65"/>
      <c r="B347" s="65"/>
      <c r="C347" s="65"/>
      <c r="D347" s="65"/>
      <c r="E347" s="65"/>
      <c r="F347" s="65"/>
      <c r="G347" s="65"/>
      <c r="H347" s="65"/>
      <c r="I347" s="65"/>
      <c r="J347" s="65"/>
    </row>
    <row r="348" spans="1:10" x14ac:dyDescent="0.2">
      <c r="A348" s="65"/>
      <c r="B348" s="65"/>
      <c r="C348" s="65"/>
      <c r="D348" s="65"/>
      <c r="E348" s="65"/>
      <c r="F348" s="65"/>
      <c r="G348" s="65"/>
      <c r="H348" s="65"/>
      <c r="I348" s="65"/>
      <c r="J348" s="65"/>
    </row>
    <row r="349" spans="1:10" x14ac:dyDescent="0.2">
      <c r="A349" s="65"/>
      <c r="B349" s="65"/>
      <c r="C349" s="65"/>
      <c r="D349" s="65"/>
      <c r="E349" s="65"/>
      <c r="F349" s="65"/>
      <c r="G349" s="65"/>
      <c r="H349" s="65"/>
      <c r="I349" s="65"/>
      <c r="J349" s="65"/>
    </row>
    <row r="350" spans="1:10" x14ac:dyDescent="0.2">
      <c r="A350" s="65"/>
      <c r="B350" s="65"/>
      <c r="C350" s="65"/>
      <c r="D350" s="65"/>
      <c r="E350" s="65"/>
      <c r="F350" s="65"/>
      <c r="G350" s="65"/>
      <c r="H350" s="65"/>
      <c r="I350" s="65"/>
      <c r="J350" s="65"/>
    </row>
    <row r="351" spans="1:10" x14ac:dyDescent="0.2">
      <c r="A351" s="65"/>
      <c r="B351" s="65"/>
      <c r="C351" s="65"/>
      <c r="D351" s="65"/>
      <c r="E351" s="65"/>
      <c r="F351" s="65"/>
      <c r="G351" s="65"/>
      <c r="H351" s="65"/>
      <c r="I351" s="65"/>
      <c r="J351" s="65"/>
    </row>
    <row r="352" spans="1:10" x14ac:dyDescent="0.2">
      <c r="A352" s="65"/>
      <c r="B352" s="65"/>
      <c r="C352" s="65"/>
      <c r="D352" s="65"/>
      <c r="E352" s="65"/>
      <c r="F352" s="65"/>
      <c r="G352" s="65"/>
      <c r="H352" s="65"/>
      <c r="I352" s="65"/>
      <c r="J352" s="65"/>
    </row>
    <row r="353" spans="1:10" x14ac:dyDescent="0.2">
      <c r="A353" s="65"/>
      <c r="B353" s="65"/>
      <c r="C353" s="65"/>
      <c r="D353" s="65"/>
      <c r="E353" s="65"/>
      <c r="F353" s="65"/>
      <c r="G353" s="65"/>
      <c r="H353" s="65"/>
      <c r="I353" s="65"/>
      <c r="J353" s="65"/>
    </row>
    <row r="354" spans="1:10" x14ac:dyDescent="0.2">
      <c r="A354" s="65"/>
      <c r="B354" s="65"/>
      <c r="C354" s="65"/>
      <c r="D354" s="65"/>
      <c r="E354" s="65"/>
      <c r="F354" s="65"/>
      <c r="G354" s="65"/>
      <c r="H354" s="65"/>
      <c r="I354" s="65"/>
      <c r="J354" s="65"/>
    </row>
    <row r="355" spans="1:10" x14ac:dyDescent="0.2">
      <c r="A355" s="65"/>
      <c r="B355" s="65"/>
      <c r="C355" s="65"/>
      <c r="D355" s="65"/>
      <c r="E355" s="65"/>
      <c r="F355" s="65"/>
      <c r="G355" s="65"/>
      <c r="H355" s="65"/>
      <c r="I355" s="65"/>
      <c r="J355" s="65"/>
    </row>
    <row r="356" spans="1:10" x14ac:dyDescent="0.2">
      <c r="A356" s="65"/>
      <c r="B356" s="65"/>
      <c r="C356" s="65"/>
      <c r="D356" s="65"/>
      <c r="E356" s="65"/>
      <c r="F356" s="65"/>
      <c r="G356" s="65"/>
      <c r="H356" s="65"/>
      <c r="I356" s="65"/>
      <c r="J356" s="65"/>
    </row>
    <row r="357" spans="1:10" x14ac:dyDescent="0.2">
      <c r="A357" s="65"/>
      <c r="B357" s="65"/>
      <c r="C357" s="65"/>
      <c r="D357" s="65"/>
      <c r="E357" s="65"/>
      <c r="F357" s="65"/>
      <c r="G357" s="65"/>
      <c r="H357" s="65"/>
      <c r="I357" s="65"/>
      <c r="J357" s="65"/>
    </row>
    <row r="358" spans="1:10" x14ac:dyDescent="0.2">
      <c r="A358" s="65"/>
      <c r="B358" s="65"/>
      <c r="C358" s="65"/>
      <c r="D358" s="65"/>
      <c r="E358" s="65"/>
      <c r="F358" s="65"/>
      <c r="G358" s="65"/>
      <c r="H358" s="65"/>
      <c r="I358" s="65"/>
      <c r="J358" s="65"/>
    </row>
    <row r="359" spans="1:10" x14ac:dyDescent="0.2">
      <c r="A359" s="65"/>
      <c r="B359" s="65"/>
      <c r="C359" s="65"/>
      <c r="D359" s="65"/>
      <c r="E359" s="65"/>
      <c r="F359" s="65"/>
      <c r="G359" s="65"/>
      <c r="H359" s="65"/>
      <c r="I359" s="65"/>
      <c r="J359" s="65"/>
    </row>
    <row r="360" spans="1:10" x14ac:dyDescent="0.2">
      <c r="A360" s="65"/>
      <c r="B360" s="65"/>
      <c r="C360" s="65"/>
      <c r="D360" s="65"/>
      <c r="E360" s="65"/>
      <c r="F360" s="65"/>
      <c r="G360" s="65"/>
      <c r="H360" s="65"/>
      <c r="I360" s="65"/>
      <c r="J360" s="65"/>
    </row>
    <row r="361" spans="1:10" x14ac:dyDescent="0.2">
      <c r="A361" s="65"/>
      <c r="B361" s="65"/>
      <c r="C361" s="65"/>
      <c r="D361" s="65"/>
      <c r="E361" s="65"/>
      <c r="F361" s="65"/>
      <c r="G361" s="65"/>
      <c r="H361" s="65"/>
      <c r="I361" s="65"/>
      <c r="J361" s="65"/>
    </row>
    <row r="362" spans="1:10" x14ac:dyDescent="0.2">
      <c r="A362" s="65"/>
      <c r="B362" s="65"/>
      <c r="C362" s="65"/>
      <c r="D362" s="65"/>
      <c r="E362" s="65"/>
      <c r="F362" s="65"/>
      <c r="G362" s="65"/>
      <c r="H362" s="65"/>
      <c r="I362" s="65"/>
      <c r="J362" s="65"/>
    </row>
    <row r="363" spans="1:10" x14ac:dyDescent="0.2">
      <c r="A363" s="65"/>
      <c r="B363" s="65"/>
      <c r="C363" s="65"/>
      <c r="D363" s="65"/>
      <c r="E363" s="65"/>
      <c r="F363" s="65"/>
      <c r="G363" s="65"/>
      <c r="H363" s="65"/>
      <c r="I363" s="65"/>
      <c r="J363" s="65"/>
    </row>
    <row r="364" spans="1:10" x14ac:dyDescent="0.2">
      <c r="A364" s="65"/>
      <c r="B364" s="65"/>
      <c r="C364" s="65"/>
      <c r="D364" s="65"/>
      <c r="E364" s="65"/>
      <c r="F364" s="65"/>
      <c r="G364" s="65"/>
      <c r="H364" s="65"/>
      <c r="I364" s="65"/>
      <c r="J364" s="65"/>
    </row>
    <row r="365" spans="1:10" x14ac:dyDescent="0.2">
      <c r="A365" s="65"/>
      <c r="B365" s="65"/>
      <c r="C365" s="65"/>
      <c r="D365" s="65"/>
      <c r="E365" s="65"/>
      <c r="F365" s="65"/>
      <c r="G365" s="65"/>
      <c r="H365" s="65"/>
      <c r="I365" s="65"/>
      <c r="J365" s="65"/>
    </row>
    <row r="366" spans="1:10" x14ac:dyDescent="0.2">
      <c r="A366" s="65"/>
      <c r="B366" s="65"/>
      <c r="C366" s="65"/>
      <c r="D366" s="65"/>
      <c r="E366" s="65"/>
      <c r="F366" s="65"/>
      <c r="G366" s="65"/>
      <c r="H366" s="65"/>
      <c r="I366" s="65"/>
      <c r="J366" s="65"/>
    </row>
    <row r="367" spans="1:10" x14ac:dyDescent="0.2">
      <c r="A367" s="65"/>
      <c r="B367" s="65"/>
      <c r="C367" s="65"/>
      <c r="D367" s="65"/>
      <c r="E367" s="65"/>
      <c r="F367" s="65"/>
      <c r="G367" s="65"/>
      <c r="H367" s="65"/>
      <c r="I367" s="65"/>
      <c r="J367" s="65"/>
    </row>
    <row r="368" spans="1:10" x14ac:dyDescent="0.2">
      <c r="A368" s="65"/>
      <c r="B368" s="65"/>
      <c r="C368" s="65"/>
      <c r="D368" s="65"/>
      <c r="E368" s="65"/>
      <c r="F368" s="65"/>
      <c r="G368" s="65"/>
      <c r="H368" s="65"/>
      <c r="I368" s="65"/>
      <c r="J368" s="65"/>
    </row>
    <row r="369" spans="1:10" x14ac:dyDescent="0.2">
      <c r="A369" s="65"/>
      <c r="B369" s="65"/>
      <c r="C369" s="65"/>
      <c r="D369" s="65"/>
      <c r="E369" s="65"/>
      <c r="F369" s="65"/>
      <c r="G369" s="65"/>
      <c r="H369" s="65"/>
      <c r="I369" s="65"/>
      <c r="J369" s="65"/>
    </row>
    <row r="370" spans="1:10" x14ac:dyDescent="0.2">
      <c r="A370" s="65"/>
      <c r="B370" s="65"/>
      <c r="C370" s="65"/>
      <c r="D370" s="65"/>
      <c r="E370" s="65"/>
      <c r="F370" s="65"/>
      <c r="G370" s="65"/>
      <c r="H370" s="65"/>
      <c r="I370" s="65"/>
      <c r="J370" s="65"/>
    </row>
    <row r="371" spans="1:10" x14ac:dyDescent="0.2">
      <c r="A371" s="65"/>
      <c r="B371" s="65"/>
      <c r="C371" s="65"/>
      <c r="D371" s="65"/>
      <c r="E371" s="65"/>
      <c r="F371" s="65"/>
      <c r="G371" s="65"/>
      <c r="H371" s="65"/>
      <c r="I371" s="65"/>
      <c r="J371" s="65"/>
    </row>
    <row r="372" spans="1:10" x14ac:dyDescent="0.2">
      <c r="A372" s="65"/>
      <c r="B372" s="65"/>
      <c r="C372" s="65"/>
      <c r="D372" s="65"/>
      <c r="E372" s="65"/>
      <c r="F372" s="65"/>
      <c r="G372" s="65"/>
      <c r="H372" s="65"/>
      <c r="I372" s="65"/>
      <c r="J372" s="65"/>
    </row>
    <row r="373" spans="1:10" x14ac:dyDescent="0.2">
      <c r="A373" s="65"/>
      <c r="B373" s="65"/>
      <c r="C373" s="65"/>
      <c r="D373" s="65"/>
      <c r="E373" s="65"/>
      <c r="F373" s="65"/>
      <c r="G373" s="65"/>
      <c r="H373" s="65"/>
      <c r="I373" s="65"/>
      <c r="J373" s="65"/>
    </row>
    <row r="374" spans="1:10" x14ac:dyDescent="0.2">
      <c r="A374" s="65"/>
      <c r="B374" s="65"/>
      <c r="C374" s="65"/>
      <c r="D374" s="65"/>
      <c r="E374" s="65"/>
      <c r="F374" s="65"/>
      <c r="G374" s="65"/>
      <c r="H374" s="65"/>
      <c r="I374" s="65"/>
      <c r="J374" s="65"/>
    </row>
    <row r="375" spans="1:10" x14ac:dyDescent="0.2">
      <c r="A375" s="65"/>
      <c r="B375" s="65"/>
      <c r="C375" s="65"/>
      <c r="D375" s="65"/>
      <c r="E375" s="65"/>
      <c r="F375" s="65"/>
      <c r="G375" s="65"/>
      <c r="H375" s="65"/>
      <c r="I375" s="65"/>
      <c r="J375" s="65"/>
    </row>
    <row r="376" spans="1:10" x14ac:dyDescent="0.2">
      <c r="A376" s="65"/>
      <c r="B376" s="65"/>
      <c r="C376" s="65"/>
      <c r="D376" s="65"/>
      <c r="E376" s="65"/>
      <c r="F376" s="65"/>
      <c r="G376" s="65"/>
      <c r="H376" s="65"/>
      <c r="I376" s="65"/>
      <c r="J376" s="65"/>
    </row>
    <row r="377" spans="1:10" x14ac:dyDescent="0.2">
      <c r="A377" s="65"/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10" x14ac:dyDescent="0.2">
      <c r="A378" s="65"/>
      <c r="B378" s="65"/>
      <c r="C378" s="65"/>
      <c r="D378" s="65"/>
      <c r="E378" s="65"/>
      <c r="F378" s="65"/>
      <c r="G378" s="65"/>
      <c r="H378" s="65"/>
      <c r="I378" s="65"/>
      <c r="J378" s="65"/>
    </row>
    <row r="379" spans="1:10" x14ac:dyDescent="0.2">
      <c r="A379" s="65"/>
      <c r="B379" s="65"/>
      <c r="C379" s="65"/>
      <c r="D379" s="65"/>
      <c r="E379" s="65"/>
      <c r="F379" s="65"/>
      <c r="G379" s="65"/>
      <c r="H379" s="65"/>
      <c r="I379" s="65"/>
      <c r="J379" s="65"/>
    </row>
    <row r="380" spans="1:10" x14ac:dyDescent="0.2">
      <c r="A380" s="65"/>
      <c r="B380" s="65"/>
      <c r="C380" s="65"/>
      <c r="D380" s="65"/>
      <c r="E380" s="65"/>
      <c r="F380" s="65"/>
      <c r="G380" s="65"/>
      <c r="H380" s="65"/>
      <c r="I380" s="65"/>
      <c r="J380" s="65"/>
    </row>
    <row r="381" spans="1:10" x14ac:dyDescent="0.2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x14ac:dyDescent="0.2">
      <c r="A382" s="65"/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x14ac:dyDescent="0.2">
      <c r="A383" s="65"/>
      <c r="B383" s="65"/>
      <c r="C383" s="65"/>
      <c r="D383" s="65"/>
      <c r="E383" s="65"/>
      <c r="F383" s="65"/>
      <c r="G383" s="65"/>
      <c r="H383" s="65"/>
      <c r="I383" s="65"/>
      <c r="J383" s="65"/>
    </row>
    <row r="384" spans="1:10" x14ac:dyDescent="0.2">
      <c r="A384" s="65"/>
      <c r="B384" s="65"/>
      <c r="C384" s="65"/>
      <c r="D384" s="65"/>
      <c r="E384" s="65"/>
      <c r="F384" s="65"/>
      <c r="G384" s="65"/>
      <c r="H384" s="65"/>
      <c r="I384" s="65"/>
      <c r="J384" s="65"/>
    </row>
    <row r="385" spans="1:10" x14ac:dyDescent="0.2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x14ac:dyDescent="0.2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x14ac:dyDescent="0.2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x14ac:dyDescent="0.2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x14ac:dyDescent="0.2">
      <c r="A389" s="65"/>
      <c r="B389" s="65"/>
      <c r="C389" s="65"/>
      <c r="D389" s="65"/>
      <c r="E389" s="65"/>
      <c r="F389" s="65"/>
      <c r="G389" s="65"/>
      <c r="H389" s="65"/>
      <c r="I389" s="65"/>
      <c r="J389" s="65"/>
    </row>
    <row r="390" spans="1:10" x14ac:dyDescent="0.2">
      <c r="A390" s="65"/>
      <c r="B390" s="65"/>
      <c r="C390" s="65"/>
      <c r="D390" s="65"/>
      <c r="E390" s="65"/>
      <c r="F390" s="65"/>
      <c r="G390" s="65"/>
      <c r="H390" s="65"/>
      <c r="I390" s="65"/>
      <c r="J390" s="65"/>
    </row>
    <row r="391" spans="1:10" x14ac:dyDescent="0.2">
      <c r="A391" s="65"/>
      <c r="B391" s="65"/>
      <c r="C391" s="65"/>
      <c r="D391" s="65"/>
      <c r="E391" s="65"/>
      <c r="F391" s="65"/>
      <c r="G391" s="65"/>
      <c r="H391" s="65"/>
      <c r="I391" s="65"/>
      <c r="J391" s="65"/>
    </row>
    <row r="392" spans="1:10" x14ac:dyDescent="0.2">
      <c r="A392" s="65"/>
      <c r="B392" s="65"/>
      <c r="C392" s="65"/>
      <c r="D392" s="65"/>
      <c r="E392" s="65"/>
      <c r="F392" s="65"/>
      <c r="G392" s="65"/>
      <c r="H392" s="65"/>
      <c r="I392" s="65"/>
      <c r="J392" s="65"/>
    </row>
    <row r="393" spans="1:10" x14ac:dyDescent="0.2">
      <c r="A393" s="65"/>
      <c r="B393" s="65"/>
      <c r="C393" s="65"/>
      <c r="D393" s="65"/>
      <c r="E393" s="65"/>
      <c r="F393" s="65"/>
      <c r="G393" s="65"/>
      <c r="H393" s="65"/>
      <c r="I393" s="65"/>
      <c r="J393" s="65"/>
    </row>
    <row r="394" spans="1:10" x14ac:dyDescent="0.2">
      <c r="A394" s="65"/>
      <c r="B394" s="65"/>
      <c r="C394" s="65"/>
      <c r="D394" s="65"/>
      <c r="E394" s="65"/>
      <c r="F394" s="65"/>
      <c r="G394" s="65"/>
      <c r="H394" s="65"/>
      <c r="I394" s="65"/>
      <c r="J394" s="65"/>
    </row>
    <row r="395" spans="1:10" x14ac:dyDescent="0.2">
      <c r="A395" s="65"/>
      <c r="B395" s="65"/>
      <c r="C395" s="65"/>
      <c r="D395" s="65"/>
      <c r="E395" s="65"/>
      <c r="F395" s="65"/>
      <c r="G395" s="65"/>
      <c r="H395" s="65"/>
      <c r="I395" s="65"/>
      <c r="J395" s="65"/>
    </row>
    <row r="396" spans="1:10" x14ac:dyDescent="0.2">
      <c r="A396" s="65"/>
      <c r="B396" s="65"/>
      <c r="C396" s="65"/>
      <c r="D396" s="65"/>
      <c r="E396" s="65"/>
      <c r="F396" s="65"/>
      <c r="G396" s="65"/>
      <c r="H396" s="65"/>
      <c r="I396" s="65"/>
      <c r="J396" s="65"/>
    </row>
    <row r="397" spans="1:10" x14ac:dyDescent="0.2">
      <c r="A397" s="65"/>
      <c r="B397" s="65"/>
      <c r="C397" s="65"/>
      <c r="D397" s="65"/>
      <c r="E397" s="65"/>
      <c r="F397" s="65"/>
      <c r="G397" s="65"/>
      <c r="H397" s="65"/>
      <c r="I397" s="65"/>
      <c r="J397" s="65"/>
    </row>
    <row r="398" spans="1:10" x14ac:dyDescent="0.2">
      <c r="A398" s="65"/>
      <c r="B398" s="65"/>
      <c r="C398" s="65"/>
      <c r="D398" s="65"/>
      <c r="E398" s="65"/>
      <c r="F398" s="65"/>
      <c r="G398" s="65"/>
      <c r="H398" s="65"/>
      <c r="I398" s="65"/>
      <c r="J398" s="65"/>
    </row>
    <row r="399" spans="1:10" x14ac:dyDescent="0.2">
      <c r="A399" s="65"/>
      <c r="B399" s="65"/>
      <c r="C399" s="65"/>
      <c r="D399" s="65"/>
      <c r="E399" s="65"/>
      <c r="F399" s="65"/>
      <c r="G399" s="65"/>
      <c r="H399" s="65"/>
      <c r="I399" s="65"/>
      <c r="J399" s="65"/>
    </row>
    <row r="400" spans="1:10" x14ac:dyDescent="0.2">
      <c r="A400" s="65"/>
      <c r="B400" s="65"/>
      <c r="C400" s="65"/>
      <c r="D400" s="65"/>
      <c r="E400" s="65"/>
      <c r="F400" s="65"/>
      <c r="G400" s="65"/>
      <c r="H400" s="65"/>
      <c r="I400" s="65"/>
      <c r="J400" s="65"/>
    </row>
    <row r="401" spans="1:10" x14ac:dyDescent="0.2">
      <c r="A401" s="65"/>
      <c r="B401" s="65"/>
      <c r="C401" s="65"/>
      <c r="D401" s="65"/>
      <c r="E401" s="65"/>
      <c r="F401" s="65"/>
      <c r="G401" s="65"/>
      <c r="H401" s="65"/>
      <c r="I401" s="65"/>
      <c r="J401" s="65"/>
    </row>
    <row r="402" spans="1:10" x14ac:dyDescent="0.2">
      <c r="A402" s="65"/>
      <c r="B402" s="65"/>
      <c r="C402" s="65"/>
      <c r="D402" s="65"/>
      <c r="E402" s="65"/>
      <c r="F402" s="65"/>
      <c r="G402" s="65"/>
      <c r="H402" s="65"/>
      <c r="I402" s="65"/>
      <c r="J402" s="65"/>
    </row>
    <row r="403" spans="1:10" x14ac:dyDescent="0.2">
      <c r="A403" s="65"/>
      <c r="B403" s="65"/>
      <c r="C403" s="65"/>
      <c r="D403" s="65"/>
      <c r="E403" s="65"/>
      <c r="F403" s="65"/>
      <c r="G403" s="65"/>
      <c r="H403" s="65"/>
      <c r="I403" s="65"/>
      <c r="J403" s="65"/>
    </row>
    <row r="404" spans="1:10" x14ac:dyDescent="0.2">
      <c r="A404" s="65"/>
      <c r="B404" s="65"/>
      <c r="C404" s="65"/>
      <c r="D404" s="65"/>
      <c r="E404" s="65"/>
      <c r="F404" s="65"/>
      <c r="G404" s="65"/>
      <c r="H404" s="65"/>
      <c r="I404" s="65"/>
      <c r="J404" s="65"/>
    </row>
    <row r="405" spans="1:10" x14ac:dyDescent="0.2">
      <c r="A405" s="65"/>
      <c r="B405" s="65"/>
      <c r="C405" s="65"/>
      <c r="D405" s="65"/>
      <c r="E405" s="65"/>
      <c r="F405" s="65"/>
      <c r="G405" s="65"/>
      <c r="H405" s="65"/>
      <c r="I405" s="65"/>
      <c r="J405" s="65"/>
    </row>
    <row r="406" spans="1:10" x14ac:dyDescent="0.2">
      <c r="A406" s="65"/>
      <c r="B406" s="65"/>
      <c r="C406" s="65"/>
      <c r="D406" s="65"/>
      <c r="E406" s="65"/>
      <c r="F406" s="65"/>
      <c r="G406" s="65"/>
      <c r="H406" s="65"/>
      <c r="I406" s="65"/>
      <c r="J406" s="65"/>
    </row>
    <row r="407" spans="1:10" x14ac:dyDescent="0.2">
      <c r="A407" s="65"/>
      <c r="B407" s="65"/>
      <c r="C407" s="65"/>
      <c r="D407" s="65"/>
      <c r="E407" s="65"/>
      <c r="F407" s="65"/>
      <c r="G407" s="65"/>
      <c r="H407" s="65"/>
      <c r="I407" s="65"/>
      <c r="J407" s="65"/>
    </row>
    <row r="408" spans="1:10" x14ac:dyDescent="0.2">
      <c r="A408" s="65"/>
      <c r="B408" s="65"/>
      <c r="C408" s="65"/>
      <c r="D408" s="65"/>
      <c r="E408" s="65"/>
      <c r="F408" s="65"/>
      <c r="G408" s="65"/>
      <c r="H408" s="65"/>
      <c r="I408" s="65"/>
      <c r="J408" s="65"/>
    </row>
    <row r="409" spans="1:10" x14ac:dyDescent="0.2">
      <c r="A409" s="65"/>
      <c r="B409" s="65"/>
      <c r="C409" s="65"/>
      <c r="D409" s="65"/>
      <c r="E409" s="65"/>
      <c r="F409" s="65"/>
      <c r="G409" s="65"/>
      <c r="H409" s="65"/>
      <c r="I409" s="65"/>
      <c r="J409" s="65"/>
    </row>
    <row r="410" spans="1:10" x14ac:dyDescent="0.2">
      <c r="A410" s="65"/>
      <c r="B410" s="65"/>
      <c r="C410" s="65"/>
      <c r="D410" s="65"/>
      <c r="E410" s="65"/>
      <c r="F410" s="65"/>
      <c r="G410" s="65"/>
      <c r="H410" s="65"/>
      <c r="I410" s="65"/>
      <c r="J410" s="65"/>
    </row>
    <row r="411" spans="1:10" x14ac:dyDescent="0.2">
      <c r="A411" s="65"/>
      <c r="B411" s="65"/>
      <c r="C411" s="65"/>
      <c r="D411" s="65"/>
      <c r="E411" s="65"/>
      <c r="F411" s="65"/>
      <c r="G411" s="65"/>
      <c r="H411" s="65"/>
      <c r="I411" s="65"/>
      <c r="J411" s="65"/>
    </row>
    <row r="412" spans="1:10" x14ac:dyDescent="0.2">
      <c r="A412" s="65"/>
      <c r="B412" s="65"/>
      <c r="C412" s="65"/>
      <c r="D412" s="65"/>
      <c r="E412" s="65"/>
      <c r="F412" s="65"/>
      <c r="G412" s="65"/>
      <c r="H412" s="65"/>
      <c r="I412" s="65"/>
      <c r="J412" s="65"/>
    </row>
    <row r="413" spans="1:10" x14ac:dyDescent="0.2">
      <c r="A413" s="65"/>
      <c r="B413" s="65"/>
      <c r="C413" s="65"/>
      <c r="D413" s="65"/>
      <c r="E413" s="65"/>
      <c r="F413" s="65"/>
      <c r="G413" s="65"/>
      <c r="H413" s="65"/>
      <c r="I413" s="65"/>
      <c r="J413" s="65"/>
    </row>
    <row r="414" spans="1:10" x14ac:dyDescent="0.2">
      <c r="A414" s="65"/>
      <c r="B414" s="65"/>
      <c r="C414" s="65"/>
      <c r="D414" s="65"/>
      <c r="E414" s="65"/>
      <c r="F414" s="65"/>
      <c r="G414" s="65"/>
      <c r="H414" s="65"/>
      <c r="I414" s="65"/>
      <c r="J414" s="65"/>
    </row>
    <row r="415" spans="1:10" x14ac:dyDescent="0.2">
      <c r="A415" s="65"/>
      <c r="B415" s="65"/>
      <c r="C415" s="65"/>
      <c r="D415" s="65"/>
      <c r="E415" s="65"/>
      <c r="F415" s="65"/>
      <c r="G415" s="65"/>
      <c r="H415" s="65"/>
      <c r="I415" s="65"/>
      <c r="J415" s="65"/>
    </row>
    <row r="416" spans="1:10" x14ac:dyDescent="0.2">
      <c r="A416" s="65"/>
      <c r="B416" s="65"/>
      <c r="C416" s="65"/>
      <c r="D416" s="65"/>
      <c r="E416" s="65"/>
      <c r="F416" s="65"/>
      <c r="G416" s="65"/>
      <c r="H416" s="65"/>
      <c r="I416" s="65"/>
      <c r="J416" s="65"/>
    </row>
    <row r="417" spans="1:10" x14ac:dyDescent="0.2">
      <c r="A417" s="65"/>
      <c r="B417" s="65"/>
      <c r="C417" s="65"/>
      <c r="D417" s="65"/>
      <c r="E417" s="65"/>
      <c r="F417" s="65"/>
      <c r="G417" s="65"/>
      <c r="H417" s="65"/>
      <c r="I417" s="65"/>
      <c r="J417" s="65"/>
    </row>
    <row r="418" spans="1:10" x14ac:dyDescent="0.2">
      <c r="A418" s="65"/>
      <c r="B418" s="65"/>
      <c r="C418" s="65"/>
      <c r="D418" s="65"/>
      <c r="E418" s="65"/>
      <c r="F418" s="65"/>
      <c r="G418" s="65"/>
      <c r="H418" s="65"/>
      <c r="I418" s="65"/>
      <c r="J418" s="65"/>
    </row>
    <row r="419" spans="1:10" x14ac:dyDescent="0.2">
      <c r="A419" s="65"/>
      <c r="B419" s="65"/>
      <c r="C419" s="65"/>
      <c r="D419" s="65"/>
      <c r="E419" s="65"/>
      <c r="F419" s="65"/>
      <c r="G419" s="65"/>
      <c r="H419" s="65"/>
      <c r="I419" s="65"/>
      <c r="J419" s="65"/>
    </row>
    <row r="420" spans="1:10" x14ac:dyDescent="0.2">
      <c r="A420" s="65"/>
      <c r="B420" s="65"/>
      <c r="C420" s="65"/>
      <c r="D420" s="65"/>
      <c r="E420" s="65"/>
      <c r="F420" s="65"/>
      <c r="G420" s="65"/>
      <c r="H420" s="65"/>
      <c r="I420" s="65"/>
      <c r="J420" s="65"/>
    </row>
    <row r="421" spans="1:10" x14ac:dyDescent="0.2">
      <c r="A421" s="65"/>
      <c r="B421" s="65"/>
      <c r="C421" s="65"/>
      <c r="D421" s="65"/>
      <c r="E421" s="65"/>
      <c r="F421" s="65"/>
      <c r="G421" s="65"/>
      <c r="H421" s="65"/>
      <c r="I421" s="65"/>
      <c r="J421" s="65"/>
    </row>
    <row r="422" spans="1:10" x14ac:dyDescent="0.2">
      <c r="A422" s="65"/>
      <c r="B422" s="65"/>
      <c r="C422" s="65"/>
      <c r="D422" s="65"/>
      <c r="E422" s="65"/>
      <c r="F422" s="65"/>
      <c r="G422" s="65"/>
      <c r="H422" s="65"/>
      <c r="I422" s="65"/>
      <c r="J422" s="65"/>
    </row>
    <row r="423" spans="1:10" x14ac:dyDescent="0.2">
      <c r="A423" s="65"/>
      <c r="B423" s="65"/>
      <c r="C423" s="65"/>
      <c r="D423" s="65"/>
      <c r="E423" s="65"/>
      <c r="F423" s="65"/>
      <c r="G423" s="65"/>
      <c r="H423" s="65"/>
      <c r="I423" s="65"/>
      <c r="J423" s="65"/>
    </row>
    <row r="424" spans="1:10" x14ac:dyDescent="0.2">
      <c r="A424" s="65"/>
      <c r="B424" s="65"/>
      <c r="C424" s="65"/>
      <c r="D424" s="65"/>
      <c r="E424" s="65"/>
      <c r="F424" s="65"/>
      <c r="G424" s="65"/>
      <c r="H424" s="65"/>
      <c r="I424" s="65"/>
      <c r="J424" s="65"/>
    </row>
    <row r="425" spans="1:10" x14ac:dyDescent="0.2">
      <c r="A425" s="65"/>
      <c r="B425" s="65"/>
      <c r="C425" s="65"/>
      <c r="D425" s="65"/>
      <c r="E425" s="65"/>
      <c r="F425" s="65"/>
      <c r="G425" s="65"/>
      <c r="H425" s="65"/>
      <c r="I425" s="65"/>
      <c r="J425" s="65"/>
    </row>
    <row r="426" spans="1:10" x14ac:dyDescent="0.2">
      <c r="A426" s="65"/>
      <c r="B426" s="65"/>
      <c r="C426" s="65"/>
      <c r="D426" s="65"/>
      <c r="E426" s="65"/>
      <c r="F426" s="65"/>
      <c r="G426" s="65"/>
      <c r="H426" s="65"/>
      <c r="I426" s="65"/>
      <c r="J426" s="65"/>
    </row>
    <row r="427" spans="1:10" x14ac:dyDescent="0.2">
      <c r="A427" s="65"/>
      <c r="B427" s="65"/>
      <c r="C427" s="65"/>
      <c r="D427" s="65"/>
      <c r="E427" s="65"/>
      <c r="F427" s="65"/>
      <c r="G427" s="65"/>
      <c r="H427" s="65"/>
      <c r="I427" s="65"/>
      <c r="J427" s="65"/>
    </row>
    <row r="428" spans="1:10" x14ac:dyDescent="0.2">
      <c r="A428" s="65"/>
      <c r="B428" s="65"/>
      <c r="C428" s="65"/>
      <c r="D428" s="65"/>
      <c r="E428" s="65"/>
      <c r="F428" s="65"/>
      <c r="G428" s="65"/>
      <c r="H428" s="65"/>
      <c r="I428" s="65"/>
      <c r="J428" s="65"/>
    </row>
    <row r="429" spans="1:10" x14ac:dyDescent="0.2">
      <c r="A429" s="65"/>
      <c r="B429" s="65"/>
      <c r="C429" s="65"/>
      <c r="D429" s="65"/>
      <c r="E429" s="65"/>
      <c r="F429" s="65"/>
      <c r="G429" s="65"/>
      <c r="H429" s="65"/>
      <c r="I429" s="65"/>
      <c r="J429" s="65"/>
    </row>
    <row r="430" spans="1:10" x14ac:dyDescent="0.2">
      <c r="A430" s="65"/>
      <c r="B430" s="65"/>
      <c r="C430" s="65"/>
      <c r="D430" s="65"/>
      <c r="E430" s="65"/>
      <c r="F430" s="65"/>
      <c r="G430" s="65"/>
      <c r="H430" s="65"/>
      <c r="I430" s="65"/>
      <c r="J430" s="65"/>
    </row>
    <row r="431" spans="1:10" x14ac:dyDescent="0.2">
      <c r="A431" s="65"/>
      <c r="B431" s="65"/>
      <c r="C431" s="65"/>
      <c r="D431" s="65"/>
      <c r="E431" s="65"/>
      <c r="F431" s="65"/>
      <c r="G431" s="65"/>
      <c r="H431" s="65"/>
      <c r="I431" s="65"/>
      <c r="J431" s="65"/>
    </row>
  </sheetData>
  <mergeCells count="14">
    <mergeCell ref="A22:B22"/>
    <mergeCell ref="B1:J1"/>
    <mergeCell ref="A2:J2"/>
    <mergeCell ref="A3:J3"/>
    <mergeCell ref="A6:I6"/>
    <mergeCell ref="A7:J7"/>
    <mergeCell ref="A38:J38"/>
    <mergeCell ref="A40:J40"/>
    <mergeCell ref="A35:B35"/>
    <mergeCell ref="A23:G23"/>
    <mergeCell ref="I23:J23"/>
    <mergeCell ref="A27:B27"/>
    <mergeCell ref="A28:J28"/>
    <mergeCell ref="A34:B34"/>
  </mergeCells>
  <pageMargins left="0.31496062992125984" right="0.31496062992125984" top="0.35433070866141736" bottom="0.35433070866141736" header="0.11811023622047245" footer="0.11811023622047245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8"/>
  <sheetViews>
    <sheetView zoomScaleNormal="100" workbookViewId="0">
      <selection activeCell="A17" sqref="A17:G17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55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2.5703125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x14ac:dyDescent="0.25">
      <c r="H1" s="99" t="s">
        <v>44</v>
      </c>
      <c r="I1" s="99"/>
      <c r="J1" s="99"/>
    </row>
    <row r="2" spans="1:14" x14ac:dyDescent="0.25">
      <c r="H2" s="99" t="s">
        <v>45</v>
      </c>
      <c r="I2" s="99"/>
      <c r="J2" s="99"/>
    </row>
    <row r="3" spans="1:14" s="1" customFormat="1" ht="27" customHeight="1" x14ac:dyDescent="0.25">
      <c r="A3" s="14"/>
      <c r="B3" s="100" t="s">
        <v>14</v>
      </c>
      <c r="C3" s="100"/>
      <c r="D3" s="100"/>
      <c r="E3" s="100"/>
      <c r="F3" s="100"/>
      <c r="G3" s="100"/>
      <c r="H3" s="100"/>
      <c r="I3" s="100"/>
      <c r="J3" s="100"/>
      <c r="K3" s="22"/>
    </row>
    <row r="4" spans="1:14" s="1" customFormat="1" ht="20.25" customHeight="1" x14ac:dyDescent="0.25">
      <c r="A4" s="97" t="s">
        <v>20</v>
      </c>
      <c r="B4" s="97"/>
      <c r="C4" s="97"/>
      <c r="D4" s="97"/>
      <c r="E4" s="97"/>
      <c r="F4" s="97"/>
      <c r="G4" s="97"/>
      <c r="H4" s="97"/>
      <c r="I4" s="97"/>
      <c r="J4" s="97"/>
      <c r="K4" s="22"/>
    </row>
    <row r="5" spans="1:14" s="1" customFormat="1" ht="20.25" customHeight="1" x14ac:dyDescent="0.25">
      <c r="A5" s="97" t="s">
        <v>43</v>
      </c>
      <c r="B5" s="97"/>
      <c r="C5" s="97"/>
      <c r="D5" s="97"/>
      <c r="E5" s="97"/>
      <c r="F5" s="97"/>
      <c r="G5" s="97"/>
      <c r="H5" s="97"/>
      <c r="I5" s="97"/>
      <c r="J5" s="97"/>
      <c r="K5" s="22"/>
    </row>
    <row r="6" spans="1:14" s="1" customFormat="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22"/>
    </row>
    <row r="7" spans="1:14" s="2" customFormat="1" ht="46.5" customHeight="1" x14ac:dyDescent="0.25">
      <c r="A7" s="15" t="s">
        <v>0</v>
      </c>
      <c r="B7" s="15" t="s">
        <v>1</v>
      </c>
      <c r="C7" s="15" t="s">
        <v>5</v>
      </c>
      <c r="D7" s="16" t="s">
        <v>2</v>
      </c>
      <c r="E7" s="15" t="s">
        <v>8</v>
      </c>
      <c r="F7" s="15" t="s">
        <v>3</v>
      </c>
      <c r="G7" s="17" t="s">
        <v>9</v>
      </c>
      <c r="H7" s="15" t="s">
        <v>6</v>
      </c>
      <c r="I7" s="6" t="s">
        <v>4</v>
      </c>
      <c r="J7" s="15" t="s">
        <v>7</v>
      </c>
      <c r="K7" s="13"/>
      <c r="L7" s="10"/>
      <c r="N7" s="10"/>
    </row>
    <row r="8" spans="1:14" s="3" customFormat="1" ht="20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8">
        <v>7</v>
      </c>
      <c r="H8" s="9">
        <v>8</v>
      </c>
      <c r="I8" s="5">
        <v>9</v>
      </c>
      <c r="J8" s="30">
        <v>10</v>
      </c>
      <c r="K8" s="23"/>
    </row>
    <row r="9" spans="1:14" s="3" customFormat="1" ht="20.25" customHeight="1" x14ac:dyDescent="0.25">
      <c r="A9" s="86" t="s">
        <v>18</v>
      </c>
      <c r="B9" s="87"/>
      <c r="C9" s="87"/>
      <c r="D9" s="87"/>
      <c r="E9" s="87"/>
      <c r="F9" s="87"/>
      <c r="G9" s="87"/>
      <c r="H9" s="87"/>
      <c r="I9" s="89"/>
      <c r="J9" s="30"/>
      <c r="K9" s="23"/>
    </row>
    <row r="10" spans="1:14" s="7" customFormat="1" ht="15.75" customHeight="1" x14ac:dyDescent="0.25">
      <c r="A10" s="105" t="s">
        <v>12</v>
      </c>
      <c r="B10" s="95"/>
      <c r="C10" s="95"/>
      <c r="D10" s="95"/>
      <c r="E10" s="95"/>
      <c r="F10" s="95"/>
      <c r="G10" s="95"/>
      <c r="H10" s="95"/>
      <c r="I10" s="95"/>
      <c r="J10" s="96"/>
      <c r="K10" s="25"/>
      <c r="M10" s="34"/>
    </row>
    <row r="11" spans="1:14" s="7" customFormat="1" ht="25.5" x14ac:dyDescent="0.25">
      <c r="A11" s="33">
        <v>1</v>
      </c>
      <c r="B11" s="28" t="s">
        <v>15</v>
      </c>
      <c r="C11" s="28" t="s">
        <v>11</v>
      </c>
      <c r="D11" s="28" t="s">
        <v>17</v>
      </c>
      <c r="E11" s="29">
        <v>460</v>
      </c>
      <c r="F11" s="30" t="s">
        <v>16</v>
      </c>
      <c r="G11" s="31">
        <v>1785.71</v>
      </c>
      <c r="H11" s="32">
        <f>E11*G11</f>
        <v>821426.6</v>
      </c>
      <c r="I11" s="30" t="s">
        <v>10</v>
      </c>
      <c r="J11" s="45" t="s">
        <v>31</v>
      </c>
      <c r="K11" s="25"/>
    </row>
    <row r="12" spans="1:14" s="8" customFormat="1" ht="15.75" x14ac:dyDescent="0.25">
      <c r="A12" s="86" t="s">
        <v>13</v>
      </c>
      <c r="B12" s="87"/>
      <c r="C12" s="87"/>
      <c r="D12" s="87"/>
      <c r="E12" s="87"/>
      <c r="F12" s="87"/>
      <c r="G12" s="89"/>
      <c r="H12" s="27">
        <f>SUM(H11:H11)</f>
        <v>821426.6</v>
      </c>
      <c r="I12" s="104"/>
      <c r="J12" s="104"/>
      <c r="K12" s="26"/>
      <c r="M12" s="35"/>
    </row>
    <row r="13" spans="1:14" s="8" customFormat="1" ht="18" customHeight="1" x14ac:dyDescent="0.25">
      <c r="A13" s="86" t="s">
        <v>19</v>
      </c>
      <c r="B13" s="87"/>
      <c r="C13" s="36"/>
      <c r="D13" s="36"/>
      <c r="E13" s="36"/>
      <c r="F13" s="36"/>
      <c r="G13" s="36"/>
      <c r="H13" s="41">
        <f>H12</f>
        <v>821426.6</v>
      </c>
      <c r="I13" s="42"/>
      <c r="J13" s="38"/>
      <c r="K13" s="26"/>
      <c r="M13" s="40"/>
    </row>
    <row r="14" spans="1:14" s="3" customFormat="1" ht="20.25" customHeight="1" x14ac:dyDescent="0.25">
      <c r="A14" s="86" t="s">
        <v>22</v>
      </c>
      <c r="B14" s="87"/>
      <c r="C14" s="87"/>
      <c r="D14" s="87"/>
      <c r="E14" s="87"/>
      <c r="F14" s="87"/>
      <c r="G14" s="87"/>
      <c r="H14" s="87"/>
      <c r="I14" s="89"/>
      <c r="J14" s="30"/>
      <c r="K14" s="23"/>
    </row>
    <row r="15" spans="1:14" s="8" customFormat="1" ht="15.75" x14ac:dyDescent="0.25">
      <c r="A15" s="86" t="s">
        <v>12</v>
      </c>
      <c r="B15" s="87"/>
      <c r="C15" s="87"/>
      <c r="D15" s="87"/>
      <c r="E15" s="87"/>
      <c r="F15" s="87"/>
      <c r="G15" s="87"/>
      <c r="H15" s="87"/>
      <c r="I15" s="89"/>
      <c r="J15" s="38"/>
      <c r="K15" s="26"/>
      <c r="M15" s="40"/>
    </row>
    <row r="16" spans="1:14" s="7" customFormat="1" ht="15.75" x14ac:dyDescent="0.25">
      <c r="A16" s="33">
        <v>1</v>
      </c>
      <c r="B16" s="28"/>
      <c r="C16" s="28"/>
      <c r="D16" s="28"/>
      <c r="E16" s="29"/>
      <c r="F16" s="30"/>
      <c r="G16" s="31"/>
      <c r="H16" s="32"/>
      <c r="I16" s="30"/>
      <c r="J16" s="45"/>
      <c r="K16" s="25"/>
    </row>
    <row r="17" spans="1:13" s="8" customFormat="1" ht="15.75" x14ac:dyDescent="0.25">
      <c r="A17" s="86" t="s">
        <v>13</v>
      </c>
      <c r="B17" s="87"/>
      <c r="C17" s="87"/>
      <c r="D17" s="87"/>
      <c r="E17" s="87"/>
      <c r="F17" s="87"/>
      <c r="G17" s="89"/>
      <c r="H17" s="27">
        <f>SUM(H16:H16)</f>
        <v>0</v>
      </c>
      <c r="I17" s="104"/>
      <c r="J17" s="104"/>
      <c r="K17" s="26"/>
      <c r="M17" s="35"/>
    </row>
    <row r="18" spans="1:13" s="8" customFormat="1" ht="15.75" x14ac:dyDescent="0.25">
      <c r="A18" s="86" t="s">
        <v>21</v>
      </c>
      <c r="B18" s="87"/>
      <c r="C18" s="87"/>
      <c r="D18" s="87"/>
      <c r="E18" s="87"/>
      <c r="F18" s="87"/>
      <c r="G18" s="87"/>
      <c r="H18" s="87"/>
      <c r="I18" s="89"/>
      <c r="J18" s="38"/>
      <c r="K18" s="26"/>
      <c r="M18" s="40"/>
    </row>
    <row r="19" spans="1:13" s="7" customFormat="1" ht="38.25" x14ac:dyDescent="0.25">
      <c r="A19" s="33">
        <v>1</v>
      </c>
      <c r="B19" s="28" t="s">
        <v>27</v>
      </c>
      <c r="C19" s="28" t="s">
        <v>26</v>
      </c>
      <c r="D19" s="28" t="s">
        <v>28</v>
      </c>
      <c r="E19" s="29">
        <v>60.4</v>
      </c>
      <c r="F19" s="30" t="s">
        <v>29</v>
      </c>
      <c r="G19" s="31" t="s">
        <v>30</v>
      </c>
      <c r="H19" s="32">
        <f>1947044.76/1.12</f>
        <v>1738432.8214285714</v>
      </c>
      <c r="I19" s="30"/>
      <c r="J19" s="45" t="s">
        <v>32</v>
      </c>
      <c r="K19" s="25"/>
    </row>
    <row r="20" spans="1:13" s="8" customFormat="1" ht="15.75" x14ac:dyDescent="0.25">
      <c r="A20" s="86" t="s">
        <v>23</v>
      </c>
      <c r="B20" s="87"/>
      <c r="C20" s="87"/>
      <c r="D20" s="87"/>
      <c r="E20" s="87"/>
      <c r="F20" s="87"/>
      <c r="G20" s="89"/>
      <c r="H20" s="27">
        <f>SUM(H19:H19)</f>
        <v>1738432.8214285714</v>
      </c>
      <c r="I20" s="104"/>
      <c r="J20" s="104"/>
      <c r="K20" s="26"/>
      <c r="M20" s="35"/>
    </row>
    <row r="21" spans="1:13" s="8" customFormat="1" ht="17.25" customHeight="1" x14ac:dyDescent="0.25">
      <c r="A21" s="86" t="s">
        <v>24</v>
      </c>
      <c r="B21" s="87"/>
      <c r="C21" s="36"/>
      <c r="D21" s="36"/>
      <c r="E21" s="36"/>
      <c r="F21" s="36"/>
      <c r="G21" s="37"/>
      <c r="H21" s="27">
        <f>H20</f>
        <v>1738432.8214285714</v>
      </c>
      <c r="I21" s="38"/>
      <c r="J21" s="38"/>
      <c r="K21" s="26"/>
      <c r="M21" s="40"/>
    </row>
    <row r="22" spans="1:13" ht="15.75" customHeight="1" x14ac:dyDescent="0.25">
      <c r="A22" s="101" t="s">
        <v>25</v>
      </c>
      <c r="B22" s="102"/>
      <c r="C22" s="102"/>
      <c r="D22" s="102"/>
      <c r="E22" s="102"/>
      <c r="F22" s="102"/>
      <c r="G22" s="103"/>
      <c r="H22" s="27">
        <f>H13+H21</f>
        <v>2559859.4214285715</v>
      </c>
      <c r="I22" s="30"/>
      <c r="J22" s="30"/>
    </row>
    <row r="23" spans="1:13" x14ac:dyDescent="0.25">
      <c r="A23" s="12"/>
      <c r="B23"/>
      <c r="C23"/>
      <c r="D23"/>
      <c r="E23"/>
      <c r="F23"/>
      <c r="G23"/>
      <c r="H23"/>
      <c r="I23" s="4"/>
      <c r="J23" s="43"/>
    </row>
    <row r="24" spans="1:13" x14ac:dyDescent="0.25">
      <c r="A24" s="12"/>
      <c r="B24"/>
      <c r="C24"/>
      <c r="D24"/>
      <c r="E24"/>
      <c r="F24"/>
      <c r="G24"/>
      <c r="H24"/>
    </row>
    <row r="25" spans="1:13" x14ac:dyDescent="0.25">
      <c r="A25" s="98" t="s">
        <v>33</v>
      </c>
      <c r="B25" s="98"/>
      <c r="C25" s="98"/>
      <c r="D25" s="98"/>
      <c r="E25" s="98"/>
      <c r="F25" s="98"/>
      <c r="G25" s="98"/>
      <c r="H25" s="98"/>
      <c r="I25" s="98"/>
      <c r="J25" s="98"/>
    </row>
    <row r="26" spans="1:13" x14ac:dyDescent="0.25">
      <c r="A26" s="46"/>
      <c r="B26" s="47"/>
      <c r="C26" s="47"/>
      <c r="D26" s="47"/>
      <c r="E26" s="47"/>
      <c r="F26" s="47"/>
      <c r="G26" s="47"/>
      <c r="H26" s="47"/>
      <c r="I26" s="48"/>
      <c r="J26" s="49"/>
    </row>
    <row r="27" spans="1:13" x14ac:dyDescent="0.25">
      <c r="A27" s="98" t="s">
        <v>34</v>
      </c>
      <c r="B27" s="98"/>
      <c r="C27" s="98"/>
      <c r="D27" s="98"/>
      <c r="E27" s="98"/>
      <c r="F27" s="98"/>
      <c r="G27" s="98"/>
      <c r="H27" s="98"/>
      <c r="I27" s="98"/>
      <c r="J27" s="98"/>
    </row>
    <row r="28" spans="1:13" x14ac:dyDescent="0.25">
      <c r="B28"/>
      <c r="C28"/>
      <c r="D28"/>
      <c r="E28"/>
      <c r="F28"/>
      <c r="G28"/>
      <c r="H28"/>
    </row>
    <row r="29" spans="1:13" x14ac:dyDescent="0.25">
      <c r="B29"/>
      <c r="C29"/>
      <c r="D29"/>
      <c r="E29"/>
      <c r="F29"/>
      <c r="G29"/>
      <c r="H29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</sheetData>
  <sheetProtection formatCells="0" formatColumns="0" formatRows="0" insertColumns="0" insertRows="0" insertHyperlinks="0" deleteColumns="0" deleteRows="0" sort="0" autoFilter="0" pivotTables="0"/>
  <autoFilter ref="A7:J12"/>
  <mergeCells count="21">
    <mergeCell ref="I17:J17"/>
    <mergeCell ref="A18:I18"/>
    <mergeCell ref="A20:G20"/>
    <mergeCell ref="I20:J20"/>
    <mergeCell ref="A25:J25"/>
    <mergeCell ref="A5:J5"/>
    <mergeCell ref="A27:J27"/>
    <mergeCell ref="A21:B21"/>
    <mergeCell ref="A13:B13"/>
    <mergeCell ref="H1:J1"/>
    <mergeCell ref="H2:J2"/>
    <mergeCell ref="B3:J3"/>
    <mergeCell ref="A4:J4"/>
    <mergeCell ref="A22:G22"/>
    <mergeCell ref="A9:I9"/>
    <mergeCell ref="A12:G12"/>
    <mergeCell ref="I12:J12"/>
    <mergeCell ref="A10:J10"/>
    <mergeCell ref="A15:I15"/>
    <mergeCell ref="A14:I14"/>
    <mergeCell ref="A17:G17"/>
  </mergeCells>
  <printOptions horizontalCentered="1"/>
  <pageMargins left="0.19685039370078741" right="0" top="0" bottom="0" header="0" footer="0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workbookViewId="0">
      <selection activeCell="H28" sqref="H28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48.140625" style="20" customWidth="1"/>
    <col min="5" max="5" width="11.85546875" style="19" customWidth="1"/>
    <col min="6" max="6" width="10.7109375" style="19" customWidth="1"/>
    <col min="7" max="7" width="11" style="21" customWidth="1"/>
    <col min="8" max="8" width="18" style="19" customWidth="1"/>
    <col min="9" max="9" width="10.5703125" style="11" customWidth="1"/>
    <col min="10" max="10" width="14" style="44" customWidth="1"/>
    <col min="11" max="11" width="7.2851562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100" t="s">
        <v>14</v>
      </c>
      <c r="C1" s="100"/>
      <c r="D1" s="100"/>
      <c r="E1" s="100"/>
      <c r="F1" s="100"/>
      <c r="G1" s="100"/>
      <c r="H1" s="100"/>
      <c r="I1" s="100"/>
      <c r="J1" s="100"/>
      <c r="K1" s="22"/>
    </row>
    <row r="2" spans="1:14" s="1" customFormat="1" ht="20.25" customHeight="1" x14ac:dyDescent="0.25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22"/>
    </row>
    <row r="3" spans="1:14" s="1" customFormat="1" ht="20.25" customHeight="1" x14ac:dyDescent="0.25">
      <c r="A3" s="97" t="s">
        <v>42</v>
      </c>
      <c r="B3" s="97"/>
      <c r="C3" s="97"/>
      <c r="D3" s="97"/>
      <c r="E3" s="97"/>
      <c r="F3" s="97"/>
      <c r="G3" s="97"/>
      <c r="H3" s="97"/>
      <c r="I3" s="97"/>
      <c r="J3" s="97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86" t="s">
        <v>18</v>
      </c>
      <c r="B7" s="87"/>
      <c r="C7" s="87"/>
      <c r="D7" s="87"/>
      <c r="E7" s="87"/>
      <c r="F7" s="87"/>
      <c r="G7" s="87"/>
      <c r="H7" s="87"/>
      <c r="I7" s="89"/>
      <c r="J7" s="30"/>
      <c r="K7" s="23"/>
    </row>
    <row r="8" spans="1:14" s="7" customFormat="1" ht="15.75" customHeight="1" x14ac:dyDescent="0.25">
      <c r="A8" s="105" t="s">
        <v>12</v>
      </c>
      <c r="B8" s="95"/>
      <c r="C8" s="95"/>
      <c r="D8" s="95"/>
      <c r="E8" s="95"/>
      <c r="F8" s="95"/>
      <c r="G8" s="95"/>
      <c r="H8" s="95"/>
      <c r="I8" s="95"/>
      <c r="J8" s="96"/>
      <c r="K8" s="25"/>
      <c r="M8" s="34"/>
    </row>
    <row r="9" spans="1:14" s="7" customFormat="1" ht="25.5" x14ac:dyDescent="0.25">
      <c r="A9" s="33">
        <v>1</v>
      </c>
      <c r="B9" s="28" t="s">
        <v>15</v>
      </c>
      <c r="C9" s="28" t="s">
        <v>11</v>
      </c>
      <c r="D9" s="28" t="s">
        <v>17</v>
      </c>
      <c r="E9" s="29">
        <v>460</v>
      </c>
      <c r="F9" s="30" t="s">
        <v>16</v>
      </c>
      <c r="G9" s="31">
        <v>1785.71</v>
      </c>
      <c r="H9" s="32">
        <f>E9*G9</f>
        <v>821426.6</v>
      </c>
      <c r="I9" s="30" t="s">
        <v>10</v>
      </c>
      <c r="J9" s="45" t="s">
        <v>31</v>
      </c>
      <c r="K9" s="25"/>
    </row>
    <row r="10" spans="1:14" s="8" customFormat="1" ht="15.75" x14ac:dyDescent="0.25">
      <c r="A10" s="86" t="s">
        <v>13</v>
      </c>
      <c r="B10" s="87"/>
      <c r="C10" s="87"/>
      <c r="D10" s="87"/>
      <c r="E10" s="87"/>
      <c r="F10" s="87"/>
      <c r="G10" s="89"/>
      <c r="H10" s="27">
        <f>SUM(H9:H9)</f>
        <v>821426.6</v>
      </c>
      <c r="I10" s="104"/>
      <c r="J10" s="104"/>
      <c r="K10" s="26"/>
      <c r="M10" s="35"/>
    </row>
    <row r="11" spans="1:14" s="8" customFormat="1" ht="15.75" customHeight="1" x14ac:dyDescent="0.25">
      <c r="A11" s="86" t="s">
        <v>21</v>
      </c>
      <c r="B11" s="87"/>
      <c r="C11" s="87"/>
      <c r="D11" s="87"/>
      <c r="E11" s="87"/>
      <c r="F11" s="87"/>
      <c r="G11" s="87"/>
      <c r="H11" s="87"/>
      <c r="I11" s="87"/>
      <c r="J11" s="87"/>
      <c r="L11" s="40"/>
    </row>
    <row r="12" spans="1:14" s="7" customFormat="1" ht="38.25" x14ac:dyDescent="0.25">
      <c r="A12" s="55">
        <v>1</v>
      </c>
      <c r="B12" s="50" t="s">
        <v>47</v>
      </c>
      <c r="C12" s="56" t="s">
        <v>11</v>
      </c>
      <c r="D12" s="56" t="s">
        <v>38</v>
      </c>
      <c r="E12" s="56">
        <v>1</v>
      </c>
      <c r="F12" s="56" t="s">
        <v>35</v>
      </c>
      <c r="G12" s="56" t="s">
        <v>36</v>
      </c>
      <c r="H12" s="57">
        <v>2322000</v>
      </c>
      <c r="I12" s="56" t="s">
        <v>37</v>
      </c>
      <c r="J12" s="45" t="s">
        <v>39</v>
      </c>
    </row>
    <row r="13" spans="1:14" s="8" customFormat="1" ht="15.75" x14ac:dyDescent="0.25">
      <c r="A13" s="86" t="s">
        <v>23</v>
      </c>
      <c r="B13" s="87"/>
      <c r="C13" s="87"/>
      <c r="D13" s="87"/>
      <c r="E13" s="87"/>
      <c r="F13" s="87"/>
      <c r="G13" s="89"/>
      <c r="H13" s="27">
        <f>SUM(H12:H12)</f>
        <v>2322000</v>
      </c>
      <c r="I13" s="104"/>
      <c r="J13" s="104"/>
      <c r="K13" s="26"/>
      <c r="M13" s="35"/>
    </row>
    <row r="14" spans="1:14" s="8" customFormat="1" ht="18" customHeight="1" x14ac:dyDescent="0.25">
      <c r="A14" s="86" t="s">
        <v>19</v>
      </c>
      <c r="B14" s="87"/>
      <c r="C14" s="51"/>
      <c r="D14" s="51"/>
      <c r="E14" s="51"/>
      <c r="F14" s="51"/>
      <c r="G14" s="51"/>
      <c r="H14" s="41">
        <f>H10+H13</f>
        <v>3143426.6</v>
      </c>
      <c r="I14" s="42"/>
      <c r="J14" s="54"/>
      <c r="K14" s="26"/>
      <c r="M14" s="40"/>
    </row>
    <row r="15" spans="1:14" s="3" customFormat="1" ht="20.25" customHeight="1" x14ac:dyDescent="0.25">
      <c r="A15" s="86" t="s">
        <v>22</v>
      </c>
      <c r="B15" s="87"/>
      <c r="C15" s="87"/>
      <c r="D15" s="87"/>
      <c r="E15" s="87"/>
      <c r="F15" s="87"/>
      <c r="G15" s="87"/>
      <c r="H15" s="87"/>
      <c r="I15" s="89"/>
      <c r="J15" s="30"/>
      <c r="K15" s="23"/>
    </row>
    <row r="16" spans="1:14" s="8" customFormat="1" ht="15.75" x14ac:dyDescent="0.25">
      <c r="A16" s="86" t="s">
        <v>12</v>
      </c>
      <c r="B16" s="87"/>
      <c r="C16" s="87"/>
      <c r="D16" s="87"/>
      <c r="E16" s="87"/>
      <c r="F16" s="87"/>
      <c r="G16" s="87"/>
      <c r="H16" s="87"/>
      <c r="I16" s="89"/>
      <c r="J16" s="54"/>
      <c r="K16" s="26"/>
      <c r="M16" s="40"/>
    </row>
    <row r="17" spans="1:13" s="7" customFormat="1" ht="15.75" x14ac:dyDescent="0.25">
      <c r="A17" s="33">
        <v>1</v>
      </c>
      <c r="B17" s="28"/>
      <c r="C17" s="28"/>
      <c r="D17" s="28"/>
      <c r="E17" s="29"/>
      <c r="F17" s="30"/>
      <c r="G17" s="31"/>
      <c r="H17" s="32"/>
      <c r="I17" s="30"/>
      <c r="J17" s="45"/>
      <c r="K17" s="25"/>
    </row>
    <row r="18" spans="1:13" s="8" customFormat="1" ht="15.75" x14ac:dyDescent="0.25">
      <c r="A18" s="86" t="s">
        <v>13</v>
      </c>
      <c r="B18" s="87"/>
      <c r="C18" s="87"/>
      <c r="D18" s="87"/>
      <c r="E18" s="87"/>
      <c r="F18" s="87"/>
      <c r="G18" s="89"/>
      <c r="H18" s="27">
        <f>SUM(H17:H17)</f>
        <v>0</v>
      </c>
      <c r="I18" s="104"/>
      <c r="J18" s="104"/>
      <c r="K18" s="26"/>
      <c r="M18" s="35"/>
    </row>
    <row r="19" spans="1:13" s="8" customFormat="1" ht="15.75" x14ac:dyDescent="0.25">
      <c r="A19" s="86" t="s">
        <v>21</v>
      </c>
      <c r="B19" s="87"/>
      <c r="C19" s="87"/>
      <c r="D19" s="87"/>
      <c r="E19" s="87"/>
      <c r="F19" s="87"/>
      <c r="G19" s="87"/>
      <c r="H19" s="87"/>
      <c r="I19" s="89"/>
      <c r="J19" s="54"/>
      <c r="K19" s="26"/>
      <c r="M19" s="40"/>
    </row>
    <row r="20" spans="1:13" s="7" customFormat="1" ht="38.25" x14ac:dyDescent="0.25">
      <c r="A20" s="33">
        <v>1</v>
      </c>
      <c r="B20" s="28" t="s">
        <v>27</v>
      </c>
      <c r="C20" s="28" t="s">
        <v>48</v>
      </c>
      <c r="D20" s="28" t="s">
        <v>28</v>
      </c>
      <c r="E20" s="29">
        <v>60.4</v>
      </c>
      <c r="F20" s="30" t="s">
        <v>29</v>
      </c>
      <c r="G20" s="31" t="s">
        <v>30</v>
      </c>
      <c r="H20" s="32">
        <f>1947044.76/1.12</f>
        <v>1738432.8214285714</v>
      </c>
      <c r="I20" s="30"/>
      <c r="J20" s="45" t="s">
        <v>32</v>
      </c>
      <c r="K20" s="25"/>
    </row>
    <row r="21" spans="1:13" s="7" customFormat="1" ht="38.25" x14ac:dyDescent="0.25">
      <c r="A21" s="33">
        <v>1</v>
      </c>
      <c r="B21" s="28" t="s">
        <v>40</v>
      </c>
      <c r="C21" s="28" t="s">
        <v>48</v>
      </c>
      <c r="D21" s="28" t="s">
        <v>41</v>
      </c>
      <c r="E21" s="29">
        <v>134.01</v>
      </c>
      <c r="F21" s="30" t="s">
        <v>29</v>
      </c>
      <c r="G21" s="31" t="s">
        <v>30</v>
      </c>
      <c r="H21" s="32">
        <f>(359993.74/1.12)*9</f>
        <v>2892806.8392857141</v>
      </c>
      <c r="I21" s="30"/>
      <c r="J21" s="45" t="s">
        <v>49</v>
      </c>
      <c r="K21" s="25"/>
      <c r="L21" s="7">
        <f>(H20+H21)*1.12</f>
        <v>5186988.42</v>
      </c>
    </row>
    <row r="22" spans="1:13" s="8" customFormat="1" ht="15.75" x14ac:dyDescent="0.25">
      <c r="A22" s="86" t="s">
        <v>23</v>
      </c>
      <c r="B22" s="87"/>
      <c r="C22" s="87"/>
      <c r="D22" s="87"/>
      <c r="E22" s="87"/>
      <c r="F22" s="87"/>
      <c r="G22" s="89"/>
      <c r="H22" s="27">
        <f>SUM(H20:H21)</f>
        <v>4631239.6607142854</v>
      </c>
      <c r="I22" s="104"/>
      <c r="J22" s="104"/>
      <c r="K22" s="26"/>
      <c r="M22" s="35"/>
    </row>
    <row r="23" spans="1:13" s="8" customFormat="1" ht="17.25" customHeight="1" x14ac:dyDescent="0.25">
      <c r="A23" s="86" t="s">
        <v>24</v>
      </c>
      <c r="B23" s="87"/>
      <c r="C23" s="51"/>
      <c r="D23" s="51"/>
      <c r="E23" s="51"/>
      <c r="F23" s="51"/>
      <c r="G23" s="52"/>
      <c r="H23" s="27">
        <f>H22</f>
        <v>4631239.6607142854</v>
      </c>
      <c r="I23" s="54"/>
      <c r="J23" s="54"/>
      <c r="K23" s="26"/>
      <c r="M23" s="40"/>
    </row>
    <row r="24" spans="1:13" ht="15.75" customHeight="1" x14ac:dyDescent="0.25">
      <c r="A24" s="101" t="s">
        <v>25</v>
      </c>
      <c r="B24" s="102"/>
      <c r="C24" s="102"/>
      <c r="D24" s="102"/>
      <c r="E24" s="102"/>
      <c r="F24" s="102"/>
      <c r="G24" s="103"/>
      <c r="H24" s="27">
        <f>H14+H23</f>
        <v>7774666.2607142851</v>
      </c>
      <c r="I24" s="30"/>
      <c r="J24" s="30"/>
    </row>
    <row r="25" spans="1:13" x14ac:dyDescent="0.25">
      <c r="A25" s="12"/>
      <c r="B25"/>
      <c r="C25"/>
      <c r="D25"/>
      <c r="E25"/>
      <c r="F25"/>
      <c r="G25"/>
      <c r="H25"/>
      <c r="I25" s="4"/>
      <c r="J25" s="43"/>
    </row>
    <row r="26" spans="1:13" x14ac:dyDescent="0.25">
      <c r="A26" s="12"/>
      <c r="B26"/>
      <c r="C26"/>
      <c r="D26"/>
      <c r="E26"/>
      <c r="F26"/>
      <c r="G26"/>
      <c r="H26"/>
    </row>
    <row r="27" spans="1:13" x14ac:dyDescent="0.25">
      <c r="A27" s="98" t="s">
        <v>33</v>
      </c>
      <c r="B27" s="98"/>
      <c r="C27" s="98"/>
      <c r="D27" s="98"/>
      <c r="E27" s="98"/>
      <c r="F27" s="98"/>
      <c r="G27" s="98"/>
      <c r="H27" s="98"/>
      <c r="I27" s="98"/>
      <c r="J27" s="98"/>
    </row>
    <row r="28" spans="1:13" x14ac:dyDescent="0.25">
      <c r="A28" s="53"/>
      <c r="B28" s="47"/>
      <c r="C28" s="47"/>
      <c r="D28" s="47"/>
      <c r="E28" s="47"/>
      <c r="F28" s="47"/>
      <c r="G28" s="47"/>
      <c r="H28" s="47"/>
      <c r="I28" s="48"/>
      <c r="J28" s="49"/>
    </row>
    <row r="29" spans="1:13" x14ac:dyDescent="0.25">
      <c r="A29" s="98" t="s">
        <v>34</v>
      </c>
      <c r="B29" s="98"/>
      <c r="C29" s="98"/>
      <c r="D29" s="98"/>
      <c r="E29" s="98"/>
      <c r="F29" s="98"/>
      <c r="G29" s="98"/>
      <c r="H29" s="98"/>
      <c r="I29" s="98"/>
      <c r="J29" s="98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B34"/>
      <c r="C34"/>
      <c r="D34"/>
      <c r="E34"/>
      <c r="F34"/>
      <c r="G34"/>
      <c r="H34"/>
    </row>
    <row r="35" spans="1:11" x14ac:dyDescent="0.25">
      <c r="B35"/>
      <c r="C35"/>
      <c r="D35"/>
      <c r="E35"/>
      <c r="F35"/>
      <c r="G35"/>
      <c r="H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</sheetData>
  <mergeCells count="22">
    <mergeCell ref="I13:J13"/>
    <mergeCell ref="A14:B14"/>
    <mergeCell ref="B1:J1"/>
    <mergeCell ref="A2:J2"/>
    <mergeCell ref="A7:I7"/>
    <mergeCell ref="A8:J8"/>
    <mergeCell ref="A23:B23"/>
    <mergeCell ref="A24:G24"/>
    <mergeCell ref="A27:J27"/>
    <mergeCell ref="A29:J29"/>
    <mergeCell ref="A3:J3"/>
    <mergeCell ref="A15:I15"/>
    <mergeCell ref="A16:I16"/>
    <mergeCell ref="A18:G18"/>
    <mergeCell ref="I18:J18"/>
    <mergeCell ref="A19:I19"/>
    <mergeCell ref="A22:G22"/>
    <mergeCell ref="I22:J22"/>
    <mergeCell ref="A10:G10"/>
    <mergeCell ref="I10:J10"/>
    <mergeCell ref="A11:J11"/>
    <mergeCell ref="A13:G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workbookViewId="0">
      <selection activeCell="C12" sqref="C12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3.28515625" style="19" customWidth="1"/>
    <col min="4" max="4" width="44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1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100" t="s">
        <v>14</v>
      </c>
      <c r="C1" s="100"/>
      <c r="D1" s="100"/>
      <c r="E1" s="100"/>
      <c r="F1" s="100"/>
      <c r="G1" s="100"/>
      <c r="H1" s="100"/>
      <c r="I1" s="100"/>
      <c r="J1" s="100"/>
      <c r="K1" s="22"/>
    </row>
    <row r="2" spans="1:14" s="1" customFormat="1" ht="20.25" customHeight="1" x14ac:dyDescent="0.25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22"/>
    </row>
    <row r="3" spans="1:14" s="1" customFormat="1" ht="20.25" customHeight="1" x14ac:dyDescent="0.25">
      <c r="A3" s="97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86" t="s">
        <v>22</v>
      </c>
      <c r="B7" s="87"/>
      <c r="C7" s="87"/>
      <c r="D7" s="87"/>
      <c r="E7" s="87"/>
      <c r="F7" s="87"/>
      <c r="G7" s="87"/>
      <c r="H7" s="87"/>
      <c r="I7" s="89"/>
      <c r="J7" s="30"/>
      <c r="K7" s="23"/>
    </row>
    <row r="8" spans="1:14" s="8" customFormat="1" ht="15.75" x14ac:dyDescent="0.25">
      <c r="A8" s="86" t="s">
        <v>12</v>
      </c>
      <c r="B8" s="87"/>
      <c r="C8" s="87"/>
      <c r="D8" s="87"/>
      <c r="E8" s="87"/>
      <c r="F8" s="87"/>
      <c r="G8" s="87"/>
      <c r="H8" s="87"/>
      <c r="I8" s="89"/>
      <c r="J8" s="54"/>
      <c r="K8" s="26"/>
      <c r="M8" s="40"/>
    </row>
    <row r="9" spans="1:14" s="7" customFormat="1" ht="15.75" x14ac:dyDescent="0.25">
      <c r="A9" s="33">
        <v>1</v>
      </c>
      <c r="B9" s="28"/>
      <c r="C9" s="28"/>
      <c r="D9" s="28"/>
      <c r="E9" s="29"/>
      <c r="F9" s="30"/>
      <c r="G9" s="31"/>
      <c r="H9" s="32"/>
      <c r="I9" s="30"/>
      <c r="J9" s="45"/>
      <c r="K9" s="25"/>
    </row>
    <row r="10" spans="1:14" s="8" customFormat="1" ht="15.75" x14ac:dyDescent="0.25">
      <c r="A10" s="86" t="s">
        <v>13</v>
      </c>
      <c r="B10" s="87"/>
      <c r="C10" s="87"/>
      <c r="D10" s="87"/>
      <c r="E10" s="87"/>
      <c r="F10" s="87"/>
      <c r="G10" s="89"/>
      <c r="H10" s="27">
        <f>SUM(H9:H9)</f>
        <v>0</v>
      </c>
      <c r="I10" s="104"/>
      <c r="J10" s="104"/>
      <c r="K10" s="26"/>
      <c r="M10" s="35"/>
    </row>
    <row r="11" spans="1:14" s="8" customFormat="1" ht="15.75" x14ac:dyDescent="0.25">
      <c r="A11" s="86" t="s">
        <v>21</v>
      </c>
      <c r="B11" s="87"/>
      <c r="C11" s="87"/>
      <c r="D11" s="87"/>
      <c r="E11" s="87"/>
      <c r="F11" s="87"/>
      <c r="G11" s="87"/>
      <c r="H11" s="87"/>
      <c r="I11" s="89"/>
      <c r="J11" s="54"/>
      <c r="K11" s="26"/>
      <c r="M11" s="40"/>
    </row>
    <row r="12" spans="1:14" s="7" customFormat="1" ht="38.25" x14ac:dyDescent="0.25">
      <c r="A12" s="33">
        <v>1</v>
      </c>
      <c r="B12" s="28" t="s">
        <v>27</v>
      </c>
      <c r="C12" s="28" t="s">
        <v>26</v>
      </c>
      <c r="D12" s="28" t="s">
        <v>28</v>
      </c>
      <c r="E12" s="29">
        <v>60.4</v>
      </c>
      <c r="F12" s="30" t="s">
        <v>29</v>
      </c>
      <c r="G12" s="31" t="s">
        <v>30</v>
      </c>
      <c r="H12" s="32">
        <f>1947044.76/1.12</f>
        <v>1738432.8214285714</v>
      </c>
      <c r="I12" s="30"/>
      <c r="J12" s="45" t="s">
        <v>32</v>
      </c>
      <c r="K12" s="25"/>
    </row>
    <row r="13" spans="1:14" s="8" customFormat="1" ht="15.75" x14ac:dyDescent="0.25">
      <c r="A13" s="86" t="s">
        <v>23</v>
      </c>
      <c r="B13" s="87"/>
      <c r="C13" s="87"/>
      <c r="D13" s="87"/>
      <c r="E13" s="87"/>
      <c r="F13" s="87"/>
      <c r="G13" s="89"/>
      <c r="H13" s="27">
        <f>SUM(H12:H12)</f>
        <v>1738432.8214285714</v>
      </c>
      <c r="I13" s="104"/>
      <c r="J13" s="104"/>
      <c r="K13" s="26"/>
      <c r="M13" s="35"/>
    </row>
    <row r="14" spans="1:14" s="8" customFormat="1" ht="17.25" customHeight="1" x14ac:dyDescent="0.25">
      <c r="A14" s="86" t="s">
        <v>24</v>
      </c>
      <c r="B14" s="87"/>
      <c r="C14" s="51"/>
      <c r="D14" s="51"/>
      <c r="E14" s="51"/>
      <c r="F14" s="51"/>
      <c r="G14" s="52"/>
      <c r="H14" s="27">
        <f>H13</f>
        <v>1738432.8214285714</v>
      </c>
      <c r="I14" s="54"/>
      <c r="J14" s="54"/>
      <c r="K14" s="26"/>
      <c r="M14" s="40"/>
    </row>
    <row r="15" spans="1:14" x14ac:dyDescent="0.25">
      <c r="A15" s="12"/>
      <c r="B15"/>
      <c r="C15"/>
      <c r="D15"/>
      <c r="E15"/>
      <c r="F15"/>
      <c r="G15"/>
      <c r="H15"/>
      <c r="I15" s="4"/>
      <c r="J15" s="43"/>
    </row>
    <row r="16" spans="1:14" x14ac:dyDescent="0.25">
      <c r="A16" s="12"/>
      <c r="B16"/>
      <c r="C16"/>
      <c r="D16"/>
      <c r="E16"/>
      <c r="F16"/>
      <c r="G16"/>
      <c r="H16"/>
    </row>
    <row r="17" spans="1:11" x14ac:dyDescent="0.25">
      <c r="A17" s="98" t="s">
        <v>33</v>
      </c>
      <c r="B17" s="98"/>
      <c r="C17" s="98"/>
      <c r="D17" s="98"/>
      <c r="E17" s="98"/>
      <c r="F17" s="98"/>
      <c r="G17" s="98"/>
      <c r="H17" s="98"/>
      <c r="I17" s="98"/>
      <c r="J17" s="98"/>
    </row>
    <row r="18" spans="1:11" x14ac:dyDescent="0.25">
      <c r="A18" s="53"/>
      <c r="B18" s="47"/>
      <c r="C18" s="47"/>
      <c r="D18" s="47"/>
      <c r="E18" s="47"/>
      <c r="F18" s="47"/>
      <c r="G18" s="47"/>
      <c r="H18" s="47"/>
      <c r="I18" s="48"/>
      <c r="J18" s="49"/>
    </row>
    <row r="19" spans="1:11" x14ac:dyDescent="0.25">
      <c r="A19" s="98" t="s">
        <v>34</v>
      </c>
      <c r="B19" s="98"/>
      <c r="C19" s="98"/>
      <c r="D19" s="98"/>
      <c r="E19" s="98"/>
      <c r="F19" s="98"/>
      <c r="G19" s="98"/>
      <c r="H19" s="98"/>
      <c r="I19" s="98"/>
      <c r="J19" s="98"/>
    </row>
    <row r="20" spans="1:11" x14ac:dyDescent="0.25">
      <c r="B20"/>
      <c r="C20"/>
      <c r="D20"/>
      <c r="E20"/>
      <c r="F20"/>
      <c r="G20"/>
      <c r="H20"/>
    </row>
    <row r="21" spans="1:11" x14ac:dyDescent="0.25">
      <c r="B21"/>
      <c r="C21"/>
      <c r="D21"/>
      <c r="E21"/>
      <c r="F21"/>
      <c r="G21"/>
      <c r="H21"/>
    </row>
    <row r="22" spans="1:11" x14ac:dyDescent="0.25">
      <c r="B22"/>
      <c r="C22"/>
      <c r="D22"/>
      <c r="E22"/>
      <c r="F22"/>
      <c r="G22"/>
      <c r="H22"/>
    </row>
    <row r="23" spans="1:11" x14ac:dyDescent="0.25">
      <c r="B23"/>
      <c r="C23"/>
      <c r="D23"/>
      <c r="E23"/>
      <c r="F23"/>
      <c r="G23"/>
      <c r="H23"/>
    </row>
    <row r="24" spans="1:11" x14ac:dyDescent="0.25">
      <c r="B24"/>
      <c r="C24"/>
      <c r="D24"/>
      <c r="E24"/>
      <c r="F24"/>
      <c r="G24"/>
      <c r="H24"/>
    </row>
    <row r="25" spans="1:11" x14ac:dyDescent="0.25">
      <c r="B25"/>
      <c r="C25"/>
      <c r="D25"/>
      <c r="E25"/>
      <c r="F25"/>
      <c r="G25"/>
      <c r="H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</sheetData>
  <mergeCells count="13">
    <mergeCell ref="A7:I7"/>
    <mergeCell ref="A8:I8"/>
    <mergeCell ref="B1:J1"/>
    <mergeCell ref="A2:J2"/>
    <mergeCell ref="A3:J3"/>
    <mergeCell ref="A17:J17"/>
    <mergeCell ref="A19:J19"/>
    <mergeCell ref="A10:G10"/>
    <mergeCell ref="I10:J10"/>
    <mergeCell ref="A11:I11"/>
    <mergeCell ref="A13:G13"/>
    <mergeCell ref="I13:J13"/>
    <mergeCell ref="A14:B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сентябрь</vt:lpstr>
      <vt:lpstr>Реестр 2302</vt:lpstr>
      <vt:lpstr>реестр 18.03.15</vt:lpstr>
      <vt:lpstr>на 5.01.2016</vt:lpstr>
      <vt:lpstr>сентябрь!Заголовки_для_печати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2018-11-20T06:16:30Z</dcterms:modified>
</cp:coreProperties>
</file>