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465" windowWidth="26475" windowHeight="5490"/>
  </bookViews>
  <sheets>
    <sheet name="реестр " sheetId="11" r:id="rId1"/>
    <sheet name="Реестр 2302" sheetId="7" state="hidden" r:id="rId2"/>
    <sheet name="реестр 18.03.15" sheetId="8" state="hidden" r:id="rId3"/>
    <sheet name="на 5.01.2016" sheetId="10" state="hidden" r:id="rId4"/>
    <sheet name="Лист1" sheetId="12" r:id="rId5"/>
  </sheets>
  <definedNames>
    <definedName name="_xlnm._FilterDatabase" localSheetId="1" hidden="1">'Реестр 2302'!$A$7:$J$12</definedName>
    <definedName name="_xlnm.Print_Titles" localSheetId="0">'реестр '!$6:$7</definedName>
  </definedNames>
  <calcPr calcId="145621"/>
</workbook>
</file>

<file path=xl/calcChain.xml><?xml version="1.0" encoding="utf-8"?>
<calcChain xmlns="http://schemas.openxmlformats.org/spreadsheetml/2006/main">
  <c r="H23" i="11" l="1"/>
  <c r="H11" i="11" l="1"/>
  <c r="H12" i="11"/>
  <c r="H13" i="11"/>
  <c r="H14" i="11"/>
  <c r="H15" i="11"/>
  <c r="H16" i="11"/>
  <c r="H17" i="11"/>
  <c r="H18" i="11"/>
  <c r="H19" i="11" l="1"/>
  <c r="H24" i="11" s="1"/>
  <c r="H10" i="11"/>
  <c r="H31" i="11" l="1"/>
  <c r="H33" i="11"/>
  <c r="H32" i="11" l="1"/>
  <c r="H28" i="11"/>
  <c r="H12" i="10" l="1"/>
  <c r="H13" i="10" s="1"/>
  <c r="H14" i="10" s="1"/>
  <c r="H10" i="10"/>
  <c r="H21" i="8"/>
  <c r="H22" i="8" s="1"/>
  <c r="L21" i="8"/>
  <c r="H20" i="8"/>
  <c r="H19" i="7"/>
  <c r="H13" i="7" l="1"/>
  <c r="H23" i="8"/>
  <c r="H18" i="8"/>
  <c r="H13" i="8"/>
  <c r="H9" i="8"/>
  <c r="H10" i="8" s="1"/>
  <c r="H14" i="8" s="1"/>
  <c r="H24" i="8" l="1"/>
  <c r="H20" i="7" l="1"/>
  <c r="H21" i="7" s="1"/>
  <c r="H22" i="7" s="1"/>
  <c r="H17" i="7"/>
  <c r="H11" i="7" l="1"/>
  <c r="H12" i="7" s="1"/>
</calcChain>
</file>

<file path=xl/sharedStrings.xml><?xml version="1.0" encoding="utf-8"?>
<sst xmlns="http://schemas.openxmlformats.org/spreadsheetml/2006/main" count="216" uniqueCount="76">
  <si>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</si>
  <si>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</si>
  <si>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</si>
  <si>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</si>
  <si>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</si>
  <si>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</si>
  <si>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</si>
  <si>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</si>
  <si>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</si>
  <si>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</si>
  <si>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</si>
  <si>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</si>
  <si>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</si>
  <si>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</si>
  <si>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</si>
  <si>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</si>
  <si>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</si>
  <si>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</si>
  <si>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</si>
  <si>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</si>
  <si>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</si>
  <si>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</si>
  <si>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</si>
  <si>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</si>
  <si>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</si>
  <si>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</si>
  <si>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</si>
  <si>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</si>
  <si>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</si>
  <si>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</si>
  <si>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</si>
  <si>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</si>
  <si>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</si>
  <si>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</si>
  <si>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</si>
  <si>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</si>
  <si>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</si>
  <si>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</si>
  <si>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</si>
  <si>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</si>
  <si>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</si>
  <si>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</si>
  <si>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</si>
  <si>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</si>
  <si>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</si>
  <si>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</si>
  <si>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</si>
  <si>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</si>
  <si>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</si>
  <si>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</si>
  <si>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 xml:space="preserve">Реестр планируемых закупок товаров, работ, услуг на 2017 год </t>
  </si>
  <si>
    <t>октябрь</t>
  </si>
  <si>
    <t>комплект</t>
  </si>
  <si>
    <t>запрос ценовых предложений</t>
  </si>
  <si>
    <t>Установка для фильтрования и очистки воздуха в воздуховодах</t>
  </si>
  <si>
    <t>Установка для фильтрования и очистки воздуха в воздуховодах должна иметь: щеточную систему для очистки воздуховодов, гибкие валы для очистки каналов, щетки для круглых каналов однослойные, всасывающую вакуумную установку, фильтрующий бокс, компрессор с непрерывной подачей воздуха, и соответствовать параметрам, указанным в технической спецификации</t>
  </si>
  <si>
    <t>ноябрь</t>
  </si>
  <si>
    <t>Услуги по организации и проведению мероприятия "Новый год "</t>
  </si>
  <si>
    <t>АОО "Назарбаев Университет"</t>
  </si>
  <si>
    <t>Аудит годовой финансовой отчетности за 2017 год</t>
  </si>
  <si>
    <t>Проведение аудита  отдельной финансовой отчетности,  подготовленной в соответствии с международными стандартами финансовой отчетности за год, заканчивающийся 31 декабря 2017 года</t>
  </si>
  <si>
    <t>Без применения норм Правил п.3.1. пп5)</t>
  </si>
  <si>
    <t>Без применения норм Правил п.3.1. пп 31)</t>
  </si>
  <si>
    <t>ноябрь-декабрь</t>
  </si>
  <si>
    <t>«Новогодние подарки из конфет в картонной упаковке»</t>
  </si>
  <si>
    <t xml:space="preserve">комплект </t>
  </si>
  <si>
    <t>декабрь</t>
  </si>
  <si>
    <t>Комплект 1,7 кг, НП Дорогой друг</t>
  </si>
  <si>
    <t xml:space="preserve"> Комплект 1,8 кг, НП Подарок от Рахат</t>
  </si>
  <si>
    <t>Комплект 2,0 кг, НП Голландский дом</t>
  </si>
  <si>
    <t xml:space="preserve"> Комплект 2,0 кг, НП Новогодние пожелания</t>
  </si>
  <si>
    <t>Комплект 2,5 кг, НП Волшебная ночь</t>
  </si>
  <si>
    <t xml:space="preserve"> Комплект 2,5 кг, НП Золотой петушок</t>
  </si>
  <si>
    <t>Комплект 1,7 кг, НП Волшебный снеговик</t>
  </si>
  <si>
    <t>Комплект 1,7 кг, НП Верный друг</t>
  </si>
  <si>
    <t>по состоянию на 14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</si>
</sst>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  <numFmt numFmtId="20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7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" fontId="37" fillId="2" borderId="4" xfId="0" applyNumberFormat="1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2" fontId="37" fillId="2" borderId="4" xfId="0" applyNumberFormat="1" applyFont="1" applyFill="1" applyBorder="1" applyAlignment="1">
      <alignment horizontal="center" vertical="center" wrapText="1"/>
    </xf>
    <xf numFmtId="2" fontId="39" fillId="0" borderId="1" xfId="0" applyNumberFormat="1" applyFont="1" applyBorder="1" applyAlignment="1">
      <alignment horizontal="center" vertical="center" wrapText="1"/>
    </xf>
    <xf numFmtId="205" fontId="8" fillId="0" borderId="0" xfId="0" applyNumberFormat="1" applyFo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/>
    </xf>
  </cellXfs>
  <cellStyles count="207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32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18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410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647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647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32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32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6410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124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219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4619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619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819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30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59912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991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19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2847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2050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3533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3533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5019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20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4238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1" name="Рисунок 3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20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870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2847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5" name="Рисунок 3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171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5" name="Рисунок 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4371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20</xdr:row>
      <xdr:rowOff>381000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4752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89" name="Рисунок 4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20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3436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21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29" name="Рисунок 5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553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505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705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648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9"/>
  <sheetViews>
    <sheetView tabSelected="1" workbookViewId="0">
      <selection activeCell="M12" sqref="M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4.425781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3.85546875" style="21" customWidth="1"/>
    <col min="8" max="8" width="16.85546875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2" spans="1:14" s="1" customFormat="1" ht="27" customHeight="1" x14ac:dyDescent="0.25">
      <c r="A2" s="14"/>
      <c r="B2" s="77" t="s">
        <v>50</v>
      </c>
      <c r="C2" s="77"/>
      <c r="D2" s="77"/>
      <c r="E2" s="77"/>
      <c r="F2" s="77"/>
      <c r="G2" s="77"/>
      <c r="H2" s="77"/>
      <c r="I2" s="77"/>
      <c r="J2" s="77"/>
      <c r="K2" s="22"/>
    </row>
    <row r="3" spans="1:14" s="1" customFormat="1" ht="20.25" customHeight="1" x14ac:dyDescent="0.25">
      <c r="A3" s="78" t="s">
        <v>20</v>
      </c>
      <c r="B3" s="78"/>
      <c r="C3" s="78"/>
      <c r="D3" s="78"/>
      <c r="E3" s="78"/>
      <c r="F3" s="78"/>
      <c r="G3" s="78"/>
      <c r="H3" s="78"/>
      <c r="I3" s="78"/>
      <c r="J3" s="78"/>
      <c r="K3" s="22"/>
    </row>
    <row r="4" spans="1:14" s="1" customFormat="1" ht="20.25" customHeight="1" x14ac:dyDescent="0.25">
      <c r="A4" s="78" t="s">
        <v>75</v>
      </c>
      <c r="B4" s="78"/>
      <c r="C4" s="78"/>
      <c r="D4" s="78"/>
      <c r="E4" s="78"/>
      <c r="F4" s="78"/>
      <c r="G4" s="78"/>
      <c r="H4" s="78"/>
      <c r="I4" s="78"/>
      <c r="J4" s="78"/>
      <c r="K4" s="22"/>
    </row>
    <row r="5" spans="1:14" s="1" customFormat="1" ht="12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22"/>
    </row>
    <row r="6" spans="1:14" s="2" customFormat="1" ht="51" customHeight="1" x14ac:dyDescent="0.25">
      <c r="A6" s="15" t="s">
        <v>0</v>
      </c>
      <c r="B6" s="15" t="s">
        <v>1</v>
      </c>
      <c r="C6" s="15" t="s">
        <v>5</v>
      </c>
      <c r="D6" s="16" t="s">
        <v>2</v>
      </c>
      <c r="E6" s="15" t="s">
        <v>8</v>
      </c>
      <c r="F6" s="15" t="s">
        <v>3</v>
      </c>
      <c r="G6" s="17" t="s">
        <v>9</v>
      </c>
      <c r="H6" s="15" t="s">
        <v>6</v>
      </c>
      <c r="I6" s="6" t="s">
        <v>4</v>
      </c>
      <c r="J6" s="15" t="s">
        <v>7</v>
      </c>
      <c r="K6" s="13"/>
      <c r="L6" s="10"/>
      <c r="N6" s="10"/>
    </row>
    <row r="7" spans="1:14" s="3" customFormat="1" ht="12.75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8">
        <v>7</v>
      </c>
      <c r="H7" s="9">
        <v>8</v>
      </c>
      <c r="I7" s="5">
        <v>9</v>
      </c>
      <c r="J7" s="30">
        <v>10</v>
      </c>
      <c r="K7" s="23"/>
    </row>
    <row r="8" spans="1:14" s="3" customFormat="1" ht="20.25" customHeight="1" x14ac:dyDescent="0.25">
      <c r="A8" s="74" t="s">
        <v>18</v>
      </c>
      <c r="B8" s="75"/>
      <c r="C8" s="75"/>
      <c r="D8" s="75"/>
      <c r="E8" s="75"/>
      <c r="F8" s="75"/>
      <c r="G8" s="75"/>
      <c r="H8" s="75"/>
      <c r="I8" s="76"/>
      <c r="J8" s="30"/>
      <c r="K8" s="23"/>
    </row>
    <row r="9" spans="1:14" s="7" customFormat="1" ht="15.75" customHeight="1" x14ac:dyDescent="0.25">
      <c r="A9" s="79" t="s">
        <v>12</v>
      </c>
      <c r="B9" s="80"/>
      <c r="C9" s="80"/>
      <c r="D9" s="80"/>
      <c r="E9" s="80"/>
      <c r="F9" s="80"/>
      <c r="G9" s="80"/>
      <c r="H9" s="80"/>
      <c r="I9" s="80"/>
      <c r="J9" s="81"/>
      <c r="K9" s="25"/>
      <c r="M9" s="34"/>
    </row>
    <row r="10" spans="1:14" s="7" customFormat="1" ht="89.25" x14ac:dyDescent="0.25">
      <c r="A10" s="63">
        <v>1</v>
      </c>
      <c r="B10" s="28" t="s">
        <v>54</v>
      </c>
      <c r="C10" s="28" t="s">
        <v>53</v>
      </c>
      <c r="D10" s="28" t="s">
        <v>55</v>
      </c>
      <c r="E10" s="29">
        <v>1</v>
      </c>
      <c r="F10" s="30" t="s">
        <v>52</v>
      </c>
      <c r="G10" s="31">
        <v>10614777</v>
      </c>
      <c r="H10" s="32">
        <f>E10*G10</f>
        <v>10614777</v>
      </c>
      <c r="I10" s="30" t="s">
        <v>10</v>
      </c>
      <c r="J10" s="62" t="s">
        <v>51</v>
      </c>
      <c r="K10" s="25"/>
    </row>
    <row r="11" spans="1:14" s="7" customFormat="1" ht="36" x14ac:dyDescent="0.25">
      <c r="A11" s="63">
        <v>2</v>
      </c>
      <c r="B11" s="28" t="s">
        <v>64</v>
      </c>
      <c r="C11" s="70" t="s">
        <v>61</v>
      </c>
      <c r="D11" s="50" t="s">
        <v>74</v>
      </c>
      <c r="E11" s="70">
        <v>71</v>
      </c>
      <c r="F11" s="70" t="s">
        <v>65</v>
      </c>
      <c r="G11" s="72">
        <v>2857.15</v>
      </c>
      <c r="H11" s="72">
        <f t="shared" ref="H11:H18" si="0">E11*G11</f>
        <v>202857.65</v>
      </c>
      <c r="I11" s="30" t="s">
        <v>10</v>
      </c>
      <c r="J11" s="62" t="s">
        <v>66</v>
      </c>
      <c r="K11" s="25"/>
      <c r="L11" s="73"/>
    </row>
    <row r="12" spans="1:14" s="7" customFormat="1" ht="36" x14ac:dyDescent="0.25">
      <c r="A12" s="63">
        <v>3</v>
      </c>
      <c r="B12" s="28" t="s">
        <v>64</v>
      </c>
      <c r="C12" s="70" t="s">
        <v>61</v>
      </c>
      <c r="D12" s="50" t="s">
        <v>73</v>
      </c>
      <c r="E12" s="70">
        <v>144</v>
      </c>
      <c r="F12" s="70" t="s">
        <v>65</v>
      </c>
      <c r="G12" s="72">
        <v>2857.15</v>
      </c>
      <c r="H12" s="72">
        <f t="shared" si="0"/>
        <v>411429.60000000003</v>
      </c>
      <c r="I12" s="30" t="s">
        <v>10</v>
      </c>
      <c r="J12" s="62" t="s">
        <v>66</v>
      </c>
      <c r="K12" s="25"/>
    </row>
    <row r="13" spans="1:14" s="7" customFormat="1" ht="36" x14ac:dyDescent="0.25">
      <c r="A13" s="63">
        <v>4</v>
      </c>
      <c r="B13" s="28" t="s">
        <v>64</v>
      </c>
      <c r="C13" s="70" t="s">
        <v>61</v>
      </c>
      <c r="D13" s="50" t="s">
        <v>67</v>
      </c>
      <c r="E13" s="70">
        <v>107</v>
      </c>
      <c r="F13" s="70" t="s">
        <v>65</v>
      </c>
      <c r="G13" s="72">
        <v>2857.15</v>
      </c>
      <c r="H13" s="72">
        <f t="shared" si="0"/>
        <v>305715.05</v>
      </c>
      <c r="I13" s="30" t="s">
        <v>10</v>
      </c>
      <c r="J13" s="62" t="s">
        <v>66</v>
      </c>
      <c r="K13" s="25"/>
    </row>
    <row r="14" spans="1:14" s="7" customFormat="1" ht="36" x14ac:dyDescent="0.25">
      <c r="A14" s="63">
        <v>5</v>
      </c>
      <c r="B14" s="28" t="s">
        <v>64</v>
      </c>
      <c r="C14" s="70" t="s">
        <v>61</v>
      </c>
      <c r="D14" s="50" t="s">
        <v>68</v>
      </c>
      <c r="E14" s="70">
        <v>128</v>
      </c>
      <c r="F14" s="70" t="s">
        <v>65</v>
      </c>
      <c r="G14" s="72">
        <v>2946.43</v>
      </c>
      <c r="H14" s="72">
        <f t="shared" si="0"/>
        <v>377143.03999999998</v>
      </c>
      <c r="I14" s="30" t="s">
        <v>10</v>
      </c>
      <c r="J14" s="62" t="s">
        <v>66</v>
      </c>
      <c r="K14" s="25"/>
    </row>
    <row r="15" spans="1:14" s="7" customFormat="1" ht="36" x14ac:dyDescent="0.25">
      <c r="A15" s="63">
        <v>6</v>
      </c>
      <c r="B15" s="28" t="s">
        <v>64</v>
      </c>
      <c r="C15" s="70" t="s">
        <v>61</v>
      </c>
      <c r="D15" s="50" t="s">
        <v>69</v>
      </c>
      <c r="E15" s="70">
        <v>39</v>
      </c>
      <c r="F15" s="70" t="s">
        <v>65</v>
      </c>
      <c r="G15" s="72">
        <v>3303.58</v>
      </c>
      <c r="H15" s="72">
        <f t="shared" si="0"/>
        <v>128839.62</v>
      </c>
      <c r="I15" s="30" t="s">
        <v>10</v>
      </c>
      <c r="J15" s="62" t="s">
        <v>66</v>
      </c>
      <c r="K15" s="25"/>
    </row>
    <row r="16" spans="1:14" s="7" customFormat="1" ht="36" x14ac:dyDescent="0.25">
      <c r="A16" s="63">
        <v>7</v>
      </c>
      <c r="B16" s="28" t="s">
        <v>64</v>
      </c>
      <c r="C16" s="70" t="s">
        <v>61</v>
      </c>
      <c r="D16" s="50" t="s">
        <v>70</v>
      </c>
      <c r="E16" s="70">
        <v>152</v>
      </c>
      <c r="F16" s="70" t="s">
        <v>65</v>
      </c>
      <c r="G16" s="72">
        <v>3303.58</v>
      </c>
      <c r="H16" s="72">
        <f t="shared" si="0"/>
        <v>502144.16</v>
      </c>
      <c r="I16" s="30" t="s">
        <v>10</v>
      </c>
      <c r="J16" s="62" t="s">
        <v>66</v>
      </c>
      <c r="K16" s="25"/>
    </row>
    <row r="17" spans="1:13" s="7" customFormat="1" ht="36" x14ac:dyDescent="0.25">
      <c r="A17" s="63">
        <v>8</v>
      </c>
      <c r="B17" s="28" t="s">
        <v>64</v>
      </c>
      <c r="C17" s="70" t="s">
        <v>61</v>
      </c>
      <c r="D17" s="50" t="s">
        <v>71</v>
      </c>
      <c r="E17" s="70">
        <v>51</v>
      </c>
      <c r="F17" s="70" t="s">
        <v>65</v>
      </c>
      <c r="G17" s="72">
        <v>3928.58</v>
      </c>
      <c r="H17" s="72">
        <f t="shared" si="0"/>
        <v>200357.58</v>
      </c>
      <c r="I17" s="30" t="s">
        <v>10</v>
      </c>
      <c r="J17" s="62" t="s">
        <v>66</v>
      </c>
      <c r="K17" s="25"/>
    </row>
    <row r="18" spans="1:13" s="7" customFormat="1" ht="36" x14ac:dyDescent="0.25">
      <c r="A18" s="63">
        <v>9</v>
      </c>
      <c r="B18" s="28" t="s">
        <v>64</v>
      </c>
      <c r="C18" s="70" t="s">
        <v>61</v>
      </c>
      <c r="D18" s="50" t="s">
        <v>72</v>
      </c>
      <c r="E18" s="70">
        <v>103</v>
      </c>
      <c r="F18" s="70" t="s">
        <v>65</v>
      </c>
      <c r="G18" s="72">
        <v>3928.58</v>
      </c>
      <c r="H18" s="72">
        <f t="shared" si="0"/>
        <v>404643.74</v>
      </c>
      <c r="I18" s="30" t="s">
        <v>10</v>
      </c>
      <c r="J18" s="62" t="s">
        <v>66</v>
      </c>
      <c r="K18" s="25"/>
    </row>
    <row r="19" spans="1:13" s="8" customFormat="1" ht="15.75" x14ac:dyDescent="0.25">
      <c r="A19" s="74" t="s">
        <v>13</v>
      </c>
      <c r="B19" s="75"/>
      <c r="C19" s="75"/>
      <c r="D19" s="75"/>
      <c r="E19" s="75"/>
      <c r="F19" s="75"/>
      <c r="G19" s="76"/>
      <c r="H19" s="27">
        <f>SUM(H10:H18)</f>
        <v>13147907.439999999</v>
      </c>
      <c r="I19" s="82"/>
      <c r="J19" s="82"/>
      <c r="K19" s="26"/>
      <c r="M19" s="35"/>
    </row>
    <row r="20" spans="1:13" s="8" customFormat="1" ht="15.75" customHeight="1" x14ac:dyDescent="0.25">
      <c r="A20" s="74" t="s">
        <v>21</v>
      </c>
      <c r="B20" s="75"/>
      <c r="C20" s="75"/>
      <c r="D20" s="75"/>
      <c r="E20" s="75"/>
      <c r="F20" s="75"/>
      <c r="G20" s="75"/>
      <c r="H20" s="75"/>
      <c r="I20" s="75"/>
      <c r="J20" s="75"/>
      <c r="L20" s="40"/>
    </row>
    <row r="21" spans="1:13" s="7" customFormat="1" ht="38.25" x14ac:dyDescent="0.25">
      <c r="A21" s="55">
        <v>1</v>
      </c>
      <c r="B21" s="50" t="s">
        <v>57</v>
      </c>
      <c r="C21" s="68" t="s">
        <v>53</v>
      </c>
      <c r="D21" s="69" t="s">
        <v>38</v>
      </c>
      <c r="E21" s="56">
        <v>1</v>
      </c>
      <c r="F21" s="56" t="s">
        <v>35</v>
      </c>
      <c r="G21" s="31" t="s">
        <v>30</v>
      </c>
      <c r="H21" s="31">
        <v>6000000</v>
      </c>
      <c r="I21" s="30" t="s">
        <v>10</v>
      </c>
      <c r="J21" s="62" t="s">
        <v>63</v>
      </c>
      <c r="M21" s="8"/>
    </row>
    <row r="22" spans="1:13" s="7" customFormat="1" ht="51" x14ac:dyDescent="0.25">
      <c r="A22" s="65">
        <v>2</v>
      </c>
      <c r="B22" s="66" t="s">
        <v>59</v>
      </c>
      <c r="C22" s="70" t="s">
        <v>62</v>
      </c>
      <c r="D22" s="70" t="s">
        <v>60</v>
      </c>
      <c r="E22" s="67">
        <v>1</v>
      </c>
      <c r="F22" s="56" t="s">
        <v>35</v>
      </c>
      <c r="G22" s="31" t="s">
        <v>30</v>
      </c>
      <c r="H22" s="31">
        <v>3500000</v>
      </c>
      <c r="I22" s="56" t="s">
        <v>58</v>
      </c>
      <c r="J22" s="62" t="s">
        <v>56</v>
      </c>
      <c r="M22" s="8"/>
    </row>
    <row r="23" spans="1:13" s="8" customFormat="1" ht="15.75" x14ac:dyDescent="0.25">
      <c r="A23" s="74" t="s">
        <v>23</v>
      </c>
      <c r="B23" s="75"/>
      <c r="C23" s="83"/>
      <c r="D23" s="83"/>
      <c r="E23" s="75"/>
      <c r="F23" s="75"/>
      <c r="G23" s="76"/>
      <c r="H23" s="27">
        <f>SUM(H21:H22)</f>
        <v>9500000</v>
      </c>
      <c r="I23" s="82"/>
      <c r="J23" s="82"/>
      <c r="K23" s="26"/>
      <c r="M23" s="35"/>
    </row>
    <row r="24" spans="1:13" s="8" customFormat="1" ht="18" customHeight="1" x14ac:dyDescent="0.25">
      <c r="A24" s="74" t="s">
        <v>19</v>
      </c>
      <c r="B24" s="75"/>
      <c r="C24" s="58"/>
      <c r="D24" s="58"/>
      <c r="E24" s="58"/>
      <c r="F24" s="58"/>
      <c r="G24" s="58"/>
      <c r="H24" s="41">
        <f>H19+H23</f>
        <v>22647907.439999998</v>
      </c>
      <c r="I24" s="42"/>
      <c r="J24" s="60"/>
      <c r="K24" s="26"/>
      <c r="M24" s="40"/>
    </row>
    <row r="25" spans="1:13" s="3" customFormat="1" ht="20.25" customHeight="1" x14ac:dyDescent="0.25">
      <c r="A25" s="74" t="s">
        <v>22</v>
      </c>
      <c r="B25" s="75"/>
      <c r="C25" s="75"/>
      <c r="D25" s="75"/>
      <c r="E25" s="75"/>
      <c r="F25" s="75"/>
      <c r="G25" s="75"/>
      <c r="H25" s="75"/>
      <c r="I25" s="76"/>
      <c r="J25" s="30"/>
      <c r="K25" s="23"/>
    </row>
    <row r="26" spans="1:13" s="8" customFormat="1" ht="15.75" x14ac:dyDescent="0.25">
      <c r="A26" s="74" t="s">
        <v>12</v>
      </c>
      <c r="B26" s="75"/>
      <c r="C26" s="75"/>
      <c r="D26" s="75"/>
      <c r="E26" s="75"/>
      <c r="F26" s="75"/>
      <c r="G26" s="75"/>
      <c r="H26" s="75"/>
      <c r="I26" s="76"/>
      <c r="J26" s="60"/>
      <c r="K26" s="26"/>
      <c r="M26" s="40"/>
    </row>
    <row r="27" spans="1:13" s="7" customFormat="1" ht="15.75" x14ac:dyDescent="0.25">
      <c r="A27" s="33">
        <v>1</v>
      </c>
      <c r="B27" s="28"/>
      <c r="C27" s="28"/>
      <c r="D27" s="28"/>
      <c r="E27" s="29"/>
      <c r="F27" s="30"/>
      <c r="G27" s="31"/>
      <c r="H27" s="32"/>
      <c r="I27" s="30"/>
      <c r="J27" s="45"/>
      <c r="K27" s="25"/>
    </row>
    <row r="28" spans="1:13" s="8" customFormat="1" ht="15.75" x14ac:dyDescent="0.25">
      <c r="A28" s="74" t="s">
        <v>13</v>
      </c>
      <c r="B28" s="75"/>
      <c r="C28" s="75"/>
      <c r="D28" s="75"/>
      <c r="E28" s="75"/>
      <c r="F28" s="75"/>
      <c r="G28" s="76"/>
      <c r="H28" s="27">
        <f>SUM(H27:H27)</f>
        <v>0</v>
      </c>
      <c r="I28" s="82"/>
      <c r="J28" s="82"/>
      <c r="K28" s="26"/>
      <c r="M28" s="35"/>
    </row>
    <row r="29" spans="1:13" s="8" customFormat="1" ht="15.75" x14ac:dyDescent="0.25">
      <c r="A29" s="74" t="s">
        <v>21</v>
      </c>
      <c r="B29" s="75"/>
      <c r="C29" s="88"/>
      <c r="D29" s="88"/>
      <c r="E29" s="75"/>
      <c r="F29" s="75"/>
      <c r="G29" s="75"/>
      <c r="H29" s="75"/>
      <c r="I29" s="76"/>
      <c r="J29" s="60"/>
      <c r="K29" s="26"/>
      <c r="M29" s="40"/>
    </row>
    <row r="30" spans="1:13" s="7" customFormat="1" ht="15.75" x14ac:dyDescent="0.25">
      <c r="A30" s="33"/>
      <c r="B30" s="66"/>
      <c r="C30" s="70"/>
      <c r="D30" s="70"/>
      <c r="E30" s="71"/>
      <c r="F30" s="56"/>
      <c r="G30" s="31"/>
      <c r="H30" s="32"/>
      <c r="I30" s="56"/>
      <c r="J30" s="62"/>
      <c r="K30" s="25"/>
    </row>
    <row r="31" spans="1:13" s="8" customFormat="1" ht="15.75" x14ac:dyDescent="0.25">
      <c r="A31" s="74" t="s">
        <v>23</v>
      </c>
      <c r="B31" s="75"/>
      <c r="C31" s="83"/>
      <c r="D31" s="83"/>
      <c r="E31" s="75"/>
      <c r="F31" s="75"/>
      <c r="G31" s="76"/>
      <c r="H31" s="27">
        <f>SUM(H30:H30)</f>
        <v>0</v>
      </c>
      <c r="I31" s="82"/>
      <c r="J31" s="82"/>
      <c r="K31" s="26"/>
      <c r="M31" s="35"/>
    </row>
    <row r="32" spans="1:13" s="8" customFormat="1" ht="17.25" customHeight="1" x14ac:dyDescent="0.25">
      <c r="A32" s="74" t="s">
        <v>24</v>
      </c>
      <c r="B32" s="75"/>
      <c r="C32" s="58"/>
      <c r="D32" s="58"/>
      <c r="E32" s="58"/>
      <c r="F32" s="58"/>
      <c r="G32" s="59"/>
      <c r="H32" s="27">
        <f>H31</f>
        <v>0</v>
      </c>
      <c r="I32" s="60"/>
      <c r="J32" s="60"/>
      <c r="K32" s="26"/>
      <c r="M32" s="40"/>
    </row>
    <row r="33" spans="1:11" ht="15.75" customHeight="1" x14ac:dyDescent="0.25">
      <c r="A33" s="85" t="s">
        <v>25</v>
      </c>
      <c r="B33" s="86"/>
      <c r="C33" s="86"/>
      <c r="D33" s="86"/>
      <c r="E33" s="86"/>
      <c r="F33" s="86"/>
      <c r="G33" s="87"/>
      <c r="H33" s="27">
        <f>H24+H32</f>
        <v>22647907.439999998</v>
      </c>
      <c r="I33" s="30"/>
      <c r="J33" s="30"/>
    </row>
    <row r="34" spans="1:11" x14ac:dyDescent="0.25">
      <c r="A34" s="12"/>
      <c r="B34"/>
      <c r="C34"/>
      <c r="D34"/>
      <c r="E34"/>
      <c r="F34"/>
      <c r="G34"/>
      <c r="H34"/>
      <c r="I34" s="4"/>
      <c r="J34" s="43"/>
    </row>
    <row r="35" spans="1:11" x14ac:dyDescent="0.25">
      <c r="A35" s="12"/>
      <c r="B35"/>
      <c r="C35"/>
      <c r="D35"/>
      <c r="E35"/>
      <c r="F35"/>
      <c r="G35"/>
      <c r="H35"/>
    </row>
    <row r="36" spans="1:11" hidden="1" x14ac:dyDescent="0.25">
      <c r="A36" s="84" t="s">
        <v>33</v>
      </c>
      <c r="B36" s="84"/>
      <c r="C36" s="84"/>
      <c r="D36" s="84"/>
      <c r="E36" s="84"/>
      <c r="F36" s="84"/>
      <c r="G36" s="84"/>
      <c r="H36" s="84"/>
      <c r="I36" s="84"/>
      <c r="J36" s="84"/>
    </row>
    <row r="37" spans="1:11" hidden="1" x14ac:dyDescent="0.25">
      <c r="A37" s="64"/>
      <c r="B37" s="47"/>
      <c r="C37" s="47"/>
      <c r="D37" s="47"/>
      <c r="E37" s="47"/>
      <c r="F37" s="47"/>
      <c r="G37" s="47"/>
      <c r="H37" s="47"/>
      <c r="I37" s="48"/>
      <c r="J37" s="49"/>
    </row>
    <row r="38" spans="1:11" ht="17.25" hidden="1" customHeight="1" x14ac:dyDescent="0.25">
      <c r="A38" s="84" t="s">
        <v>34</v>
      </c>
      <c r="B38" s="84"/>
      <c r="C38" s="84"/>
      <c r="D38" s="84"/>
      <c r="E38" s="84"/>
      <c r="F38" s="84"/>
      <c r="G38" s="84"/>
      <c r="H38" s="84"/>
      <c r="I38" s="84"/>
      <c r="J38" s="84"/>
    </row>
    <row r="39" spans="1:11" x14ac:dyDescent="0.25">
      <c r="A39" s="12"/>
      <c r="B39"/>
      <c r="C39"/>
      <c r="D39"/>
      <c r="E39"/>
      <c r="F39"/>
      <c r="G39"/>
      <c r="H39"/>
    </row>
    <row r="40" spans="1:1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</row>
    <row r="41" spans="1:11" x14ac:dyDescent="0.25">
      <c r="A41" s="61"/>
      <c r="B41" s="47"/>
      <c r="C41" s="47"/>
      <c r="D41" s="47"/>
      <c r="E41" s="47"/>
      <c r="F41" s="47"/>
      <c r="G41" s="47"/>
      <c r="H41" s="47"/>
      <c r="I41" s="48"/>
      <c r="J41" s="49"/>
    </row>
    <row r="42" spans="1:1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</row>
    <row r="43" spans="1:11" x14ac:dyDescent="0.25">
      <c r="B43"/>
      <c r="C43"/>
      <c r="D43"/>
      <c r="E43"/>
      <c r="F43"/>
      <c r="G43"/>
      <c r="H43"/>
    </row>
    <row r="44" spans="1:11" x14ac:dyDescent="0.25">
      <c r="B44"/>
      <c r="C44"/>
      <c r="D44"/>
      <c r="E44"/>
      <c r="F44"/>
      <c r="G44"/>
      <c r="H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</sheetData>
  <mergeCells count="24">
    <mergeCell ref="A40:J40"/>
    <mergeCell ref="A42:J42"/>
    <mergeCell ref="A33:G33"/>
    <mergeCell ref="A28:G28"/>
    <mergeCell ref="I28:J28"/>
    <mergeCell ref="A29:I29"/>
    <mergeCell ref="A31:G31"/>
    <mergeCell ref="I31:J31"/>
    <mergeCell ref="A32:B32"/>
    <mergeCell ref="A36:J36"/>
    <mergeCell ref="A38:J38"/>
    <mergeCell ref="A26:I26"/>
    <mergeCell ref="B2:J2"/>
    <mergeCell ref="A3:J3"/>
    <mergeCell ref="A4:J4"/>
    <mergeCell ref="A8:I8"/>
    <mergeCell ref="A9:J9"/>
    <mergeCell ref="A19:G19"/>
    <mergeCell ref="I19:J19"/>
    <mergeCell ref="A20:J20"/>
    <mergeCell ref="A23:G23"/>
    <mergeCell ref="I23:J23"/>
    <mergeCell ref="A24:B24"/>
    <mergeCell ref="A25:I25"/>
  </mergeCells>
  <pageMargins left="0.31496062992125984" right="0.31496062992125984" top="0.35433070866141736" bottom="0.35433070866141736" header="0" footer="0.11811023622047245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89" t="s">
        <v>44</v>
      </c>
      <c r="I1" s="89"/>
      <c r="J1" s="89"/>
    </row>
    <row r="2" spans="1:14" x14ac:dyDescent="0.25">
      <c r="H2" s="89" t="s">
        <v>45</v>
      </c>
      <c r="I2" s="89"/>
      <c r="J2" s="89"/>
    </row>
    <row r="3" spans="1:14" s="1" customFormat="1" ht="27" customHeight="1" x14ac:dyDescent="0.25">
      <c r="A3" s="14"/>
      <c r="B3" s="77" t="s">
        <v>14</v>
      </c>
      <c r="C3" s="77"/>
      <c r="D3" s="77"/>
      <c r="E3" s="77"/>
      <c r="F3" s="77"/>
      <c r="G3" s="77"/>
      <c r="H3" s="77"/>
      <c r="I3" s="77"/>
      <c r="J3" s="77"/>
      <c r="K3" s="22"/>
    </row>
    <row r="4" spans="1:14" s="1" customFormat="1" ht="20.25" customHeight="1" x14ac:dyDescent="0.25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22"/>
    </row>
    <row r="5" spans="1:14" s="1" customFormat="1" ht="20.25" customHeight="1" x14ac:dyDescent="0.25">
      <c r="A5" s="78" t="s">
        <v>43</v>
      </c>
      <c r="B5" s="78"/>
      <c r="C5" s="78"/>
      <c r="D5" s="78"/>
      <c r="E5" s="78"/>
      <c r="F5" s="78"/>
      <c r="G5" s="78"/>
      <c r="H5" s="78"/>
      <c r="I5" s="78"/>
      <c r="J5" s="78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74" t="s">
        <v>18</v>
      </c>
      <c r="B9" s="75"/>
      <c r="C9" s="75"/>
      <c r="D9" s="75"/>
      <c r="E9" s="75"/>
      <c r="F9" s="75"/>
      <c r="G9" s="75"/>
      <c r="H9" s="75"/>
      <c r="I9" s="76"/>
      <c r="J9" s="30"/>
      <c r="K9" s="23"/>
    </row>
    <row r="10" spans="1:14" s="7" customFormat="1" ht="15.75" customHeight="1" x14ac:dyDescent="0.25">
      <c r="A10" s="79" t="s">
        <v>12</v>
      </c>
      <c r="B10" s="80"/>
      <c r="C10" s="80"/>
      <c r="D10" s="80"/>
      <c r="E10" s="80"/>
      <c r="F10" s="80"/>
      <c r="G10" s="80"/>
      <c r="H10" s="80"/>
      <c r="I10" s="80"/>
      <c r="J10" s="81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 t="shared" ref="H11" si="0"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74" t="s">
        <v>13</v>
      </c>
      <c r="B12" s="75"/>
      <c r="C12" s="75"/>
      <c r="D12" s="75"/>
      <c r="E12" s="75"/>
      <c r="F12" s="75"/>
      <c r="G12" s="76"/>
      <c r="H12" s="27">
        <f>SUM(H11:H11)</f>
        <v>821426.6</v>
      </c>
      <c r="I12" s="82"/>
      <c r="J12" s="82"/>
      <c r="K12" s="26"/>
      <c r="M12" s="35"/>
    </row>
    <row r="13" spans="1:14" s="8" customFormat="1" ht="18" customHeight="1" x14ac:dyDescent="0.25">
      <c r="A13" s="74" t="s">
        <v>19</v>
      </c>
      <c r="B13" s="75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74" t="s">
        <v>22</v>
      </c>
      <c r="B14" s="75"/>
      <c r="C14" s="75"/>
      <c r="D14" s="75"/>
      <c r="E14" s="75"/>
      <c r="F14" s="75"/>
      <c r="G14" s="75"/>
      <c r="H14" s="75"/>
      <c r="I14" s="76"/>
      <c r="J14" s="30"/>
      <c r="K14" s="23"/>
    </row>
    <row r="15" spans="1:14" s="8" customFormat="1" ht="15.75" x14ac:dyDescent="0.25">
      <c r="A15" s="74" t="s">
        <v>12</v>
      </c>
      <c r="B15" s="75"/>
      <c r="C15" s="75"/>
      <c r="D15" s="75"/>
      <c r="E15" s="75"/>
      <c r="F15" s="75"/>
      <c r="G15" s="75"/>
      <c r="H15" s="75"/>
      <c r="I15" s="76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74" t="s">
        <v>13</v>
      </c>
      <c r="B17" s="75"/>
      <c r="C17" s="75"/>
      <c r="D17" s="75"/>
      <c r="E17" s="75"/>
      <c r="F17" s="75"/>
      <c r="G17" s="76"/>
      <c r="H17" s="27">
        <f>SUM(H16:H16)</f>
        <v>0</v>
      </c>
      <c r="I17" s="82"/>
      <c r="J17" s="82"/>
      <c r="K17" s="26"/>
      <c r="M17" s="35"/>
    </row>
    <row r="18" spans="1:13" s="8" customFormat="1" ht="15.75" x14ac:dyDescent="0.25">
      <c r="A18" s="74" t="s">
        <v>21</v>
      </c>
      <c r="B18" s="75"/>
      <c r="C18" s="75"/>
      <c r="D18" s="75"/>
      <c r="E18" s="75"/>
      <c r="F18" s="75"/>
      <c r="G18" s="75"/>
      <c r="H18" s="75"/>
      <c r="I18" s="76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74" t="s">
        <v>23</v>
      </c>
      <c r="B20" s="75"/>
      <c r="C20" s="75"/>
      <c r="D20" s="75"/>
      <c r="E20" s="75"/>
      <c r="F20" s="75"/>
      <c r="G20" s="76"/>
      <c r="H20" s="27">
        <f>SUM(H19:H19)</f>
        <v>1738432.8214285714</v>
      </c>
      <c r="I20" s="82"/>
      <c r="J20" s="82"/>
      <c r="K20" s="26"/>
      <c r="M20" s="35"/>
    </row>
    <row r="21" spans="1:13" s="8" customFormat="1" ht="17.25" customHeight="1" x14ac:dyDescent="0.25">
      <c r="A21" s="74" t="s">
        <v>24</v>
      </c>
      <c r="B21" s="75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85" t="s">
        <v>25</v>
      </c>
      <c r="B22" s="86"/>
      <c r="C22" s="86"/>
      <c r="D22" s="86"/>
      <c r="E22" s="86"/>
      <c r="F22" s="86"/>
      <c r="G22" s="87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84" t="s">
        <v>33</v>
      </c>
      <c r="B25" s="84"/>
      <c r="C25" s="84"/>
      <c r="D25" s="84"/>
      <c r="E25" s="84"/>
      <c r="F25" s="84"/>
      <c r="G25" s="84"/>
      <c r="H25" s="84"/>
      <c r="I25" s="84"/>
      <c r="J25" s="84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84" t="s">
        <v>34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  <mergeCell ref="I17:J17"/>
    <mergeCell ref="A18:I18"/>
    <mergeCell ref="A20:G20"/>
    <mergeCell ref="I20:J20"/>
    <mergeCell ref="A25:J25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77" t="s">
        <v>14</v>
      </c>
      <c r="C1" s="77"/>
      <c r="D1" s="77"/>
      <c r="E1" s="77"/>
      <c r="F1" s="77"/>
      <c r="G1" s="77"/>
      <c r="H1" s="77"/>
      <c r="I1" s="77"/>
      <c r="J1" s="77"/>
      <c r="K1" s="22"/>
    </row>
    <row r="2" spans="1:14" s="1" customFormat="1" ht="20.25" customHeight="1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22"/>
    </row>
    <row r="3" spans="1:14" s="1" customFormat="1" ht="20.25" customHeight="1" x14ac:dyDescent="0.25">
      <c r="A3" s="78" t="s">
        <v>42</v>
      </c>
      <c r="B3" s="78"/>
      <c r="C3" s="78"/>
      <c r="D3" s="78"/>
      <c r="E3" s="78"/>
      <c r="F3" s="78"/>
      <c r="G3" s="78"/>
      <c r="H3" s="78"/>
      <c r="I3" s="78"/>
      <c r="J3" s="78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74" t="s">
        <v>18</v>
      </c>
      <c r="B7" s="75"/>
      <c r="C7" s="75"/>
      <c r="D7" s="75"/>
      <c r="E7" s="75"/>
      <c r="F7" s="75"/>
      <c r="G7" s="75"/>
      <c r="H7" s="75"/>
      <c r="I7" s="76"/>
      <c r="J7" s="30"/>
      <c r="K7" s="23"/>
    </row>
    <row r="8" spans="1:14" s="7" customFormat="1" ht="15.75" customHeight="1" x14ac:dyDescent="0.25">
      <c r="A8" s="79" t="s">
        <v>12</v>
      </c>
      <c r="B8" s="80"/>
      <c r="C8" s="80"/>
      <c r="D8" s="80"/>
      <c r="E8" s="80"/>
      <c r="F8" s="80"/>
      <c r="G8" s="80"/>
      <c r="H8" s="80"/>
      <c r="I8" s="80"/>
      <c r="J8" s="81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 t="shared" ref="H9" si="0"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74" t="s">
        <v>13</v>
      </c>
      <c r="B10" s="75"/>
      <c r="C10" s="75"/>
      <c r="D10" s="75"/>
      <c r="E10" s="75"/>
      <c r="F10" s="75"/>
      <c r="G10" s="76"/>
      <c r="H10" s="27">
        <f>SUM(H9:H9)</f>
        <v>821426.6</v>
      </c>
      <c r="I10" s="82"/>
      <c r="J10" s="82"/>
      <c r="K10" s="26"/>
      <c r="M10" s="35"/>
    </row>
    <row r="11" spans="1:14" s="8" customFormat="1" ht="15.75" customHeight="1" x14ac:dyDescent="0.25">
      <c r="A11" s="74" t="s">
        <v>21</v>
      </c>
      <c r="B11" s="75"/>
      <c r="C11" s="75"/>
      <c r="D11" s="75"/>
      <c r="E11" s="75"/>
      <c r="F11" s="75"/>
      <c r="G11" s="75"/>
      <c r="H11" s="75"/>
      <c r="I11" s="75"/>
      <c r="J11" s="75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74" t="s">
        <v>23</v>
      </c>
      <c r="B13" s="75"/>
      <c r="C13" s="75"/>
      <c r="D13" s="75"/>
      <c r="E13" s="75"/>
      <c r="F13" s="75"/>
      <c r="G13" s="76"/>
      <c r="H13" s="27">
        <f>SUM(H12:H12)</f>
        <v>2322000</v>
      </c>
      <c r="I13" s="82"/>
      <c r="J13" s="82"/>
      <c r="K13" s="26"/>
      <c r="M13" s="35"/>
    </row>
    <row r="14" spans="1:14" s="8" customFormat="1" ht="18" customHeight="1" x14ac:dyDescent="0.25">
      <c r="A14" s="74" t="s">
        <v>19</v>
      </c>
      <c r="B14" s="75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74" t="s">
        <v>22</v>
      </c>
      <c r="B15" s="75"/>
      <c r="C15" s="75"/>
      <c r="D15" s="75"/>
      <c r="E15" s="75"/>
      <c r="F15" s="75"/>
      <c r="G15" s="75"/>
      <c r="H15" s="75"/>
      <c r="I15" s="76"/>
      <c r="J15" s="30"/>
      <c r="K15" s="23"/>
    </row>
    <row r="16" spans="1:14" s="8" customFormat="1" ht="15.75" x14ac:dyDescent="0.25">
      <c r="A16" s="74" t="s">
        <v>12</v>
      </c>
      <c r="B16" s="75"/>
      <c r="C16" s="75"/>
      <c r="D16" s="75"/>
      <c r="E16" s="75"/>
      <c r="F16" s="75"/>
      <c r="G16" s="75"/>
      <c r="H16" s="75"/>
      <c r="I16" s="76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74" t="s">
        <v>13</v>
      </c>
      <c r="B18" s="75"/>
      <c r="C18" s="75"/>
      <c r="D18" s="75"/>
      <c r="E18" s="75"/>
      <c r="F18" s="75"/>
      <c r="G18" s="76"/>
      <c r="H18" s="27">
        <f>SUM(H17:H17)</f>
        <v>0</v>
      </c>
      <c r="I18" s="82"/>
      <c r="J18" s="82"/>
      <c r="K18" s="26"/>
      <c r="M18" s="35"/>
    </row>
    <row r="19" spans="1:13" s="8" customFormat="1" ht="15.75" x14ac:dyDescent="0.25">
      <c r="A19" s="74" t="s">
        <v>21</v>
      </c>
      <c r="B19" s="75"/>
      <c r="C19" s="75"/>
      <c r="D19" s="75"/>
      <c r="E19" s="75"/>
      <c r="F19" s="75"/>
      <c r="G19" s="75"/>
      <c r="H19" s="75"/>
      <c r="I19" s="76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74" t="s">
        <v>23</v>
      </c>
      <c r="B22" s="75"/>
      <c r="C22" s="75"/>
      <c r="D22" s="75"/>
      <c r="E22" s="75"/>
      <c r="F22" s="75"/>
      <c r="G22" s="76"/>
      <c r="H22" s="27">
        <f>SUM(H20:H21)</f>
        <v>4631239.6607142854</v>
      </c>
      <c r="I22" s="82"/>
      <c r="J22" s="82"/>
      <c r="K22" s="26"/>
      <c r="M22" s="35"/>
    </row>
    <row r="23" spans="1:13" s="8" customFormat="1" ht="17.25" customHeight="1" x14ac:dyDescent="0.25">
      <c r="A23" s="74" t="s">
        <v>24</v>
      </c>
      <c r="B23" s="75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85" t="s">
        <v>25</v>
      </c>
      <c r="B24" s="86"/>
      <c r="C24" s="86"/>
      <c r="D24" s="86"/>
      <c r="E24" s="86"/>
      <c r="F24" s="86"/>
      <c r="G24" s="87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84" t="s">
        <v>33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84" t="s">
        <v>34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  <mergeCell ref="I13:J13"/>
    <mergeCell ref="A14:B14"/>
    <mergeCell ref="B1:J1"/>
    <mergeCell ref="A2:J2"/>
    <mergeCell ref="A7:I7"/>
    <mergeCell ref="A8:J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77" t="s">
        <v>14</v>
      </c>
      <c r="C1" s="77"/>
      <c r="D1" s="77"/>
      <c r="E1" s="77"/>
      <c r="F1" s="77"/>
      <c r="G1" s="77"/>
      <c r="H1" s="77"/>
      <c r="I1" s="77"/>
      <c r="J1" s="77"/>
      <c r="K1" s="22"/>
    </row>
    <row r="2" spans="1:14" s="1" customFormat="1" ht="20.25" customHeight="1" x14ac:dyDescent="0.25">
      <c r="A2" s="78" t="s">
        <v>20</v>
      </c>
      <c r="B2" s="78"/>
      <c r="C2" s="78"/>
      <c r="D2" s="78"/>
      <c r="E2" s="78"/>
      <c r="F2" s="78"/>
      <c r="G2" s="78"/>
      <c r="H2" s="78"/>
      <c r="I2" s="78"/>
      <c r="J2" s="78"/>
      <c r="K2" s="22"/>
    </row>
    <row r="3" spans="1:14" s="1" customFormat="1" ht="20.25" customHeight="1" x14ac:dyDescent="0.25">
      <c r="A3" s="78" t="s">
        <v>46</v>
      </c>
      <c r="B3" s="78"/>
      <c r="C3" s="78"/>
      <c r="D3" s="78"/>
      <c r="E3" s="78"/>
      <c r="F3" s="78"/>
      <c r="G3" s="78"/>
      <c r="H3" s="78"/>
      <c r="I3" s="78"/>
      <c r="J3" s="78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74" t="s">
        <v>22</v>
      </c>
      <c r="B7" s="75"/>
      <c r="C7" s="75"/>
      <c r="D7" s="75"/>
      <c r="E7" s="75"/>
      <c r="F7" s="75"/>
      <c r="G7" s="75"/>
      <c r="H7" s="75"/>
      <c r="I7" s="76"/>
      <c r="J7" s="30"/>
      <c r="K7" s="23"/>
    </row>
    <row r="8" spans="1:14" s="8" customFormat="1" ht="15.75" x14ac:dyDescent="0.25">
      <c r="A8" s="74" t="s">
        <v>12</v>
      </c>
      <c r="B8" s="75"/>
      <c r="C8" s="75"/>
      <c r="D8" s="75"/>
      <c r="E8" s="75"/>
      <c r="F8" s="75"/>
      <c r="G8" s="75"/>
      <c r="H8" s="75"/>
      <c r="I8" s="76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74" t="s">
        <v>13</v>
      </c>
      <c r="B10" s="75"/>
      <c r="C10" s="75"/>
      <c r="D10" s="75"/>
      <c r="E10" s="75"/>
      <c r="F10" s="75"/>
      <c r="G10" s="76"/>
      <c r="H10" s="27">
        <f>SUM(H9:H9)</f>
        <v>0</v>
      </c>
      <c r="I10" s="82"/>
      <c r="J10" s="82"/>
      <c r="K10" s="26"/>
      <c r="M10" s="35"/>
    </row>
    <row r="11" spans="1:14" s="8" customFormat="1" ht="15.75" x14ac:dyDescent="0.25">
      <c r="A11" s="74" t="s">
        <v>21</v>
      </c>
      <c r="B11" s="75"/>
      <c r="C11" s="75"/>
      <c r="D11" s="75"/>
      <c r="E11" s="75"/>
      <c r="F11" s="75"/>
      <c r="G11" s="75"/>
      <c r="H11" s="75"/>
      <c r="I11" s="76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74" t="s">
        <v>23</v>
      </c>
      <c r="B13" s="75"/>
      <c r="C13" s="75"/>
      <c r="D13" s="75"/>
      <c r="E13" s="75"/>
      <c r="F13" s="75"/>
      <c r="G13" s="76"/>
      <c r="H13" s="27">
        <f>SUM(H12:H12)</f>
        <v>1738432.8214285714</v>
      </c>
      <c r="I13" s="82"/>
      <c r="J13" s="82"/>
      <c r="K13" s="26"/>
      <c r="M13" s="35"/>
    </row>
    <row r="14" spans="1:14" s="8" customFormat="1" ht="17.25" customHeight="1" x14ac:dyDescent="0.25">
      <c r="A14" s="74" t="s">
        <v>24</v>
      </c>
      <c r="B14" s="75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84" t="s">
        <v>33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84" t="s">
        <v>34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17:J17"/>
    <mergeCell ref="A19:J19"/>
    <mergeCell ref="A10:G10"/>
    <mergeCell ref="I10:J10"/>
    <mergeCell ref="A11:I11"/>
    <mergeCell ref="A13:G13"/>
    <mergeCell ref="I13:J13"/>
    <mergeCell ref="A14:B14"/>
    <mergeCell ref="A7:I7"/>
    <mergeCell ref="A8:I8"/>
    <mergeCell ref="B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реестр </vt:lpstr>
      <vt:lpstr>Реестр 2302</vt:lpstr>
      <vt:lpstr>реестр 18.03.15</vt:lpstr>
      <vt:lpstr>на 5.01.2016</vt:lpstr>
      <vt:lpstr>Лист1</vt:lpstr>
      <vt:lpstr>'реестр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2017-12-21T07:36:44Z</dcterms:modified>
</cp:coreProperties>
</file>