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showHorizontalScroll="0" showVerticalScroll="0" showSheetTabs="0" xWindow="-30" yWindow="135" windowWidth="17085" windowHeight="9735"/>
  </bookViews>
  <sheets>
    <sheet name="Лист1" sheetId="1" r:id="rId1"/>
    <sheet name="Лист3" sheetId="3" r:id="rId2"/>
  </sheets>
  <definedNames>
    <definedName name="_xlnm._FilterDatabase" localSheetId="0" hidden="1">Лист1!$A$7:$M$292</definedName>
  </definedNames>
  <calcPr calcId="145621"/>
</workbook>
</file>

<file path=xl/calcChain.xml><?xml version="1.0" encoding="utf-8"?>
<calcChain xmlns="http://schemas.openxmlformats.org/spreadsheetml/2006/main">
  <c r="H268" i="1" l="1"/>
  <c r="H267" i="1"/>
  <c r="H266" i="1"/>
  <c r="H265" i="1"/>
  <c r="H264" i="1"/>
  <c r="H263" i="1" l="1"/>
  <c r="H262" i="1"/>
  <c r="H261" i="1"/>
  <c r="H260" i="1" l="1"/>
  <c r="H259" i="1"/>
  <c r="H245" i="1"/>
  <c r="H224" i="1"/>
  <c r="H143" i="1" l="1"/>
  <c r="H258" i="1"/>
  <c r="H257" i="1"/>
  <c r="H256" i="1"/>
  <c r="H255" i="1"/>
  <c r="H254" i="1" l="1"/>
  <c r="H253" i="1"/>
  <c r="H252" i="1"/>
  <c r="H251" i="1"/>
  <c r="H250" i="1"/>
  <c r="H249" i="1"/>
  <c r="H248" i="1"/>
  <c r="H217" i="1" l="1"/>
  <c r="H180" i="1" l="1"/>
  <c r="H179" i="1"/>
  <c r="H247" i="1"/>
  <c r="H246" i="1" l="1"/>
  <c r="H244" i="1"/>
  <c r="H243" i="1"/>
  <c r="H242" i="1"/>
  <c r="H241" i="1"/>
  <c r="H240" i="1"/>
  <c r="H239" i="1"/>
  <c r="H238" i="1" l="1"/>
  <c r="H237" i="1" l="1"/>
  <c r="H236" i="1" l="1"/>
  <c r="H235" i="1"/>
  <c r="H234" i="1"/>
  <c r="H233" i="1" l="1"/>
  <c r="H232" i="1" l="1"/>
  <c r="H231" i="1"/>
  <c r="H230" i="1"/>
  <c r="H229" i="1" l="1"/>
  <c r="H228" i="1" l="1"/>
  <c r="H227" i="1"/>
  <c r="H226" i="1"/>
  <c r="H225" i="1"/>
  <c r="H223" i="1"/>
  <c r="H222" i="1"/>
  <c r="H221" i="1"/>
  <c r="H220" i="1"/>
  <c r="H219" i="1"/>
  <c r="H218" i="1" l="1"/>
  <c r="H216" i="1" l="1"/>
  <c r="H215" i="1"/>
  <c r="H214" i="1"/>
  <c r="H213" i="1"/>
  <c r="H212" i="1" l="1"/>
  <c r="H83" i="1" l="1"/>
  <c r="H166" i="1"/>
  <c r="H174" i="1"/>
  <c r="H211" i="1"/>
  <c r="H210" i="1"/>
  <c r="H209" i="1"/>
  <c r="H208" i="1"/>
  <c r="H207" i="1"/>
  <c r="H206" i="1"/>
  <c r="H205" i="1"/>
  <c r="H204" i="1" l="1"/>
  <c r="H203" i="1" l="1"/>
  <c r="H202" i="1"/>
  <c r="H27" i="1" l="1"/>
  <c r="H201" i="1"/>
  <c r="H200" i="1" l="1"/>
  <c r="H199" i="1"/>
  <c r="H198" i="1"/>
  <c r="H197" i="1"/>
  <c r="H196" i="1"/>
  <c r="H195" i="1"/>
  <c r="H194" i="1"/>
  <c r="H193" i="1"/>
  <c r="H192" i="1"/>
  <c r="H191" i="1"/>
  <c r="H190" i="1"/>
  <c r="H189" i="1"/>
  <c r="H188" i="1"/>
  <c r="H187" i="1"/>
  <c r="G186" i="1" l="1"/>
  <c r="H186" i="1" s="1"/>
  <c r="H185" i="1"/>
  <c r="H184" i="1"/>
  <c r="H183" i="1"/>
  <c r="H182" i="1"/>
  <c r="H181" i="1"/>
  <c r="H178" i="1"/>
  <c r="H177" i="1"/>
  <c r="H176" i="1"/>
  <c r="H175" i="1"/>
  <c r="H173" i="1" l="1"/>
  <c r="H172" i="1"/>
  <c r="H171" i="1"/>
  <c r="H170" i="1" l="1"/>
  <c r="H169" i="1"/>
  <c r="H168" i="1"/>
  <c r="H167" i="1" l="1"/>
  <c r="H165" i="1" l="1"/>
  <c r="H164" i="1"/>
  <c r="H163" i="1"/>
  <c r="H162" i="1" l="1"/>
  <c r="H161" i="1"/>
  <c r="H160" i="1"/>
  <c r="H159" i="1"/>
  <c r="H158" i="1"/>
  <c r="H157" i="1"/>
  <c r="H156" i="1"/>
  <c r="H155" i="1"/>
  <c r="H154" i="1"/>
  <c r="H153" i="1"/>
  <c r="H152" i="1"/>
  <c r="H151" i="1"/>
  <c r="H150" i="1"/>
  <c r="H149" i="1"/>
  <c r="H148" i="1"/>
  <c r="H147" i="1"/>
  <c r="H146" i="1"/>
  <c r="H145" i="1"/>
  <c r="H144" i="1"/>
  <c r="H142" i="1" l="1"/>
  <c r="H141" i="1"/>
  <c r="H140" i="1"/>
  <c r="H139" i="1"/>
  <c r="H138" i="1"/>
  <c r="H137" i="1"/>
  <c r="H136" i="1"/>
  <c r="H135" i="1"/>
  <c r="H134" i="1"/>
  <c r="H133" i="1"/>
  <c r="H132" i="1"/>
  <c r="H131" i="1"/>
  <c r="H130" i="1"/>
  <c r="H129" i="1" l="1"/>
  <c r="H128" i="1"/>
  <c r="H127" i="1"/>
  <c r="H126" i="1"/>
  <c r="H125" i="1"/>
  <c r="H124" i="1"/>
  <c r="H123" i="1"/>
  <c r="H122" i="1"/>
  <c r="H121" i="1"/>
  <c r="H120" i="1"/>
  <c r="H119" i="1"/>
  <c r="H118" i="1"/>
  <c r="H117" i="1"/>
  <c r="H116" i="1"/>
  <c r="H115" i="1"/>
  <c r="H114" i="1"/>
  <c r="H113" i="1" l="1"/>
  <c r="H112" i="1"/>
  <c r="H111" i="1"/>
  <c r="H110" i="1"/>
  <c r="H109" i="1"/>
  <c r="H108" i="1"/>
  <c r="H107" i="1"/>
  <c r="H106" i="1"/>
  <c r="H105" i="1"/>
  <c r="H104" i="1"/>
  <c r="H103" i="1"/>
  <c r="H91" i="1" l="1"/>
  <c r="H92" i="1"/>
  <c r="H93" i="1"/>
  <c r="H102" i="1"/>
  <c r="H101" i="1"/>
  <c r="H100" i="1"/>
  <c r="H99" i="1"/>
  <c r="H98" i="1"/>
  <c r="H97" i="1"/>
  <c r="H96" i="1"/>
  <c r="H95" i="1"/>
  <c r="H94" i="1"/>
  <c r="H90" i="1" l="1"/>
  <c r="H89" i="1"/>
  <c r="H88" i="1"/>
  <c r="H87" i="1"/>
  <c r="H86" i="1"/>
  <c r="H85" i="1"/>
  <c r="H84" i="1"/>
  <c r="H82" i="1"/>
  <c r="H81" i="1"/>
  <c r="H80" i="1"/>
  <c r="H79" i="1" l="1"/>
  <c r="H78" i="1"/>
  <c r="H77" i="1"/>
  <c r="H76" i="1"/>
  <c r="H75" i="1"/>
  <c r="H74" i="1"/>
  <c r="H73" i="1"/>
  <c r="H72" i="1"/>
  <c r="H71" i="1"/>
  <c r="H70" i="1"/>
  <c r="H69" i="1"/>
  <c r="H68" i="1"/>
  <c r="H67" i="1"/>
  <c r="H66" i="1"/>
  <c r="H65" i="1"/>
  <c r="H64" i="1" l="1"/>
  <c r="H63" i="1"/>
  <c r="H62" i="1"/>
  <c r="H61" i="1"/>
  <c r="H60" i="1"/>
  <c r="H59" i="1"/>
  <c r="H58" i="1"/>
  <c r="H57" i="1"/>
  <c r="H56" i="1"/>
  <c r="H55" i="1" l="1"/>
  <c r="H54" i="1"/>
  <c r="H53" i="1"/>
  <c r="H52" i="1" l="1"/>
  <c r="H51" i="1"/>
  <c r="H50" i="1"/>
  <c r="H49" i="1"/>
  <c r="H48" i="1" l="1"/>
  <c r="H47" i="1" l="1"/>
  <c r="H46" i="1" l="1"/>
  <c r="H45" i="1" l="1"/>
  <c r="H44" i="1" l="1"/>
  <c r="H43" i="1" l="1"/>
  <c r="H41" i="1" l="1"/>
  <c r="H40" i="1"/>
  <c r="H39" i="1"/>
  <c r="H38" i="1"/>
  <c r="H37" i="1"/>
  <c r="H36" i="1" l="1"/>
  <c r="H35" i="1"/>
  <c r="H34" i="1"/>
  <c r="H33" i="1" l="1"/>
  <c r="H32" i="1"/>
  <c r="H31" i="1" l="1"/>
  <c r="H30" i="1" l="1"/>
  <c r="H29" i="1" l="1"/>
  <c r="H26" i="1"/>
  <c r="H25" i="1"/>
  <c r="H24" i="1"/>
  <c r="H28" i="1" l="1"/>
  <c r="H22" i="1" l="1"/>
  <c r="H21" i="1"/>
  <c r="H20" i="1"/>
  <c r="H23" i="1"/>
  <c r="H19" i="1"/>
  <c r="H15" i="1" l="1"/>
  <c r="H17" i="1"/>
  <c r="H16" i="1" l="1"/>
  <c r="H18" i="1"/>
  <c r="H14" i="1"/>
  <c r="H13" i="1" l="1"/>
  <c r="H12" i="1" l="1"/>
  <c r="H11" i="1"/>
  <c r="H269" i="1" l="1"/>
  <c r="H274" i="1"/>
  <c r="H291" i="1" s="1"/>
  <c r="H292" i="1" l="1"/>
</calcChain>
</file>

<file path=xl/sharedStrings.xml><?xml version="1.0" encoding="utf-8"?>
<sst xmlns="http://schemas.openxmlformats.org/spreadsheetml/2006/main" count="1689" uniqueCount="499">
  <si>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</si>
  <si>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</si>
  <si>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</si>
  <si>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</si>
  <si>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</si>
  <si>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</si>
  <si>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</si>
  <si>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</si>
  <si>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</si>
  <si>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</si>
  <si>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</si>
  <si>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</si>
  <si>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</si>
  <si>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</si>
  <si>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</si>
  <si>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</si>
  <si>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</si>
  <si>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</si>
  <si>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</si>
  <si>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</si>
  <si>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</si>
  <si>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</si>
  <si>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</si>
  <si>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</si>
  <si>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</si>
  <si>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</si>
  <si>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</si>
  <si>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</si>
  <si>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</si>
  <si>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</si>
  <si>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</si>
  <si>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</si>
  <si>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</si>
  <si>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</si>
  <si>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</si>
  <si>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</si>
  <si>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</si>
  <si>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</si>
  <si>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</si>
  <si>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</si>
  <si>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</si>
  <si>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</si>
  <si>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</si>
  <si>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</si>
  <si>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</si>
  <si>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</si>
  <si>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</si>
  <si>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</si>
  <si>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</si>
  <si>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</si>
  <si>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</si>
  <si>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</si>
  <si>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</si>
  <si>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</si>
  <si>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</si>
  <si>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</si>
  <si>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</si>
  <si>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</si>
  <si>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</si>
  <si>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</si>
  <si>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</si>
  <si>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</si>
  <si>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</si>
  <si>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</si>
  <si>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</si>
  <si>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</si>
  <si>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</si>
  <si>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</si>
  <si>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</si>
  <si>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</si>
  <si>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</si>
  <si>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</si>
  <si>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</si>
  <si>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</si>
  <si>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</si>
  <si>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</si>
  <si>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</si>
  <si>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</si>
  <si>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</si>
  <si>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</si>
  <si>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</si>
  <si>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</si>
  <si>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</si>
  <si>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</si>
  <si>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</si>
  <si>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</si>
  <si>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</si>
  <si>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</si>
  <si>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</si>
  <si>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</si>
  <si>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</si>
  <si>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</si>
  <si>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</si>
  <si>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</si>
  <si>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</si>
  <si>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</si>
  <si>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</si>
  <si>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</si>
  <si>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</si>
  <si>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</si>
  <si>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</si>
  <si>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</si>
  <si>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</si>
  <si>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</si>
  <si>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</si>
  <si>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</si>
  <si>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</si>
  <si>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</si>
  <si>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</si>
  <si>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</si>
  <si>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</si>
  <si>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</si>
  <si>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1) Высота гуманоид робота – не менее 58 см; 2) Количество степеней свободы– не менее 25.
 Подробная характеристика согласно технической спецификации.</t>
  </si>
  <si>
    <t>Гуманоид  робот на мобильной платформе</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</si>
  <si>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</si>
  <si>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</si>
  <si>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</si>
  <si>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</si>
  <si>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</si>
  <si>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</si>
  <si>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исключена</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</si>
  <si>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</si>
  <si>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</si>
  <si>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</si>
  <si>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</si>
  <si>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</si>
  <si>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</si>
  <si>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</si>
  <si>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</si>
  <si>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 xml:space="preserve">Анализатор сигнала 4.4 ГГц </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</si>
  <si>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</si>
  <si>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шт</t>
  </si>
  <si>
    <t>Векторный генератор сигналов</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</si>
  <si>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</si>
  <si>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</si>
  <si>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</si>
  <si>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</si>
  <si>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</si>
  <si>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Перевозка опасных грузов автомобильным транспортом</t>
  </si>
  <si>
    <t>Перевозка 2 баллонов, объемом по 40 литров, с кислородом и азотом. Полное описание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</si>
  <si>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</si>
  <si>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</si>
  <si>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</si>
  <si>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</si>
  <si>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</si>
  <si>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</si>
  <si>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</si>
  <si>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</si>
  <si>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</si>
  <si>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</si>
  <si>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</si>
  <si>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</si>
  <si>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</si>
  <si>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</si>
  <si>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</si>
  <si>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</si>
  <si>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</si>
  <si>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Апрель</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</si>
  <si>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</si>
  <si>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</si>
  <si>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</si>
  <si>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</si>
  <si>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</si>
  <si>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</si>
  <si>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</si>
  <si>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</si>
  <si>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</si>
  <si>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</si>
  <si>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</si>
  <si>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</si>
  <si>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</si>
  <si>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</si>
  <si>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</si>
  <si>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</si>
  <si>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</si>
  <si>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</si>
  <si>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</si>
  <si>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</si>
  <si>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</si>
  <si>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</si>
  <si>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</si>
  <si>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</si>
  <si>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</si>
  <si>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</si>
  <si>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</si>
  <si>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</si>
  <si>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</si>
  <si>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</si>
  <si>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</si>
  <si>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</si>
  <si>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Ударный аккумуляторный гайковерт</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</si>
  <si>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</si>
  <si>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</si>
  <si>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</si>
  <si>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</si>
  <si>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</si>
  <si>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</si>
  <si>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</si>
  <si>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</si>
  <si>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</si>
  <si>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</si>
  <si>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</si>
  <si>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весы</t>
  </si>
  <si>
    <t>Максимальный вес взвешиваемого объекта: не менее 100 кг; Цена деления: не более 50 г;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</si>
  <si>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</si>
  <si>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</si>
  <si>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</si>
  <si>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</si>
  <si>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</si>
  <si>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</si>
  <si>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</si>
  <si>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</si>
  <si>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</si>
  <si>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</si>
  <si>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</si>
  <si>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</si>
  <si>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</si>
  <si>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</si>
  <si>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</si>
  <si>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</si>
  <si>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</si>
  <si>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</si>
  <si>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</si>
  <si>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</si>
  <si>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</si>
  <si>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</si>
  <si>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Май</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</si>
  <si>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</si>
  <si>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</si>
  <si>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</si>
  <si>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</si>
  <si>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</si>
  <si>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</si>
  <si>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инженерии: комплект 21</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</si>
  <si>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</si>
  <si>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</si>
  <si>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</si>
  <si>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</si>
  <si>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</si>
  <si>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</si>
  <si>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</si>
  <si>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Портативный СВЧ-анализатор</t>
  </si>
  <si>
    <t xml:space="preserve">Генератор сигналов 80 МГц </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</si>
  <si>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</si>
  <si>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Источник питания 35 Вт</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</si>
  <si>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</si>
  <si>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 xml:space="preserve">Источник питания 80 Вт </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</si>
  <si>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</si>
  <si>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</si>
  <si>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</si>
  <si>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</si>
  <si>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</si>
  <si>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</si>
  <si>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</si>
  <si>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июнь</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</si>
  <si>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</si>
  <si>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</si>
  <si>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</si>
  <si>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</si>
  <si>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</si>
  <si>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</si>
  <si>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</si>
  <si>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</si>
  <si>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</si>
  <si>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</si>
  <si>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</si>
  <si>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</si>
  <si>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</si>
  <si>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</si>
  <si>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</si>
  <si>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</si>
  <si>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</si>
  <si>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</si>
  <si>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</si>
  <si>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</si>
  <si>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</si>
  <si>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Точность отображения данных: не более 0,1%;  Объем сосуда: не менее 0.007 м3;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</si>
  <si>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</si>
  <si>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Разрешение не менее 6,5 разрядов
Входные клеммы на передней панели, задней панели.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</si>
  <si>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</si>
  <si>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</si>
  <si>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</si>
  <si>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</si>
  <si>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</si>
  <si>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</si>
  <si>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</si>
  <si>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</si>
  <si>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</si>
  <si>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</si>
  <si>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</si>
  <si>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</si>
  <si>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</si>
  <si>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</si>
  <si>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</si>
  <si>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</si>
  <si>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</si>
  <si>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</si>
  <si>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</si>
  <si>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</si>
  <si>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</si>
  <si>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</si>
  <si>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</si>
  <si>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</si>
  <si>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</si>
  <si>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</si>
  <si>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</si>
  <si>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</si>
  <si>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</si>
  <si>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</si>
  <si>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</si>
  <si>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</si>
  <si>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Компактный моторизованный привод</t>
  </si>
  <si>
    <t xml:space="preserve">Диапазон перемещения не более 8 мм, Разрешение не менее 1,25 мкм  Подробная характеристика согласно технической спецификации.
</t>
  </si>
  <si>
    <t>Контроллер двигателей</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</si>
  <si>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</si>
  <si>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Вращательно-наклонная платформа</t>
  </si>
  <si>
    <t>Лабораторные расходные материалы для реализации учебных работ Школы инженерии: комплект 27</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</si>
  <si>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</si>
  <si>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</si>
  <si>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</si>
  <si>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</si>
  <si>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</si>
  <si>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подпункт 2)    пункта 3.1. Правил</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</si>
  <si>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</si>
  <si>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</si>
  <si>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</si>
  <si>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</si>
  <si>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</si>
  <si>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</si>
  <si>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</si>
  <si>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</si>
  <si>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</si>
  <si>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</si>
  <si>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Складная рама для квадрокоптера: Рама - каркас для квадрокоптера из углепластика; Диаметр не более 850 мм.Подробная характеристика согласно технической спецификации.</t>
  </si>
  <si>
    <t xml:space="preserve">Кондиционер (напольно-потолочный) </t>
  </si>
  <si>
    <t xml:space="preserve">комплект </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</si>
  <si>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</si>
  <si>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</si>
  <si>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</si>
  <si>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</si>
  <si>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</si>
  <si>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</si>
  <si>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</si>
  <si>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</si>
  <si>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</si>
  <si>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</si>
  <si>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</si>
  <si>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</si>
  <si>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</si>
  <si>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</si>
  <si>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Доступ к патентной базе Patent Inspiration</t>
  </si>
  <si>
    <t>подпункт 5) пункта 3.1 Правил</t>
  </si>
  <si>
    <t>Услуги по изготовлению имиджевой продукции</t>
  </si>
  <si>
    <t>подпункт 30) пункта 3.1 Правил</t>
  </si>
  <si>
    <t>Услуги по изготовлению имиджевой продукции. Подробная характеристика согласно технической спецификации.</t>
  </si>
  <si>
    <t>Услуги для организации  семинаров, тренингов</t>
  </si>
  <si>
    <t>подпункт 24) пункта 3.1 Правил</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</si>
  <si>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</si>
  <si>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</si>
  <si>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</si>
  <si>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</si>
  <si>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</si>
  <si>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</si>
  <si>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</si>
  <si>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</si>
  <si>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</si>
  <si>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</si>
  <si>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</si>
  <si>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</si>
  <si>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</si>
  <si>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</si>
  <si>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</si>
  <si>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</si>
  <si>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35</t>
  </si>
  <si>
    <t>июль</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</si>
  <si>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</si>
  <si>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</si>
  <si>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</si>
  <si>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</si>
  <si>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</si>
  <si>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</si>
  <si>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</si>
  <si>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</si>
  <si>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</si>
  <si>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</si>
  <si>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</si>
  <si>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</si>
  <si>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</si>
  <si>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</si>
  <si>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 xml:space="preserve">Диапазон частот От не менее 0,5 ГГЦ до не более 10 ГГЦ. Разрешение Не более 0,001Гц. Время переключения частоты Не более 100мкс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</si>
  <si>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август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</si>
  <si>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</si>
  <si>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</si>
  <si>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</si>
  <si>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</si>
  <si>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</si>
  <si>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</si>
  <si>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</si>
  <si>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</si>
  <si>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</si>
  <si>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</si>
  <si>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</si>
  <si>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</si>
  <si>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</si>
  <si>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</si>
  <si>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</si>
  <si>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</si>
  <si>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</si>
  <si>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</si>
  <si>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</si>
  <si>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</si>
  <si>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</si>
  <si>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</si>
  <si>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</si>
  <si>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</si>
  <si>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</si>
  <si>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</si>
  <si>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</si>
  <si>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</si>
  <si>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r>
      <t xml:space="preserve">Вращение </t>
    </r>
    <r>
      <rPr>
        <u/>
        <sz val="10"/>
        <color indexed="8"/>
        <rFont val="Times New Roman"/>
        <family val="1"/>
        <charset val="204"/>
      </rPr>
      <t>+</t>
    </r>
    <r>
      <rPr>
        <sz val="10"/>
        <color indexed="8"/>
        <rFont val="Times New Roman"/>
        <family val="1"/>
        <charset val="204"/>
      </rPr>
      <t xml:space="preserve"> 4</t>
    </r>
    <r>
      <rPr>
        <vertAlign val="superscript"/>
        <sz val="10"/>
        <color indexed="8"/>
        <rFont val="Times New Roman"/>
        <family val="1"/>
        <charset val="204"/>
      </rPr>
      <t>0</t>
    </r>
    <r>
      <rPr>
        <sz val="10"/>
        <color indexed="8"/>
        <rFont val="Times New Roman"/>
        <family val="1"/>
        <charset val="204"/>
      </rPr>
      <t xml:space="preserve">, Наклон не более </t>
    </r>
    <r>
      <rPr>
        <u/>
        <sz val="10"/>
        <color indexed="8"/>
        <rFont val="Times New Roman"/>
        <family val="1"/>
        <charset val="204"/>
      </rPr>
      <t>+</t>
    </r>
    <r>
      <rPr>
        <sz val="10"/>
        <color indexed="8"/>
        <rFont val="Times New Roman"/>
        <family val="1"/>
        <charset val="204"/>
      </rPr>
      <t xml:space="preserve"> 3</t>
    </r>
    <r>
      <rPr>
        <vertAlign val="superscript"/>
        <sz val="10"/>
        <color indexed="8"/>
        <rFont val="Times New Roman"/>
        <family val="1"/>
        <charset val="204"/>
      </rPr>
      <t>0</t>
    </r>
    <r>
      <rPr>
        <sz val="10"/>
        <color indexed="8"/>
        <rFont val="Times New Roman"/>
        <family val="1"/>
        <charset val="204"/>
      </rPr>
      <t xml:space="preserve">; Разрешение 10 угловых секунд </t>
    </r>
  </si>
  <si>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</si>
  <si>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</si>
  <si>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</si>
  <si>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</si>
  <si>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</si>
  <si>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</si>
  <si>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</si>
  <si>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</si>
  <si>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</si>
  <si>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</si>
  <si>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</si>
  <si>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</si>
  <si>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</si>
  <si>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</si>
  <si>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</si>
  <si>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</si>
  <si>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</si>
  <si>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</si>
  <si>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</si>
  <si>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</si>
  <si>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</si>
  <si>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</si>
  <si>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</si>
  <si>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</si>
  <si>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</si>
  <si>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</si>
  <si>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</si>
  <si>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</si>
  <si>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ИФА анализатор</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</si>
  <si>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</si>
  <si>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</si>
  <si>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</si>
  <si>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</si>
  <si>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</si>
  <si>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</si>
  <si>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</si>
  <si>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</si>
  <si>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</si>
  <si>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</si>
  <si>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</si>
  <si>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</si>
  <si>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высокочувствительной визуализации белковых и ДНК-гелей и блотов</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</si>
  <si>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</si>
  <si>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Система полимеразной цепной реакции с детекцией реального времени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</si>
  <si>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</si>
  <si>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Горизонтальные системы электрофореза</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</si>
  <si>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</si>
  <si>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Система для полусухого переноса с источником питания</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</si>
  <si>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</si>
  <si>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 xml:space="preserve">Камера для вертикального электрофореза </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</si>
  <si>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</si>
  <si>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</si>
  <si>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</si>
  <si>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</si>
  <si>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</si>
  <si>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</si>
  <si>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</si>
  <si>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</si>
  <si>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</si>
  <si>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</si>
  <si>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</si>
  <si>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</si>
  <si>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</si>
  <si>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</si>
  <si>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</si>
  <si>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</si>
  <si>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</si>
  <si>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</si>
  <si>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</si>
  <si>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</si>
  <si>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</si>
  <si>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</si>
  <si>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</si>
  <si>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</si>
  <si>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(по состоянию на 31.10.2017 года)</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</si>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</sst>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0"/>
      <color theme="1"/>
      <name val="Times New Roman"/>
      <family val="1"/>
      <charset val="204"/>
    </font>
    <font>
      <sz val="10"/>
      <name val="Times New Roman"/>
      <family val="1"/>
      <charset val="204"/>
    </font>
    <font>
      <b/>
      <sz val="10"/>
      <color theme="1"/>
      <name val="Times New Roman"/>
      <family val="1"/>
      <charset val="204"/>
    </font>
    <font>
      <i/>
      <sz val="10"/>
      <color theme="1"/>
      <name val="Times New Roman"/>
      <family val="1"/>
      <charset val="204"/>
    </font>
    <font>
      <sz val="10"/>
      <color rgb="FF000000"/>
      <name val="Times New Roman"/>
      <family val="1"/>
      <charset val="204"/>
    </font>
    <font>
      <u/>
      <sz val="10"/>
      <color indexed="8"/>
      <name val="Times New Roman"/>
      <family val="1"/>
      <charset val="204"/>
    </font>
    <font>
      <sz val="10"/>
      <color indexed="8"/>
      <name val="Times New Roman"/>
      <family val="1"/>
      <charset val="204"/>
    </font>
    <font>
      <vertAlign val="superscript"/>
      <sz val="10"/>
      <color indexed="8"/>
      <name val="Times New Roman"/>
      <family val="1"/>
      <charset val="204"/>
    </font>
    <font>
      <b/>
      <sz val="10"/>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29">
    <xf numFmtId="0" fontId="0" fillId="0" borderId="0" xfId="0"/>
    <xf numFmtId="0" fontId="13" fillId="2" borderId="0" xfId="0" applyFont="1" applyFill="1"/>
    <xf numFmtId="0" fontId="16" fillId="2" borderId="0" xfId="0" applyFont="1" applyFill="1" applyAlignment="1">
      <alignment vertical="center"/>
    </xf>
    <xf numFmtId="0" fontId="13" fillId="2" borderId="0" xfId="0" applyFont="1" applyFill="1" applyAlignment="1">
      <alignment horizontal="center" vertical="center"/>
    </xf>
    <xf numFmtId="4" fontId="13"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0" fontId="13" fillId="2" borderId="1" xfId="0" applyFont="1" applyFill="1" applyBorder="1" applyAlignment="1">
      <alignment horizontal="center" vertical="center" wrapText="1"/>
    </xf>
    <xf numFmtId="3" fontId="14"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xf>
    <xf numFmtId="4" fontId="14" fillId="2" borderId="1" xfId="0" applyNumberFormat="1" applyFont="1" applyFill="1" applyBorder="1" applyAlignment="1" applyProtection="1">
      <alignment horizontal="center" vertical="center" wrapText="1"/>
      <protection locked="0"/>
    </xf>
    <xf numFmtId="4"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4" fontId="13" fillId="2" borderId="3" xfId="0" applyNumberFormat="1"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3" fontId="14" fillId="2" borderId="1" xfId="19" applyNumberFormat="1" applyFont="1" applyFill="1" applyBorder="1" applyAlignment="1" applyProtection="1">
      <alignment horizontal="center" vertical="center" wrapText="1"/>
      <protection locked="0"/>
    </xf>
    <xf numFmtId="3" fontId="14" fillId="2" borderId="1" xfId="19" applyNumberFormat="1" applyFont="1" applyFill="1" applyBorder="1" applyAlignment="1">
      <alignment horizontal="center" vertical="center" wrapText="1"/>
    </xf>
    <xf numFmtId="0" fontId="13" fillId="2" borderId="1" xfId="19" applyFont="1" applyFill="1" applyBorder="1" applyAlignment="1">
      <alignment horizontal="center" vertical="center"/>
    </xf>
    <xf numFmtId="39" fontId="13" fillId="2" borderId="1" xfId="22" applyNumberFormat="1" applyFont="1" applyFill="1" applyBorder="1" applyAlignment="1">
      <alignment horizontal="center" vertical="center"/>
    </xf>
    <xf numFmtId="3" fontId="14" fillId="2" borderId="1" xfId="0" applyNumberFormat="1" applyFont="1" applyFill="1" applyBorder="1" applyAlignment="1">
      <alignment horizontal="center" vertical="center" wrapText="1"/>
    </xf>
    <xf numFmtId="39" fontId="13" fillId="2" borderId="1" xfId="1" applyNumberFormat="1" applyFont="1" applyFill="1" applyBorder="1" applyAlignment="1">
      <alignment horizontal="center" vertical="center"/>
    </xf>
    <xf numFmtId="0" fontId="13" fillId="2" borderId="5" xfId="0" applyFont="1" applyFill="1" applyBorder="1" applyAlignment="1">
      <alignment horizontal="center" vertical="center"/>
    </xf>
    <xf numFmtId="3" fontId="13" fillId="2" borderId="0" xfId="0" applyNumberFormat="1" applyFont="1" applyFill="1" applyAlignment="1">
      <alignment horizontal="center" vertical="center"/>
    </xf>
    <xf numFmtId="3"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3" fillId="2" borderId="1" xfId="1"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65" fontId="14" fillId="2" borderId="1" xfId="4" applyNumberFormat="1" applyFont="1" applyFill="1" applyBorder="1" applyAlignment="1">
      <alignment horizontal="center" vertical="center"/>
    </xf>
    <xf numFmtId="0" fontId="14" fillId="2" borderId="1" xfId="3" applyFont="1" applyFill="1" applyBorder="1" applyAlignment="1">
      <alignment horizontal="center" vertical="center"/>
    </xf>
    <xf numFmtId="0" fontId="14" fillId="2" borderId="3"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4" fontId="14" fillId="2" borderId="1" xfId="1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0" xfId="0" applyFont="1" applyFill="1" applyAlignment="1">
      <alignment horizontal="center"/>
    </xf>
    <xf numFmtId="3" fontId="14" fillId="2" borderId="1" xfId="0" applyNumberFormat="1" applyFont="1" applyFill="1" applyBorder="1" applyAlignment="1">
      <alignment horizontal="center" vertical="center"/>
    </xf>
    <xf numFmtId="4" fontId="14" fillId="2" borderId="1" xfId="1" applyNumberFormat="1" applyFont="1" applyFill="1" applyBorder="1" applyAlignment="1">
      <alignment horizontal="center" vertical="center"/>
    </xf>
    <xf numFmtId="1" fontId="13" fillId="2" borderId="1" xfId="0" applyNumberFormat="1" applyFont="1" applyFill="1" applyBorder="1" applyAlignment="1">
      <alignment horizontal="center" vertical="center" wrapText="1"/>
    </xf>
    <xf numFmtId="4" fontId="14" fillId="2" borderId="7" xfId="23" applyNumberFormat="1" applyFont="1" applyFill="1" applyBorder="1" applyAlignment="1">
      <alignment horizontal="center" vertical="center" wrapText="1"/>
    </xf>
    <xf numFmtId="0" fontId="13"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3" fontId="14" fillId="2" borderId="10" xfId="0" applyNumberFormat="1" applyFont="1" applyFill="1" applyBorder="1" applyAlignment="1" applyProtection="1">
      <alignment horizontal="center" vertical="center" wrapText="1"/>
      <protection locked="0"/>
    </xf>
    <xf numFmtId="0" fontId="14" fillId="2" borderId="10" xfId="3" applyFont="1" applyFill="1" applyBorder="1" applyAlignment="1">
      <alignment horizontal="center" vertical="center" wrapText="1"/>
    </xf>
    <xf numFmtId="3" fontId="14" fillId="2" borderId="10" xfId="0" applyNumberFormat="1" applyFont="1" applyFill="1" applyBorder="1" applyAlignment="1">
      <alignment horizontal="center" vertical="center" wrapText="1"/>
    </xf>
    <xf numFmtId="0" fontId="13" fillId="2" borderId="10" xfId="0" applyFont="1" applyFill="1" applyBorder="1" applyAlignment="1">
      <alignment horizontal="center" vertical="center"/>
    </xf>
    <xf numFmtId="39" fontId="13" fillId="2" borderId="10" xfId="1" applyNumberFormat="1" applyFont="1" applyFill="1" applyBorder="1" applyAlignment="1">
      <alignment horizontal="center" vertical="center"/>
    </xf>
    <xf numFmtId="4" fontId="13" fillId="2" borderId="1" xfId="24" applyNumberFormat="1" applyFont="1" applyFill="1" applyBorder="1" applyAlignment="1">
      <alignment horizontal="center" vertical="center"/>
    </xf>
    <xf numFmtId="0" fontId="14" fillId="2" borderId="0" xfId="3" applyFont="1" applyFill="1"/>
    <xf numFmtId="0" fontId="13" fillId="2" borderId="1" xfId="0" applyNumberFormat="1" applyFont="1" applyFill="1" applyBorder="1" applyAlignment="1">
      <alignment vertical="center" wrapText="1"/>
    </xf>
    <xf numFmtId="0" fontId="13" fillId="2" borderId="4"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3" fillId="2" borderId="0" xfId="0" applyNumberFormat="1" applyFont="1" applyFill="1"/>
    <xf numFmtId="0" fontId="13" fillId="2" borderId="4" xfId="0"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xf>
    <xf numFmtId="3" fontId="14" fillId="2" borderId="3" xfId="0" applyNumberFormat="1" applyFont="1" applyFill="1" applyBorder="1" applyAlignment="1" applyProtection="1">
      <alignment horizontal="center" vertical="center" wrapText="1"/>
      <protection locked="0"/>
    </xf>
    <xf numFmtId="4" fontId="15" fillId="2" borderId="1" xfId="1" applyNumberFormat="1" applyFont="1" applyFill="1" applyBorder="1" applyAlignment="1">
      <alignment horizontal="center" vertical="center" wrapText="1"/>
    </xf>
    <xf numFmtId="0" fontId="13" fillId="2" borderId="1" xfId="0" applyFont="1" applyFill="1" applyBorder="1"/>
    <xf numFmtId="4" fontId="15" fillId="2" borderId="3" xfId="1" applyNumberFormat="1"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0" xfId="0" applyFont="1" applyFill="1" applyAlignment="1">
      <alignment horizontal="center" vertical="center" wrapText="1"/>
    </xf>
    <xf numFmtId="3" fontId="14" fillId="2" borderId="1" xfId="2" applyNumberFormat="1" applyFont="1" applyFill="1" applyBorder="1" applyAlignment="1">
      <alignment horizontal="center" vertical="center" wrapText="1"/>
    </xf>
    <xf numFmtId="164" fontId="14" fillId="2" borderId="1" xfId="1" applyNumberFormat="1" applyFont="1" applyFill="1" applyBorder="1" applyAlignment="1">
      <alignment horizontal="center" vertical="center"/>
    </xf>
    <xf numFmtId="4" fontId="13"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0" fontId="13" fillId="2" borderId="0" xfId="0" applyFont="1" applyFill="1" applyAlignment="1">
      <alignment horizontal="center"/>
    </xf>
    <xf numFmtId="3" fontId="13" fillId="2" borderId="10"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xf>
    <xf numFmtId="164" fontId="14" fillId="2" borderId="1" xfId="1" applyNumberFormat="1" applyFont="1" applyFill="1" applyBorder="1" applyAlignment="1">
      <alignment vertical="center"/>
    </xf>
    <xf numFmtId="3" fontId="14" fillId="2" borderId="5" xfId="0" applyNumberFormat="1" applyFont="1" applyFill="1" applyBorder="1" applyAlignment="1" applyProtection="1">
      <alignment horizontal="center" vertical="center" wrapText="1"/>
      <protection locked="0"/>
    </xf>
    <xf numFmtId="0" fontId="22" fillId="2" borderId="4" xfId="0" applyFont="1" applyFill="1" applyBorder="1" applyAlignment="1">
      <alignment horizontal="center" vertical="center" wrapText="1"/>
    </xf>
    <xf numFmtId="3" fontId="23"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3" fontId="23" fillId="2" borderId="1" xfId="0" applyNumberFormat="1" applyFont="1" applyFill="1" applyBorder="1" applyAlignment="1">
      <alignment horizontal="center" vertical="center" wrapText="1"/>
    </xf>
    <xf numFmtId="0" fontId="22" fillId="2" borderId="0" xfId="0" applyFont="1" applyFill="1" applyAlignment="1">
      <alignment horizontal="center" vertical="center"/>
    </xf>
    <xf numFmtId="0" fontId="22" fillId="2" borderId="1" xfId="0" applyFont="1" applyFill="1" applyBorder="1" applyAlignment="1">
      <alignment horizontal="center" vertical="center"/>
    </xf>
    <xf numFmtId="39" fontId="22" fillId="2" borderId="1" xfId="1" applyNumberFormat="1" applyFont="1" applyFill="1" applyBorder="1" applyAlignment="1">
      <alignment horizontal="center" vertical="center"/>
    </xf>
    <xf numFmtId="0" fontId="22" fillId="2" borderId="0" xfId="0" applyFont="1" applyFill="1"/>
    <xf numFmtId="0" fontId="22" fillId="2" borderId="1" xfId="0" applyFont="1" applyFill="1" applyBorder="1" applyAlignment="1">
      <alignment horizontal="center" vertical="center" wrapText="1"/>
    </xf>
    <xf numFmtId="3" fontId="22" fillId="2" borderId="1" xfId="13" applyNumberFormat="1" applyFont="1" applyFill="1" applyBorder="1" applyAlignment="1">
      <alignment horizontal="center" vertical="center" wrapText="1"/>
    </xf>
    <xf numFmtId="0" fontId="22" fillId="2" borderId="0" xfId="0" applyFont="1" applyFill="1" applyAlignment="1">
      <alignment horizontal="center"/>
    </xf>
    <xf numFmtId="0" fontId="23" fillId="2" borderId="1" xfId="0" applyFont="1" applyFill="1" applyBorder="1" applyAlignment="1">
      <alignment horizontal="center" vertical="center" wrapText="1"/>
    </xf>
    <xf numFmtId="0" fontId="23" fillId="2" borderId="1" xfId="3" applyFont="1" applyFill="1" applyBorder="1" applyAlignment="1">
      <alignment horizontal="center" vertical="center" wrapText="1"/>
    </xf>
    <xf numFmtId="3" fontId="23" fillId="2" borderId="1" xfId="13" applyNumberFormat="1" applyFont="1" applyFill="1" applyBorder="1" applyAlignment="1">
      <alignment horizontal="center" vertical="center" wrapText="1"/>
    </xf>
    <xf numFmtId="0" fontId="23" fillId="2" borderId="0" xfId="0" applyFont="1" applyFill="1" applyAlignment="1">
      <alignment horizontal="center" vertical="center" wrapText="1"/>
    </xf>
    <xf numFmtId="39" fontId="22" fillId="2" borderId="1" xfId="1"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3" fontId="23" fillId="2" borderId="1" xfId="19" applyNumberFormat="1" applyFont="1" applyFill="1" applyBorder="1" applyAlignment="1" applyProtection="1">
      <alignment horizontal="center" vertical="center" wrapText="1"/>
      <protection locked="0"/>
    </xf>
    <xf numFmtId="3" fontId="23" fillId="2" borderId="1" xfId="19" applyNumberFormat="1" applyFont="1" applyFill="1" applyBorder="1" applyAlignment="1">
      <alignment horizontal="center" vertical="center" wrapText="1"/>
    </xf>
    <xf numFmtId="0" fontId="22" fillId="2" borderId="1" xfId="19" applyFont="1" applyFill="1" applyBorder="1" applyAlignment="1">
      <alignment horizontal="center" vertical="center"/>
    </xf>
    <xf numFmtId="39" fontId="22" fillId="2" borderId="1" xfId="22" applyNumberFormat="1" applyFont="1" applyFill="1" applyBorder="1" applyAlignment="1">
      <alignment horizontal="center" vertical="center"/>
    </xf>
    <xf numFmtId="0" fontId="24" fillId="2" borderId="0" xfId="0" applyFont="1" applyFill="1" applyBorder="1" applyAlignment="1">
      <alignment vertical="center" wrapText="1"/>
    </xf>
    <xf numFmtId="3" fontId="23" fillId="2" borderId="1" xfId="2"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 fontId="23" fillId="2" borderId="1" xfId="0" applyNumberFormat="1" applyFont="1" applyFill="1" applyBorder="1" applyAlignment="1">
      <alignment horizontal="center" vertical="center"/>
    </xf>
    <xf numFmtId="165" fontId="23" fillId="2" borderId="1" xfId="4" applyNumberFormat="1" applyFont="1" applyFill="1" applyBorder="1" applyAlignment="1">
      <alignment horizontal="center" vertical="center"/>
    </xf>
    <xf numFmtId="3" fontId="23" fillId="2" borderId="5" xfId="0" applyNumberFormat="1" applyFont="1" applyFill="1" applyBorder="1" applyAlignment="1" applyProtection="1">
      <alignment horizontal="center" vertical="center" wrapText="1"/>
      <protection locked="0"/>
    </xf>
    <xf numFmtId="3" fontId="25"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xf>
    <xf numFmtId="39" fontId="26" fillId="2" borderId="1" xfId="1" applyNumberFormat="1"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0" fontId="15" fillId="2" borderId="10" xfId="0" applyFont="1" applyFill="1" applyBorder="1" applyAlignment="1">
      <alignment horizontal="left" vertical="center" wrapText="1"/>
    </xf>
    <xf numFmtId="49" fontId="15" fillId="2" borderId="7"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92"/>
  <sheetViews>
    <sheetView tabSelected="1" topLeftCell="A262" zoomScale="110" zoomScaleNormal="110" workbookViewId="0">
      <selection activeCell="D267" sqref="D267"/>
    </sheetView>
  </sheetViews>
  <sheetFormatPr defaultRowHeight="12.75" x14ac:dyDescent="0.2"/>
  <cols>
    <col min="1" max="1" width="5" style="1" customWidth="1"/>
    <col min="2" max="2" width="42.85546875" style="3" customWidth="1"/>
    <col min="3" max="3" width="20.5703125" style="1" customWidth="1"/>
    <col min="4" max="4" width="97.28515625" style="80" customWidth="1"/>
    <col min="5" max="5" width="14.5703125" style="1" customWidth="1"/>
    <col min="6" max="6" width="19.5703125" style="1" customWidth="1"/>
    <col min="7" max="7" width="17.42578125" style="4" customWidth="1"/>
    <col min="8" max="8" width="23.7109375" style="4" customWidth="1"/>
    <col min="9" max="9" width="20.5703125" style="1" bestFit="1" customWidth="1"/>
    <col min="10" max="10" width="18.5703125" style="1" hidden="1" customWidth="1"/>
    <col min="11" max="16384" width="9.140625" style="1"/>
  </cols>
  <sheetData>
    <row r="3" spans="1:10" x14ac:dyDescent="0.2">
      <c r="A3" s="120" t="s">
        <v>24</v>
      </c>
      <c r="B3" s="120"/>
      <c r="C3" s="120"/>
      <c r="D3" s="120"/>
      <c r="E3" s="120"/>
      <c r="F3" s="120"/>
      <c r="G3" s="120"/>
      <c r="H3" s="120"/>
      <c r="I3" s="120"/>
    </row>
    <row r="4" spans="1:10" x14ac:dyDescent="0.2">
      <c r="A4" s="120" t="s">
        <v>22</v>
      </c>
      <c r="B4" s="120"/>
      <c r="C4" s="120"/>
      <c r="D4" s="120"/>
      <c r="E4" s="120"/>
      <c r="F4" s="120"/>
      <c r="G4" s="120"/>
      <c r="H4" s="120"/>
      <c r="I4" s="120"/>
    </row>
    <row r="5" spans="1:10" x14ac:dyDescent="0.2">
      <c r="A5" s="2" t="s">
        <v>0</v>
      </c>
      <c r="D5" s="124" t="s">
        <v>494</v>
      </c>
      <c r="E5" s="124"/>
    </row>
    <row r="6" spans="1:10" x14ac:dyDescent="0.2">
      <c r="A6" s="2"/>
      <c r="D6" s="5"/>
      <c r="E6" s="5"/>
    </row>
    <row r="7" spans="1:10" ht="63.75" x14ac:dyDescent="0.2">
      <c r="A7" s="6" t="s">
        <v>1</v>
      </c>
      <c r="B7" s="6" t="s">
        <v>2</v>
      </c>
      <c r="C7" s="6" t="s">
        <v>3</v>
      </c>
      <c r="D7" s="6" t="s">
        <v>4</v>
      </c>
      <c r="E7" s="6" t="s">
        <v>5</v>
      </c>
      <c r="F7" s="6" t="s">
        <v>6</v>
      </c>
      <c r="G7" s="7" t="s">
        <v>16</v>
      </c>
      <c r="H7" s="7" t="s">
        <v>7</v>
      </c>
      <c r="I7" s="6" t="s">
        <v>8</v>
      </c>
      <c r="J7" s="6" t="s">
        <v>18</v>
      </c>
    </row>
    <row r="8" spans="1:10" x14ac:dyDescent="0.2">
      <c r="A8" s="8">
        <v>1</v>
      </c>
      <c r="B8" s="8">
        <v>2</v>
      </c>
      <c r="C8" s="8">
        <v>3</v>
      </c>
      <c r="D8" s="8">
        <v>4</v>
      </c>
      <c r="E8" s="8">
        <v>5</v>
      </c>
      <c r="F8" s="8">
        <v>6</v>
      </c>
      <c r="G8" s="8">
        <v>7</v>
      </c>
      <c r="H8" s="8">
        <v>8</v>
      </c>
      <c r="I8" s="8">
        <v>9</v>
      </c>
      <c r="J8" s="9">
        <v>10</v>
      </c>
    </row>
    <row r="9" spans="1:10" x14ac:dyDescent="0.2">
      <c r="A9" s="126" t="s">
        <v>21</v>
      </c>
      <c r="B9" s="127"/>
      <c r="C9" s="127"/>
      <c r="D9" s="127"/>
      <c r="E9" s="127"/>
      <c r="F9" s="127"/>
      <c r="G9" s="127"/>
      <c r="H9" s="127"/>
      <c r="I9" s="127"/>
      <c r="J9" s="128"/>
    </row>
    <row r="10" spans="1:10" s="10" customFormat="1" ht="15.75" customHeight="1" x14ac:dyDescent="0.25">
      <c r="A10" s="125" t="s">
        <v>9</v>
      </c>
      <c r="B10" s="125"/>
      <c r="C10" s="125"/>
      <c r="D10" s="125"/>
      <c r="E10" s="125"/>
      <c r="F10" s="125"/>
      <c r="G10" s="125"/>
      <c r="H10" s="125"/>
      <c r="I10" s="125"/>
      <c r="J10" s="125"/>
    </row>
    <row r="11" spans="1:10" s="10" customFormat="1" ht="51.75" customHeight="1" x14ac:dyDescent="0.25">
      <c r="A11" s="11">
        <v>1</v>
      </c>
      <c r="B11" s="12" t="s">
        <v>35</v>
      </c>
      <c r="C11" s="13" t="s">
        <v>36</v>
      </c>
      <c r="D11" s="12" t="s">
        <v>37</v>
      </c>
      <c r="E11" s="14">
        <v>400</v>
      </c>
      <c r="F11" s="12" t="s">
        <v>38</v>
      </c>
      <c r="G11" s="15">
        <v>7142.86</v>
      </c>
      <c r="H11" s="16">
        <f>E11*G11</f>
        <v>2857144</v>
      </c>
      <c r="I11" s="14" t="s">
        <v>17</v>
      </c>
      <c r="J11" s="11" t="s">
        <v>51</v>
      </c>
    </row>
    <row r="12" spans="1:10" s="10" customFormat="1" ht="61.5" customHeight="1" x14ac:dyDescent="0.25">
      <c r="A12" s="11">
        <v>2</v>
      </c>
      <c r="B12" s="12" t="s">
        <v>39</v>
      </c>
      <c r="C12" s="13" t="s">
        <v>36</v>
      </c>
      <c r="D12" s="12" t="s">
        <v>40</v>
      </c>
      <c r="E12" s="17">
        <v>10800</v>
      </c>
      <c r="F12" s="12" t="s">
        <v>47</v>
      </c>
      <c r="G12" s="15">
        <v>141.52000000000001</v>
      </c>
      <c r="H12" s="18">
        <f>G12*E12</f>
        <v>1528416</v>
      </c>
      <c r="I12" s="14" t="s">
        <v>17</v>
      </c>
      <c r="J12" s="11" t="s">
        <v>29</v>
      </c>
    </row>
    <row r="13" spans="1:10" s="10" customFormat="1" ht="61.5" customHeight="1" x14ac:dyDescent="0.25">
      <c r="A13" s="11">
        <v>3</v>
      </c>
      <c r="B13" s="12" t="s">
        <v>46</v>
      </c>
      <c r="C13" s="13" t="s">
        <v>19</v>
      </c>
      <c r="D13" s="12" t="s">
        <v>52</v>
      </c>
      <c r="E13" s="17">
        <v>2</v>
      </c>
      <c r="F13" s="12" t="s">
        <v>49</v>
      </c>
      <c r="G13" s="15">
        <v>1071428.57</v>
      </c>
      <c r="H13" s="18">
        <f>G13*E13</f>
        <v>2142857.14</v>
      </c>
      <c r="I13" s="14" t="s">
        <v>17</v>
      </c>
      <c r="J13" s="11" t="s">
        <v>51</v>
      </c>
    </row>
    <row r="14" spans="1:10" s="10" customFormat="1" ht="51.75" customHeight="1" x14ac:dyDescent="0.25">
      <c r="A14" s="11">
        <v>4</v>
      </c>
      <c r="B14" s="12" t="s">
        <v>50</v>
      </c>
      <c r="C14" s="13" t="s">
        <v>36</v>
      </c>
      <c r="D14" s="12" t="s">
        <v>48</v>
      </c>
      <c r="E14" s="17">
        <v>1</v>
      </c>
      <c r="F14" s="12" t="s">
        <v>49</v>
      </c>
      <c r="G14" s="15">
        <v>2172628</v>
      </c>
      <c r="H14" s="18">
        <f t="shared" ref="H14:H17" si="0">G14*E14</f>
        <v>2172628</v>
      </c>
      <c r="I14" s="14" t="s">
        <v>17</v>
      </c>
      <c r="J14" s="11" t="s">
        <v>51</v>
      </c>
    </row>
    <row r="15" spans="1:10" s="10" customFormat="1" ht="51.75" customHeight="1" x14ac:dyDescent="0.25">
      <c r="A15" s="11">
        <v>5</v>
      </c>
      <c r="B15" s="12" t="s">
        <v>57</v>
      </c>
      <c r="C15" s="13" t="s">
        <v>36</v>
      </c>
      <c r="D15" s="12" t="s">
        <v>48</v>
      </c>
      <c r="E15" s="17">
        <v>1</v>
      </c>
      <c r="F15" s="12" t="s">
        <v>58</v>
      </c>
      <c r="G15" s="15">
        <v>227680</v>
      </c>
      <c r="H15" s="18">
        <f t="shared" ref="H15" si="1">G15*E15</f>
        <v>227680</v>
      </c>
      <c r="I15" s="14" t="s">
        <v>17</v>
      </c>
      <c r="J15" s="11" t="s">
        <v>51</v>
      </c>
    </row>
    <row r="16" spans="1:10" s="10" customFormat="1" ht="51.75" customHeight="1" x14ac:dyDescent="0.25">
      <c r="A16" s="11">
        <v>6</v>
      </c>
      <c r="B16" s="12" t="s">
        <v>55</v>
      </c>
      <c r="C16" s="13" t="s">
        <v>36</v>
      </c>
      <c r="D16" s="12" t="s">
        <v>54</v>
      </c>
      <c r="E16" s="17">
        <v>1</v>
      </c>
      <c r="F16" s="12" t="s">
        <v>49</v>
      </c>
      <c r="G16" s="15">
        <v>2572937</v>
      </c>
      <c r="H16" s="18">
        <f t="shared" si="0"/>
        <v>2572937</v>
      </c>
      <c r="I16" s="14" t="s">
        <v>17</v>
      </c>
      <c r="J16" s="11" t="s">
        <v>51</v>
      </c>
    </row>
    <row r="17" spans="1:10" s="10" customFormat="1" ht="51.75" customHeight="1" x14ac:dyDescent="0.25">
      <c r="A17" s="11">
        <v>7</v>
      </c>
      <c r="B17" s="12" t="s">
        <v>56</v>
      </c>
      <c r="C17" s="13" t="s">
        <v>36</v>
      </c>
      <c r="D17" s="12" t="s">
        <v>54</v>
      </c>
      <c r="E17" s="17">
        <v>1</v>
      </c>
      <c r="F17" s="12" t="s">
        <v>49</v>
      </c>
      <c r="G17" s="15">
        <v>3986302</v>
      </c>
      <c r="H17" s="18">
        <f t="shared" si="0"/>
        <v>3986302</v>
      </c>
      <c r="I17" s="14" t="s">
        <v>17</v>
      </c>
      <c r="J17" s="11" t="s">
        <v>51</v>
      </c>
    </row>
    <row r="18" spans="1:10" s="10" customFormat="1" ht="51.75" customHeight="1" x14ac:dyDescent="0.25">
      <c r="A18" s="11">
        <v>8</v>
      </c>
      <c r="B18" s="12" t="s">
        <v>53</v>
      </c>
      <c r="C18" s="13" t="s">
        <v>36</v>
      </c>
      <c r="D18" s="12" t="s">
        <v>54</v>
      </c>
      <c r="E18" s="17">
        <v>1</v>
      </c>
      <c r="F18" s="12" t="s">
        <v>49</v>
      </c>
      <c r="G18" s="15">
        <v>2947353</v>
      </c>
      <c r="H18" s="18">
        <f t="shared" ref="H18" si="2">G18*E18</f>
        <v>2947353</v>
      </c>
      <c r="I18" s="14" t="s">
        <v>17</v>
      </c>
      <c r="J18" s="11" t="s">
        <v>51</v>
      </c>
    </row>
    <row r="19" spans="1:10" s="10" customFormat="1" ht="51.75" customHeight="1" x14ac:dyDescent="0.25">
      <c r="A19" s="11">
        <v>9</v>
      </c>
      <c r="B19" s="12" t="s">
        <v>59</v>
      </c>
      <c r="C19" s="13" t="s">
        <v>36</v>
      </c>
      <c r="D19" s="12" t="s">
        <v>54</v>
      </c>
      <c r="E19" s="17">
        <v>1</v>
      </c>
      <c r="F19" s="12" t="s">
        <v>49</v>
      </c>
      <c r="G19" s="15">
        <v>14354895</v>
      </c>
      <c r="H19" s="18">
        <f t="shared" ref="H19:H23" si="3">G19*E19</f>
        <v>14354895</v>
      </c>
      <c r="I19" s="14" t="s">
        <v>17</v>
      </c>
      <c r="J19" s="11" t="s">
        <v>51</v>
      </c>
    </row>
    <row r="20" spans="1:10" s="10" customFormat="1" ht="51.75" customHeight="1" x14ac:dyDescent="0.25">
      <c r="A20" s="11">
        <v>10</v>
      </c>
      <c r="B20" s="12" t="s">
        <v>61</v>
      </c>
      <c r="C20" s="13" t="s">
        <v>36</v>
      </c>
      <c r="D20" s="12" t="s">
        <v>48</v>
      </c>
      <c r="E20" s="17">
        <v>1</v>
      </c>
      <c r="F20" s="12" t="s">
        <v>49</v>
      </c>
      <c r="G20" s="15">
        <v>79018</v>
      </c>
      <c r="H20" s="18">
        <f t="shared" ref="H20" si="4">G20*E20</f>
        <v>79018</v>
      </c>
      <c r="I20" s="14" t="s">
        <v>17</v>
      </c>
      <c r="J20" s="11" t="s">
        <v>51</v>
      </c>
    </row>
    <row r="21" spans="1:10" s="10" customFormat="1" ht="51.75" customHeight="1" x14ac:dyDescent="0.25">
      <c r="A21" s="11">
        <v>11</v>
      </c>
      <c r="B21" s="12" t="s">
        <v>62</v>
      </c>
      <c r="C21" s="13" t="s">
        <v>36</v>
      </c>
      <c r="D21" s="12" t="s">
        <v>48</v>
      </c>
      <c r="E21" s="17">
        <v>1</v>
      </c>
      <c r="F21" s="12" t="s">
        <v>49</v>
      </c>
      <c r="G21" s="15">
        <v>737992</v>
      </c>
      <c r="H21" s="18">
        <f t="shared" ref="H21:H22" si="5">G21*E21</f>
        <v>737992</v>
      </c>
      <c r="I21" s="14" t="s">
        <v>17</v>
      </c>
      <c r="J21" s="11" t="s">
        <v>51</v>
      </c>
    </row>
    <row r="22" spans="1:10" s="10" customFormat="1" ht="51.75" customHeight="1" x14ac:dyDescent="0.25">
      <c r="A22" s="11">
        <v>12</v>
      </c>
      <c r="B22" s="12" t="s">
        <v>63</v>
      </c>
      <c r="C22" s="13" t="s">
        <v>36</v>
      </c>
      <c r="D22" s="12" t="s">
        <v>48</v>
      </c>
      <c r="E22" s="17">
        <v>1</v>
      </c>
      <c r="F22" s="12" t="s">
        <v>49</v>
      </c>
      <c r="G22" s="15">
        <v>1125492</v>
      </c>
      <c r="H22" s="18">
        <f t="shared" si="5"/>
        <v>1125492</v>
      </c>
      <c r="I22" s="14" t="s">
        <v>17</v>
      </c>
      <c r="J22" s="11" t="s">
        <v>51</v>
      </c>
    </row>
    <row r="23" spans="1:10" s="10" customFormat="1" ht="51.75" customHeight="1" x14ac:dyDescent="0.25">
      <c r="A23" s="11">
        <v>13</v>
      </c>
      <c r="B23" s="12" t="s">
        <v>60</v>
      </c>
      <c r="C23" s="13" t="s">
        <v>36</v>
      </c>
      <c r="D23" s="12" t="s">
        <v>48</v>
      </c>
      <c r="E23" s="17">
        <v>1</v>
      </c>
      <c r="F23" s="12" t="s">
        <v>49</v>
      </c>
      <c r="G23" s="15">
        <v>86161</v>
      </c>
      <c r="H23" s="18">
        <f t="shared" si="3"/>
        <v>86161</v>
      </c>
      <c r="I23" s="14" t="s">
        <v>17</v>
      </c>
      <c r="J23" s="11" t="s">
        <v>51</v>
      </c>
    </row>
    <row r="24" spans="1:10" s="10" customFormat="1" ht="51.75" customHeight="1" x14ac:dyDescent="0.25">
      <c r="A24" s="11">
        <v>14</v>
      </c>
      <c r="B24" s="12" t="s">
        <v>70</v>
      </c>
      <c r="C24" s="13" t="s">
        <v>36</v>
      </c>
      <c r="D24" s="12" t="s">
        <v>48</v>
      </c>
      <c r="E24" s="17">
        <v>1</v>
      </c>
      <c r="F24" s="12" t="s">
        <v>49</v>
      </c>
      <c r="G24" s="15">
        <v>10312127</v>
      </c>
      <c r="H24" s="18">
        <f t="shared" ref="H24:H25" si="6">G24*E24</f>
        <v>10312127</v>
      </c>
      <c r="I24" s="14" t="s">
        <v>17</v>
      </c>
      <c r="J24" s="11" t="s">
        <v>51</v>
      </c>
    </row>
    <row r="25" spans="1:10" s="10" customFormat="1" ht="51.75" customHeight="1" x14ac:dyDescent="0.25">
      <c r="A25" s="11">
        <v>15</v>
      </c>
      <c r="B25" s="12" t="s">
        <v>71</v>
      </c>
      <c r="C25" s="13" t="s">
        <v>36</v>
      </c>
      <c r="D25" s="12" t="s">
        <v>48</v>
      </c>
      <c r="E25" s="17">
        <v>1</v>
      </c>
      <c r="F25" s="12" t="s">
        <v>49</v>
      </c>
      <c r="G25" s="15">
        <v>164047</v>
      </c>
      <c r="H25" s="18">
        <f t="shared" si="6"/>
        <v>164047</v>
      </c>
      <c r="I25" s="14" t="s">
        <v>17</v>
      </c>
      <c r="J25" s="11" t="s">
        <v>51</v>
      </c>
    </row>
    <row r="26" spans="1:10" s="10" customFormat="1" ht="51.75" customHeight="1" x14ac:dyDescent="0.25">
      <c r="A26" s="11">
        <v>16</v>
      </c>
      <c r="B26" s="12" t="s">
        <v>72</v>
      </c>
      <c r="C26" s="13" t="s">
        <v>36</v>
      </c>
      <c r="D26" s="12" t="s">
        <v>48</v>
      </c>
      <c r="E26" s="17">
        <v>1</v>
      </c>
      <c r="F26" s="12" t="s">
        <v>49</v>
      </c>
      <c r="G26" s="15">
        <v>905000</v>
      </c>
      <c r="H26" s="18">
        <f t="shared" ref="H26" si="7">G26*E26</f>
        <v>905000</v>
      </c>
      <c r="I26" s="14" t="s">
        <v>17</v>
      </c>
      <c r="J26" s="11" t="s">
        <v>51</v>
      </c>
    </row>
    <row r="27" spans="1:10" s="10" customFormat="1" ht="51.75" customHeight="1" x14ac:dyDescent="0.25">
      <c r="A27" s="11">
        <v>17</v>
      </c>
      <c r="B27" s="12" t="s">
        <v>67</v>
      </c>
      <c r="C27" s="13" t="s">
        <v>19</v>
      </c>
      <c r="D27" s="12" t="s">
        <v>376</v>
      </c>
      <c r="E27" s="17">
        <v>5</v>
      </c>
      <c r="F27" s="12" t="s">
        <v>49</v>
      </c>
      <c r="G27" s="15">
        <v>236673</v>
      </c>
      <c r="H27" s="16">
        <f t="shared" ref="H27" si="8">E27*G27</f>
        <v>1183365</v>
      </c>
      <c r="I27" s="14" t="s">
        <v>17</v>
      </c>
      <c r="J27" s="11" t="s">
        <v>374</v>
      </c>
    </row>
    <row r="28" spans="1:10" s="10" customFormat="1" ht="51.75" customHeight="1" x14ac:dyDescent="0.25">
      <c r="A28" s="11">
        <v>18</v>
      </c>
      <c r="B28" s="12" t="s">
        <v>68</v>
      </c>
      <c r="C28" s="13" t="s">
        <v>19</v>
      </c>
      <c r="D28" s="12" t="s">
        <v>69</v>
      </c>
      <c r="E28" s="17">
        <v>1</v>
      </c>
      <c r="F28" s="12" t="s">
        <v>49</v>
      </c>
      <c r="G28" s="15">
        <v>1741072</v>
      </c>
      <c r="H28" s="18">
        <f>G28*E28</f>
        <v>1741072</v>
      </c>
      <c r="I28" s="14" t="s">
        <v>17</v>
      </c>
      <c r="J28" s="11" t="s">
        <v>51</v>
      </c>
    </row>
    <row r="29" spans="1:10" s="10" customFormat="1" ht="69.75" customHeight="1" x14ac:dyDescent="0.25">
      <c r="A29" s="11">
        <v>19</v>
      </c>
      <c r="B29" s="12" t="s">
        <v>74</v>
      </c>
      <c r="C29" s="13" t="s">
        <v>36</v>
      </c>
      <c r="D29" s="12" t="s">
        <v>73</v>
      </c>
      <c r="E29" s="17">
        <v>1</v>
      </c>
      <c r="F29" s="12" t="s">
        <v>49</v>
      </c>
      <c r="G29" s="15">
        <v>141900</v>
      </c>
      <c r="H29" s="18">
        <f t="shared" ref="H29:H30" si="9">G29*E29</f>
        <v>141900</v>
      </c>
      <c r="I29" s="14" t="s">
        <v>17</v>
      </c>
      <c r="J29" s="11" t="s">
        <v>51</v>
      </c>
    </row>
    <row r="30" spans="1:10" s="10" customFormat="1" ht="51.75" customHeight="1" x14ac:dyDescent="0.25">
      <c r="A30" s="11">
        <v>20</v>
      </c>
      <c r="B30" s="12" t="s">
        <v>75</v>
      </c>
      <c r="C30" s="13" t="s">
        <v>36</v>
      </c>
      <c r="D30" s="12" t="s">
        <v>48</v>
      </c>
      <c r="E30" s="17">
        <v>1</v>
      </c>
      <c r="F30" s="12" t="s">
        <v>49</v>
      </c>
      <c r="G30" s="15">
        <v>2083929</v>
      </c>
      <c r="H30" s="18">
        <f t="shared" si="9"/>
        <v>2083929</v>
      </c>
      <c r="I30" s="14" t="s">
        <v>17</v>
      </c>
      <c r="J30" s="11" t="s">
        <v>76</v>
      </c>
    </row>
    <row r="31" spans="1:10" s="10" customFormat="1" ht="51.75" customHeight="1" x14ac:dyDescent="0.25">
      <c r="A31" s="11">
        <v>21</v>
      </c>
      <c r="B31" s="12" t="s">
        <v>77</v>
      </c>
      <c r="C31" s="13" t="s">
        <v>19</v>
      </c>
      <c r="D31" s="12" t="s">
        <v>78</v>
      </c>
      <c r="E31" s="17">
        <v>1</v>
      </c>
      <c r="F31" s="12" t="s">
        <v>81</v>
      </c>
      <c r="G31" s="15">
        <v>535715</v>
      </c>
      <c r="H31" s="18">
        <f>G31*E31</f>
        <v>535715</v>
      </c>
      <c r="I31" s="14" t="s">
        <v>17</v>
      </c>
      <c r="J31" s="11" t="s">
        <v>76</v>
      </c>
    </row>
    <row r="32" spans="1:10" s="10" customFormat="1" ht="51.75" customHeight="1" x14ac:dyDescent="0.25">
      <c r="A32" s="11">
        <v>22</v>
      </c>
      <c r="B32" s="12" t="s">
        <v>82</v>
      </c>
      <c r="C32" s="13" t="s">
        <v>19</v>
      </c>
      <c r="D32" s="12" t="s">
        <v>79</v>
      </c>
      <c r="E32" s="17">
        <v>1</v>
      </c>
      <c r="F32" s="12" t="s">
        <v>81</v>
      </c>
      <c r="G32" s="15">
        <v>3433867</v>
      </c>
      <c r="H32" s="18">
        <f>G32*E32</f>
        <v>3433867</v>
      </c>
      <c r="I32" s="14" t="s">
        <v>17</v>
      </c>
      <c r="J32" s="11" t="s">
        <v>51</v>
      </c>
    </row>
    <row r="33" spans="1:10" s="10" customFormat="1" ht="51.75" customHeight="1" x14ac:dyDescent="0.25">
      <c r="A33" s="11">
        <v>23</v>
      </c>
      <c r="B33" s="12" t="s">
        <v>83</v>
      </c>
      <c r="C33" s="13" t="s">
        <v>19</v>
      </c>
      <c r="D33" s="12" t="s">
        <v>80</v>
      </c>
      <c r="E33" s="17">
        <v>2</v>
      </c>
      <c r="F33" s="12" t="s">
        <v>49</v>
      </c>
      <c r="G33" s="15">
        <v>114840</v>
      </c>
      <c r="H33" s="18">
        <f>G33*E33</f>
        <v>229680</v>
      </c>
      <c r="I33" s="14" t="s">
        <v>17</v>
      </c>
      <c r="J33" s="11" t="s">
        <v>51</v>
      </c>
    </row>
    <row r="34" spans="1:10" s="10" customFormat="1" ht="51.75" customHeight="1" x14ac:dyDescent="0.25">
      <c r="A34" s="11">
        <v>24</v>
      </c>
      <c r="B34" s="12" t="s">
        <v>84</v>
      </c>
      <c r="C34" s="13" t="s">
        <v>19</v>
      </c>
      <c r="D34" s="12" t="s">
        <v>85</v>
      </c>
      <c r="E34" s="17">
        <v>2</v>
      </c>
      <c r="F34" s="12" t="s">
        <v>49</v>
      </c>
      <c r="G34" s="15">
        <v>312500</v>
      </c>
      <c r="H34" s="18">
        <f>G34*E34</f>
        <v>625000</v>
      </c>
      <c r="I34" s="14" t="s">
        <v>17</v>
      </c>
      <c r="J34" s="11" t="s">
        <v>76</v>
      </c>
    </row>
    <row r="35" spans="1:10" s="10" customFormat="1" ht="69.75" customHeight="1" x14ac:dyDescent="0.25">
      <c r="A35" s="11">
        <v>25</v>
      </c>
      <c r="B35" s="12" t="s">
        <v>86</v>
      </c>
      <c r="C35" s="13" t="s">
        <v>36</v>
      </c>
      <c r="D35" s="12" t="s">
        <v>87</v>
      </c>
      <c r="E35" s="17">
        <v>1</v>
      </c>
      <c r="F35" s="12" t="s">
        <v>49</v>
      </c>
      <c r="G35" s="15">
        <v>404125</v>
      </c>
      <c r="H35" s="18">
        <f t="shared" ref="H35:H36" si="10">G35*E35</f>
        <v>404125</v>
      </c>
      <c r="I35" s="14" t="s">
        <v>17</v>
      </c>
      <c r="J35" s="11" t="s">
        <v>76</v>
      </c>
    </row>
    <row r="36" spans="1:10" s="10" customFormat="1" ht="51.75" customHeight="1" x14ac:dyDescent="0.25">
      <c r="A36" s="11">
        <v>26</v>
      </c>
      <c r="B36" s="12" t="s">
        <v>88</v>
      </c>
      <c r="C36" s="13" t="s">
        <v>36</v>
      </c>
      <c r="D36" s="12" t="s">
        <v>48</v>
      </c>
      <c r="E36" s="17">
        <v>1</v>
      </c>
      <c r="F36" s="12" t="s">
        <v>49</v>
      </c>
      <c r="G36" s="15">
        <v>530617.89</v>
      </c>
      <c r="H36" s="18">
        <f t="shared" si="10"/>
        <v>530617.89</v>
      </c>
      <c r="I36" s="14" t="s">
        <v>17</v>
      </c>
      <c r="J36" s="11" t="s">
        <v>76</v>
      </c>
    </row>
    <row r="37" spans="1:10" s="10" customFormat="1" ht="51.75" customHeight="1" x14ac:dyDescent="0.25">
      <c r="A37" s="11">
        <v>27</v>
      </c>
      <c r="B37" s="12" t="s">
        <v>89</v>
      </c>
      <c r="C37" s="13" t="s">
        <v>36</v>
      </c>
      <c r="D37" s="12" t="s">
        <v>48</v>
      </c>
      <c r="E37" s="17">
        <v>1</v>
      </c>
      <c r="F37" s="12" t="s">
        <v>49</v>
      </c>
      <c r="G37" s="15">
        <v>828000</v>
      </c>
      <c r="H37" s="18">
        <f t="shared" ref="H37" si="11">G37*E37</f>
        <v>828000</v>
      </c>
      <c r="I37" s="14" t="s">
        <v>17</v>
      </c>
      <c r="J37" s="11" t="s">
        <v>76</v>
      </c>
    </row>
    <row r="38" spans="1:10" s="10" customFormat="1" ht="51.75" customHeight="1" x14ac:dyDescent="0.25">
      <c r="A38" s="11">
        <v>28</v>
      </c>
      <c r="B38" s="12" t="s">
        <v>90</v>
      </c>
      <c r="C38" s="13" t="s">
        <v>36</v>
      </c>
      <c r="D38" s="12" t="s">
        <v>48</v>
      </c>
      <c r="E38" s="17">
        <v>1</v>
      </c>
      <c r="F38" s="12" t="s">
        <v>49</v>
      </c>
      <c r="G38" s="15">
        <v>1932984</v>
      </c>
      <c r="H38" s="18">
        <f t="shared" ref="H38:H40" si="12">G38*E38</f>
        <v>1932984</v>
      </c>
      <c r="I38" s="14" t="s">
        <v>17</v>
      </c>
      <c r="J38" s="11" t="s">
        <v>76</v>
      </c>
    </row>
    <row r="39" spans="1:10" s="10" customFormat="1" ht="51.75" customHeight="1" x14ac:dyDescent="0.25">
      <c r="A39" s="11">
        <v>29</v>
      </c>
      <c r="B39" s="12" t="s">
        <v>91</v>
      </c>
      <c r="C39" s="13" t="s">
        <v>36</v>
      </c>
      <c r="D39" s="12" t="s">
        <v>92</v>
      </c>
      <c r="E39" s="17">
        <v>1</v>
      </c>
      <c r="F39" s="12" t="s">
        <v>49</v>
      </c>
      <c r="G39" s="15">
        <v>2776117</v>
      </c>
      <c r="H39" s="18">
        <f t="shared" si="12"/>
        <v>2776117</v>
      </c>
      <c r="I39" s="14" t="s">
        <v>17</v>
      </c>
      <c r="J39" s="11" t="s">
        <v>76</v>
      </c>
    </row>
    <row r="40" spans="1:10" s="10" customFormat="1" ht="51.75" customHeight="1" x14ac:dyDescent="0.25">
      <c r="A40" s="11">
        <v>30</v>
      </c>
      <c r="B40" s="12" t="s">
        <v>93</v>
      </c>
      <c r="C40" s="13" t="s">
        <v>36</v>
      </c>
      <c r="D40" s="12" t="s">
        <v>92</v>
      </c>
      <c r="E40" s="17">
        <v>1</v>
      </c>
      <c r="F40" s="12" t="s">
        <v>49</v>
      </c>
      <c r="G40" s="15">
        <v>2393750</v>
      </c>
      <c r="H40" s="18">
        <f t="shared" si="12"/>
        <v>2393750</v>
      </c>
      <c r="I40" s="14" t="s">
        <v>17</v>
      </c>
      <c r="J40" s="11" t="s">
        <v>76</v>
      </c>
    </row>
    <row r="41" spans="1:10" s="10" customFormat="1" ht="51.75" customHeight="1" x14ac:dyDescent="0.25">
      <c r="A41" s="11">
        <v>31</v>
      </c>
      <c r="B41" s="12" t="s">
        <v>94</v>
      </c>
      <c r="C41" s="13" t="s">
        <v>36</v>
      </c>
      <c r="D41" s="12" t="s">
        <v>92</v>
      </c>
      <c r="E41" s="17">
        <v>1</v>
      </c>
      <c r="F41" s="12" t="s">
        <v>49</v>
      </c>
      <c r="G41" s="15">
        <v>525295</v>
      </c>
      <c r="H41" s="18">
        <f t="shared" ref="H41" si="13">G41*E41</f>
        <v>525295</v>
      </c>
      <c r="I41" s="14" t="s">
        <v>17</v>
      </c>
      <c r="J41" s="11" t="s">
        <v>76</v>
      </c>
    </row>
    <row r="42" spans="1:10" s="10" customFormat="1" x14ac:dyDescent="0.25">
      <c r="A42" s="11">
        <v>32</v>
      </c>
      <c r="B42" s="12" t="s">
        <v>120</v>
      </c>
      <c r="C42" s="13"/>
      <c r="D42" s="19"/>
      <c r="E42" s="17"/>
      <c r="F42" s="12"/>
      <c r="G42" s="15"/>
      <c r="H42" s="18"/>
      <c r="I42" s="14"/>
      <c r="J42" s="11"/>
    </row>
    <row r="43" spans="1:10" s="10" customFormat="1" ht="51.75" customHeight="1" x14ac:dyDescent="0.25">
      <c r="A43" s="11">
        <v>33</v>
      </c>
      <c r="B43" s="12" t="s">
        <v>95</v>
      </c>
      <c r="C43" s="13" t="s">
        <v>96</v>
      </c>
      <c r="D43" s="12" t="s">
        <v>97</v>
      </c>
      <c r="E43" s="17">
        <v>1</v>
      </c>
      <c r="F43" s="12" t="s">
        <v>49</v>
      </c>
      <c r="G43" s="15">
        <v>95089286</v>
      </c>
      <c r="H43" s="18">
        <f>G43*E43</f>
        <v>95089286</v>
      </c>
      <c r="I43" s="14" t="s">
        <v>17</v>
      </c>
      <c r="J43" s="11" t="s">
        <v>76</v>
      </c>
    </row>
    <row r="44" spans="1:10" s="10" customFormat="1" ht="51.75" customHeight="1" x14ac:dyDescent="0.25">
      <c r="A44" s="11">
        <v>34</v>
      </c>
      <c r="B44" s="12" t="s">
        <v>98</v>
      </c>
      <c r="C44" s="13" t="s">
        <v>19</v>
      </c>
      <c r="D44" s="12" t="s">
        <v>99</v>
      </c>
      <c r="E44" s="17">
        <v>2</v>
      </c>
      <c r="F44" s="12" t="s">
        <v>49</v>
      </c>
      <c r="G44" s="15">
        <v>462635</v>
      </c>
      <c r="H44" s="18">
        <f>G44*E44</f>
        <v>925270</v>
      </c>
      <c r="I44" s="14" t="s">
        <v>17</v>
      </c>
      <c r="J44" s="11" t="s">
        <v>76</v>
      </c>
    </row>
    <row r="45" spans="1:10" s="10" customFormat="1" ht="51.75" customHeight="1" x14ac:dyDescent="0.25">
      <c r="A45" s="11">
        <v>35</v>
      </c>
      <c r="B45" s="12" t="s">
        <v>100</v>
      </c>
      <c r="C45" s="13" t="s">
        <v>36</v>
      </c>
      <c r="D45" s="12" t="s">
        <v>48</v>
      </c>
      <c r="E45" s="17">
        <v>1</v>
      </c>
      <c r="F45" s="12" t="s">
        <v>49</v>
      </c>
      <c r="G45" s="15">
        <v>600438</v>
      </c>
      <c r="H45" s="18">
        <f t="shared" ref="H45:H47" si="14">G45*E45</f>
        <v>600438</v>
      </c>
      <c r="I45" s="14" t="s">
        <v>17</v>
      </c>
      <c r="J45" s="11" t="s">
        <v>76</v>
      </c>
    </row>
    <row r="46" spans="1:10" s="10" customFormat="1" ht="63.75" customHeight="1" x14ac:dyDescent="0.25">
      <c r="A46" s="20">
        <v>36</v>
      </c>
      <c r="B46" s="21" t="s">
        <v>101</v>
      </c>
      <c r="C46" s="13" t="s">
        <v>36</v>
      </c>
      <c r="D46" s="22" t="s">
        <v>102</v>
      </c>
      <c r="E46" s="23">
        <v>1</v>
      </c>
      <c r="F46" s="23" t="s">
        <v>49</v>
      </c>
      <c r="G46" s="24">
        <v>3928379</v>
      </c>
      <c r="H46" s="18">
        <f t="shared" si="14"/>
        <v>3928379</v>
      </c>
      <c r="I46" s="23" t="s">
        <v>17</v>
      </c>
      <c r="J46" s="11" t="s">
        <v>76</v>
      </c>
    </row>
    <row r="47" spans="1:10" s="10" customFormat="1" ht="78.75" customHeight="1" x14ac:dyDescent="0.25">
      <c r="A47" s="20">
        <v>37</v>
      </c>
      <c r="B47" s="21" t="s">
        <v>103</v>
      </c>
      <c r="C47" s="13" t="s">
        <v>36</v>
      </c>
      <c r="D47" s="22" t="s">
        <v>104</v>
      </c>
      <c r="E47" s="23">
        <v>1</v>
      </c>
      <c r="F47" s="23" t="s">
        <v>49</v>
      </c>
      <c r="G47" s="24">
        <v>3352106</v>
      </c>
      <c r="H47" s="18">
        <f t="shared" si="14"/>
        <v>3352106</v>
      </c>
      <c r="I47" s="23" t="s">
        <v>17</v>
      </c>
      <c r="J47" s="11" t="s">
        <v>76</v>
      </c>
    </row>
    <row r="48" spans="1:10" s="10" customFormat="1" ht="78.75" customHeight="1" x14ac:dyDescent="0.25">
      <c r="A48" s="20">
        <v>38</v>
      </c>
      <c r="B48" s="12" t="s">
        <v>105</v>
      </c>
      <c r="C48" s="13" t="s">
        <v>19</v>
      </c>
      <c r="D48" s="25" t="s">
        <v>106</v>
      </c>
      <c r="E48" s="14">
        <v>1</v>
      </c>
      <c r="F48" s="14" t="s">
        <v>49</v>
      </c>
      <c r="G48" s="24">
        <v>2053572</v>
      </c>
      <c r="H48" s="24">
        <f>G48*E48</f>
        <v>2053572</v>
      </c>
      <c r="I48" s="14" t="s">
        <v>17</v>
      </c>
      <c r="J48" s="11" t="s">
        <v>76</v>
      </c>
    </row>
    <row r="49" spans="1:10" s="10" customFormat="1" ht="63.75" x14ac:dyDescent="0.25">
      <c r="A49" s="20">
        <v>39</v>
      </c>
      <c r="B49" s="21" t="s">
        <v>107</v>
      </c>
      <c r="C49" s="13" t="s">
        <v>36</v>
      </c>
      <c r="D49" s="22" t="s">
        <v>108</v>
      </c>
      <c r="E49" s="23">
        <v>1</v>
      </c>
      <c r="F49" s="23" t="s">
        <v>49</v>
      </c>
      <c r="G49" s="24">
        <v>5820768</v>
      </c>
      <c r="H49" s="18">
        <f t="shared" ref="H49:H50" si="15">G49*E49</f>
        <v>5820768</v>
      </c>
      <c r="I49" s="23" t="s">
        <v>17</v>
      </c>
      <c r="J49" s="11" t="s">
        <v>109</v>
      </c>
    </row>
    <row r="50" spans="1:10" s="10" customFormat="1" ht="63.75" x14ac:dyDescent="0.25">
      <c r="A50" s="20">
        <v>40</v>
      </c>
      <c r="B50" s="21" t="s">
        <v>110</v>
      </c>
      <c r="C50" s="13" t="s">
        <v>36</v>
      </c>
      <c r="D50" s="22" t="s">
        <v>108</v>
      </c>
      <c r="E50" s="23">
        <v>1</v>
      </c>
      <c r="F50" s="23" t="s">
        <v>49</v>
      </c>
      <c r="G50" s="24">
        <v>8525678</v>
      </c>
      <c r="H50" s="18">
        <f t="shared" si="15"/>
        <v>8525678</v>
      </c>
      <c r="I50" s="23" t="s">
        <v>17</v>
      </c>
      <c r="J50" s="11" t="s">
        <v>109</v>
      </c>
    </row>
    <row r="51" spans="1:10" s="10" customFormat="1" ht="25.5" x14ac:dyDescent="0.25">
      <c r="A51" s="20">
        <v>41</v>
      </c>
      <c r="B51" s="13" t="s">
        <v>111</v>
      </c>
      <c r="C51" s="13" t="s">
        <v>19</v>
      </c>
      <c r="D51" s="22" t="s">
        <v>112</v>
      </c>
      <c r="E51" s="23">
        <v>1</v>
      </c>
      <c r="F51" s="23" t="s">
        <v>49</v>
      </c>
      <c r="G51" s="24">
        <v>2750000</v>
      </c>
      <c r="H51" s="18">
        <f>G51*E51</f>
        <v>2750000</v>
      </c>
      <c r="I51" s="23" t="s">
        <v>17</v>
      </c>
      <c r="J51" s="11" t="s">
        <v>76</v>
      </c>
    </row>
    <row r="52" spans="1:10" s="10" customFormat="1" ht="38.25" x14ac:dyDescent="0.25">
      <c r="A52" s="20">
        <v>42</v>
      </c>
      <c r="B52" s="13" t="s">
        <v>113</v>
      </c>
      <c r="C52" s="13" t="s">
        <v>19</v>
      </c>
      <c r="D52" s="22" t="s">
        <v>114</v>
      </c>
      <c r="E52" s="23">
        <v>1</v>
      </c>
      <c r="F52" s="23" t="s">
        <v>49</v>
      </c>
      <c r="G52" s="24">
        <v>6850000</v>
      </c>
      <c r="H52" s="18">
        <f>G52*E52</f>
        <v>6850000</v>
      </c>
      <c r="I52" s="23" t="s">
        <v>17</v>
      </c>
      <c r="J52" s="11" t="s">
        <v>76</v>
      </c>
    </row>
    <row r="53" spans="1:10" s="10" customFormat="1" ht="51" x14ac:dyDescent="0.25">
      <c r="A53" s="20">
        <v>43</v>
      </c>
      <c r="B53" s="21" t="s">
        <v>115</v>
      </c>
      <c r="C53" s="13" t="s">
        <v>36</v>
      </c>
      <c r="D53" s="22" t="s">
        <v>104</v>
      </c>
      <c r="E53" s="23">
        <v>1</v>
      </c>
      <c r="F53" s="23" t="s">
        <v>49</v>
      </c>
      <c r="G53" s="24">
        <v>8757138</v>
      </c>
      <c r="H53" s="18">
        <f t="shared" ref="H53:H54" si="16">G53*E53</f>
        <v>8757138</v>
      </c>
      <c r="I53" s="23" t="s">
        <v>17</v>
      </c>
      <c r="J53" s="11" t="s">
        <v>109</v>
      </c>
    </row>
    <row r="54" spans="1:10" s="10" customFormat="1" ht="38.25" x14ac:dyDescent="0.25">
      <c r="A54" s="20">
        <v>44</v>
      </c>
      <c r="B54" s="21" t="s">
        <v>116</v>
      </c>
      <c r="C54" s="13" t="s">
        <v>36</v>
      </c>
      <c r="D54" s="22" t="s">
        <v>117</v>
      </c>
      <c r="E54" s="23">
        <v>1</v>
      </c>
      <c r="F54" s="23" t="s">
        <v>49</v>
      </c>
      <c r="G54" s="24">
        <v>4882047</v>
      </c>
      <c r="H54" s="18">
        <f t="shared" si="16"/>
        <v>4882047</v>
      </c>
      <c r="I54" s="23" t="s">
        <v>17</v>
      </c>
      <c r="J54" s="11" t="s">
        <v>109</v>
      </c>
    </row>
    <row r="55" spans="1:10" s="10" customFormat="1" ht="51.75" customHeight="1" x14ac:dyDescent="0.25">
      <c r="A55" s="11">
        <v>45</v>
      </c>
      <c r="B55" s="12" t="s">
        <v>118</v>
      </c>
      <c r="C55" s="13" t="s">
        <v>19</v>
      </c>
      <c r="D55" s="12" t="s">
        <v>119</v>
      </c>
      <c r="E55" s="17">
        <v>1</v>
      </c>
      <c r="F55" s="12" t="s">
        <v>49</v>
      </c>
      <c r="G55" s="15">
        <v>1785715</v>
      </c>
      <c r="H55" s="18">
        <f>G55*E55</f>
        <v>1785715</v>
      </c>
      <c r="I55" s="14" t="s">
        <v>17</v>
      </c>
      <c r="J55" s="11" t="s">
        <v>109</v>
      </c>
    </row>
    <row r="56" spans="1:10" s="10" customFormat="1" ht="51" x14ac:dyDescent="0.25">
      <c r="A56" s="20">
        <v>46</v>
      </c>
      <c r="B56" s="21" t="s">
        <v>121</v>
      </c>
      <c r="C56" s="13" t="s">
        <v>36</v>
      </c>
      <c r="D56" s="22" t="s">
        <v>122</v>
      </c>
      <c r="E56" s="23">
        <v>1</v>
      </c>
      <c r="F56" s="23" t="s">
        <v>49</v>
      </c>
      <c r="G56" s="24">
        <v>5425986.6100000003</v>
      </c>
      <c r="H56" s="18">
        <f t="shared" ref="H56:H57" si="17">G56*E56</f>
        <v>5425986.6100000003</v>
      </c>
      <c r="I56" s="23" t="s">
        <v>17</v>
      </c>
      <c r="J56" s="11" t="s">
        <v>109</v>
      </c>
    </row>
    <row r="57" spans="1:10" s="10" customFormat="1" ht="38.25" x14ac:dyDescent="0.25">
      <c r="A57" s="20">
        <v>47</v>
      </c>
      <c r="B57" s="21" t="s">
        <v>123</v>
      </c>
      <c r="C57" s="13" t="s">
        <v>36</v>
      </c>
      <c r="D57" s="22" t="s">
        <v>54</v>
      </c>
      <c r="E57" s="23">
        <v>1</v>
      </c>
      <c r="F57" s="23" t="s">
        <v>49</v>
      </c>
      <c r="G57" s="24">
        <v>7580250</v>
      </c>
      <c r="H57" s="18">
        <f t="shared" si="17"/>
        <v>7580250</v>
      </c>
      <c r="I57" s="23" t="s">
        <v>17</v>
      </c>
      <c r="J57" s="11" t="s">
        <v>109</v>
      </c>
    </row>
    <row r="58" spans="1:10" s="10" customFormat="1" ht="51.75" customHeight="1" x14ac:dyDescent="0.25">
      <c r="A58" s="11">
        <v>48</v>
      </c>
      <c r="B58" s="12" t="s">
        <v>124</v>
      </c>
      <c r="C58" s="13" t="s">
        <v>96</v>
      </c>
      <c r="D58" s="12" t="s">
        <v>125</v>
      </c>
      <c r="E58" s="17">
        <v>1</v>
      </c>
      <c r="F58" s="12" t="s">
        <v>49</v>
      </c>
      <c r="G58" s="15">
        <v>28082152.68</v>
      </c>
      <c r="H58" s="18">
        <f>G58*E58</f>
        <v>28082152.68</v>
      </c>
      <c r="I58" s="14" t="s">
        <v>17</v>
      </c>
      <c r="J58" s="11" t="s">
        <v>109</v>
      </c>
    </row>
    <row r="59" spans="1:10" s="10" customFormat="1" ht="51.75" customHeight="1" x14ac:dyDescent="0.25">
      <c r="A59" s="11">
        <v>49</v>
      </c>
      <c r="B59" s="12" t="s">
        <v>126</v>
      </c>
      <c r="C59" s="13" t="s">
        <v>36</v>
      </c>
      <c r="D59" s="12" t="s">
        <v>48</v>
      </c>
      <c r="E59" s="17">
        <v>1</v>
      </c>
      <c r="F59" s="12" t="s">
        <v>49</v>
      </c>
      <c r="G59" s="15">
        <v>7710211</v>
      </c>
      <c r="H59" s="18">
        <f t="shared" ref="H59:H60" si="18">G59*E59</f>
        <v>7710211</v>
      </c>
      <c r="I59" s="14" t="s">
        <v>17</v>
      </c>
      <c r="J59" s="11" t="s">
        <v>109</v>
      </c>
    </row>
    <row r="60" spans="1:10" s="10" customFormat="1" ht="63.75" x14ac:dyDescent="0.25">
      <c r="A60" s="20">
        <v>50</v>
      </c>
      <c r="B60" s="21" t="s">
        <v>127</v>
      </c>
      <c r="C60" s="13" t="s">
        <v>36</v>
      </c>
      <c r="D60" s="22" t="s">
        <v>128</v>
      </c>
      <c r="E60" s="23">
        <v>1</v>
      </c>
      <c r="F60" s="23" t="s">
        <v>49</v>
      </c>
      <c r="G60" s="24">
        <v>1284392</v>
      </c>
      <c r="H60" s="18">
        <f t="shared" si="18"/>
        <v>1284392</v>
      </c>
      <c r="I60" s="23" t="s">
        <v>17</v>
      </c>
      <c r="J60" s="11" t="s">
        <v>109</v>
      </c>
    </row>
    <row r="61" spans="1:10" s="10" customFormat="1" ht="25.5" x14ac:dyDescent="0.25">
      <c r="A61" s="20">
        <v>51</v>
      </c>
      <c r="B61" s="21" t="s">
        <v>129</v>
      </c>
      <c r="C61" s="13" t="s">
        <v>19</v>
      </c>
      <c r="D61" s="22" t="s">
        <v>130</v>
      </c>
      <c r="E61" s="23">
        <v>1</v>
      </c>
      <c r="F61" s="23" t="s">
        <v>131</v>
      </c>
      <c r="G61" s="24">
        <v>441965</v>
      </c>
      <c r="H61" s="18">
        <f>G61*E61</f>
        <v>441965</v>
      </c>
      <c r="I61" s="23" t="s">
        <v>17</v>
      </c>
      <c r="J61" s="11" t="s">
        <v>109</v>
      </c>
    </row>
    <row r="62" spans="1:10" s="10" customFormat="1" ht="25.5" x14ac:dyDescent="0.25">
      <c r="A62" s="20">
        <v>52</v>
      </c>
      <c r="B62" s="21" t="s">
        <v>132</v>
      </c>
      <c r="C62" s="13" t="s">
        <v>19</v>
      </c>
      <c r="D62" s="22" t="s">
        <v>133</v>
      </c>
      <c r="E62" s="23">
        <v>1</v>
      </c>
      <c r="F62" s="23" t="s">
        <v>131</v>
      </c>
      <c r="G62" s="24">
        <v>249876</v>
      </c>
      <c r="H62" s="18">
        <f>G62*E62</f>
        <v>249876</v>
      </c>
      <c r="I62" s="23" t="s">
        <v>17</v>
      </c>
      <c r="J62" s="11" t="s">
        <v>109</v>
      </c>
    </row>
    <row r="63" spans="1:10" s="10" customFormat="1" ht="25.5" x14ac:dyDescent="0.25">
      <c r="A63" s="20">
        <v>53</v>
      </c>
      <c r="B63" s="21" t="s">
        <v>134</v>
      </c>
      <c r="C63" s="13" t="s">
        <v>19</v>
      </c>
      <c r="D63" s="22" t="s">
        <v>135</v>
      </c>
      <c r="E63" s="23">
        <v>3</v>
      </c>
      <c r="F63" s="23" t="s">
        <v>49</v>
      </c>
      <c r="G63" s="24">
        <v>540532</v>
      </c>
      <c r="H63" s="18">
        <f>G63*E63</f>
        <v>1621596</v>
      </c>
      <c r="I63" s="23" t="s">
        <v>17</v>
      </c>
      <c r="J63" s="11" t="s">
        <v>109</v>
      </c>
    </row>
    <row r="64" spans="1:10" s="10" customFormat="1" ht="38.25" x14ac:dyDescent="0.25">
      <c r="A64" s="20">
        <v>54</v>
      </c>
      <c r="B64" s="21" t="s">
        <v>136</v>
      </c>
      <c r="C64" s="13" t="s">
        <v>19</v>
      </c>
      <c r="D64" s="22" t="s">
        <v>137</v>
      </c>
      <c r="E64" s="23">
        <v>3</v>
      </c>
      <c r="F64" s="23" t="s">
        <v>49</v>
      </c>
      <c r="G64" s="24">
        <v>561937.5</v>
      </c>
      <c r="H64" s="18">
        <f>G64*E64</f>
        <v>1685812.5</v>
      </c>
      <c r="I64" s="23" t="s">
        <v>17</v>
      </c>
      <c r="J64" s="11" t="s">
        <v>109</v>
      </c>
    </row>
    <row r="65" spans="1:10" s="10" customFormat="1" ht="51.75" customHeight="1" x14ac:dyDescent="0.25">
      <c r="A65" s="11">
        <v>55</v>
      </c>
      <c r="B65" s="12" t="s">
        <v>140</v>
      </c>
      <c r="C65" s="13" t="s">
        <v>96</v>
      </c>
      <c r="D65" s="12" t="s">
        <v>141</v>
      </c>
      <c r="E65" s="17">
        <v>1</v>
      </c>
      <c r="F65" s="12" t="s">
        <v>49</v>
      </c>
      <c r="G65" s="15">
        <v>15178572</v>
      </c>
      <c r="H65" s="18">
        <f>G65*E65</f>
        <v>15178572</v>
      </c>
      <c r="I65" s="14" t="s">
        <v>17</v>
      </c>
      <c r="J65" s="11" t="s">
        <v>109</v>
      </c>
    </row>
    <row r="66" spans="1:10" s="10" customFormat="1" ht="51" x14ac:dyDescent="0.25">
      <c r="A66" s="11">
        <v>56</v>
      </c>
      <c r="B66" s="12" t="s">
        <v>142</v>
      </c>
      <c r="C66" s="13" t="s">
        <v>36</v>
      </c>
      <c r="D66" s="12" t="s">
        <v>87</v>
      </c>
      <c r="E66" s="17">
        <v>1</v>
      </c>
      <c r="F66" s="12" t="s">
        <v>49</v>
      </c>
      <c r="G66" s="15">
        <v>415626</v>
      </c>
      <c r="H66" s="18">
        <f t="shared" ref="H66" si="19">G66*E66</f>
        <v>415626</v>
      </c>
      <c r="I66" s="14" t="s">
        <v>17</v>
      </c>
      <c r="J66" s="11" t="s">
        <v>109</v>
      </c>
    </row>
    <row r="67" spans="1:10" s="10" customFormat="1" ht="51.75" customHeight="1" x14ac:dyDescent="0.25">
      <c r="A67" s="11">
        <v>57</v>
      </c>
      <c r="B67" s="12" t="s">
        <v>143</v>
      </c>
      <c r="C67" s="13" t="s">
        <v>19</v>
      </c>
      <c r="D67" s="12" t="s">
        <v>144</v>
      </c>
      <c r="E67" s="17">
        <v>2</v>
      </c>
      <c r="F67" s="12" t="s">
        <v>131</v>
      </c>
      <c r="G67" s="15">
        <v>100447</v>
      </c>
      <c r="H67" s="18">
        <f>G67*E67</f>
        <v>200894</v>
      </c>
      <c r="I67" s="14" t="s">
        <v>17</v>
      </c>
      <c r="J67" s="11" t="s">
        <v>109</v>
      </c>
    </row>
    <row r="68" spans="1:10" s="10" customFormat="1" ht="114.75" x14ac:dyDescent="0.25">
      <c r="A68" s="11">
        <v>58</v>
      </c>
      <c r="B68" s="12" t="s">
        <v>145</v>
      </c>
      <c r="C68" s="13" t="s">
        <v>36</v>
      </c>
      <c r="D68" s="12" t="s">
        <v>146</v>
      </c>
      <c r="E68" s="17">
        <v>1</v>
      </c>
      <c r="F68" s="12" t="s">
        <v>49</v>
      </c>
      <c r="G68" s="15">
        <v>290000</v>
      </c>
      <c r="H68" s="18">
        <f>G68*E68</f>
        <v>290000</v>
      </c>
      <c r="I68" s="14" t="s">
        <v>17</v>
      </c>
      <c r="J68" s="11" t="s">
        <v>109</v>
      </c>
    </row>
    <row r="69" spans="1:10" s="10" customFormat="1" ht="63.75" x14ac:dyDescent="0.25">
      <c r="A69" s="20">
        <v>59</v>
      </c>
      <c r="B69" s="21" t="s">
        <v>147</v>
      </c>
      <c r="C69" s="13" t="s">
        <v>36</v>
      </c>
      <c r="D69" s="22" t="s">
        <v>148</v>
      </c>
      <c r="E69" s="23">
        <v>1</v>
      </c>
      <c r="F69" s="23" t="s">
        <v>49</v>
      </c>
      <c r="G69" s="24">
        <v>497286</v>
      </c>
      <c r="H69" s="18">
        <f t="shared" ref="H69:H72" si="20">G69*E69</f>
        <v>497286</v>
      </c>
      <c r="I69" s="23" t="s">
        <v>17</v>
      </c>
      <c r="J69" s="11" t="s">
        <v>109</v>
      </c>
    </row>
    <row r="70" spans="1:10" s="10" customFormat="1" ht="51" x14ac:dyDescent="0.25">
      <c r="A70" s="20">
        <v>60</v>
      </c>
      <c r="B70" s="21" t="s">
        <v>149</v>
      </c>
      <c r="C70" s="13" t="s">
        <v>36</v>
      </c>
      <c r="D70" s="22" t="s">
        <v>150</v>
      </c>
      <c r="E70" s="23">
        <v>1</v>
      </c>
      <c r="F70" s="23" t="s">
        <v>49</v>
      </c>
      <c r="G70" s="24">
        <v>3185625</v>
      </c>
      <c r="H70" s="18">
        <f t="shared" si="20"/>
        <v>3185625</v>
      </c>
      <c r="I70" s="23" t="s">
        <v>17</v>
      </c>
      <c r="J70" s="11" t="s">
        <v>109</v>
      </c>
    </row>
    <row r="71" spans="1:10" s="10" customFormat="1" ht="38.25" x14ac:dyDescent="0.25">
      <c r="A71" s="20">
        <v>61</v>
      </c>
      <c r="B71" s="21" t="s">
        <v>151</v>
      </c>
      <c r="C71" s="13" t="s">
        <v>36</v>
      </c>
      <c r="D71" s="22" t="s">
        <v>54</v>
      </c>
      <c r="E71" s="23">
        <v>1</v>
      </c>
      <c r="F71" s="23" t="s">
        <v>49</v>
      </c>
      <c r="G71" s="24">
        <v>12095627.68</v>
      </c>
      <c r="H71" s="18">
        <f t="shared" si="20"/>
        <v>12095627.68</v>
      </c>
      <c r="I71" s="23" t="s">
        <v>17</v>
      </c>
      <c r="J71" s="11" t="s">
        <v>109</v>
      </c>
    </row>
    <row r="72" spans="1:10" s="10" customFormat="1" ht="51" x14ac:dyDescent="0.25">
      <c r="A72" s="20">
        <v>62</v>
      </c>
      <c r="B72" s="21" t="s">
        <v>152</v>
      </c>
      <c r="C72" s="13" t="s">
        <v>36</v>
      </c>
      <c r="D72" s="22" t="s">
        <v>153</v>
      </c>
      <c r="E72" s="23">
        <v>1</v>
      </c>
      <c r="F72" s="23" t="s">
        <v>49</v>
      </c>
      <c r="G72" s="24">
        <v>2238486</v>
      </c>
      <c r="H72" s="18">
        <f t="shared" si="20"/>
        <v>2238486</v>
      </c>
      <c r="I72" s="23" t="s">
        <v>17</v>
      </c>
      <c r="J72" s="11" t="s">
        <v>109</v>
      </c>
    </row>
    <row r="73" spans="1:10" s="10" customFormat="1" ht="38.25" x14ac:dyDescent="0.25">
      <c r="A73" s="20">
        <v>63</v>
      </c>
      <c r="B73" s="21" t="s">
        <v>154</v>
      </c>
      <c r="C73" s="13" t="s">
        <v>19</v>
      </c>
      <c r="D73" s="22" t="s">
        <v>155</v>
      </c>
      <c r="E73" s="23">
        <v>1</v>
      </c>
      <c r="F73" s="23" t="s">
        <v>156</v>
      </c>
      <c r="G73" s="24">
        <v>529018</v>
      </c>
      <c r="H73" s="18">
        <f>G73*E73</f>
        <v>529018</v>
      </c>
      <c r="I73" s="23" t="s">
        <v>17</v>
      </c>
      <c r="J73" s="11" t="s">
        <v>157</v>
      </c>
    </row>
    <row r="74" spans="1:10" s="10" customFormat="1" ht="38.25" x14ac:dyDescent="0.25">
      <c r="A74" s="20">
        <v>64</v>
      </c>
      <c r="B74" s="21" t="s">
        <v>158</v>
      </c>
      <c r="C74" s="13" t="s">
        <v>19</v>
      </c>
      <c r="D74" s="22" t="s">
        <v>159</v>
      </c>
      <c r="E74" s="23">
        <v>1</v>
      </c>
      <c r="F74" s="23" t="s">
        <v>156</v>
      </c>
      <c r="G74" s="24">
        <v>320090</v>
      </c>
      <c r="H74" s="18">
        <f t="shared" ref="H74:H77" si="21">G74*E74</f>
        <v>320090</v>
      </c>
      <c r="I74" s="23" t="s">
        <v>17</v>
      </c>
      <c r="J74" s="11" t="s">
        <v>157</v>
      </c>
    </row>
    <row r="75" spans="1:10" s="10" customFormat="1" ht="38.25" x14ac:dyDescent="0.25">
      <c r="A75" s="20">
        <v>65</v>
      </c>
      <c r="B75" s="21" t="s">
        <v>160</v>
      </c>
      <c r="C75" s="13" t="s">
        <v>19</v>
      </c>
      <c r="D75" s="22" t="s">
        <v>161</v>
      </c>
      <c r="E75" s="23">
        <v>1</v>
      </c>
      <c r="F75" s="23" t="s">
        <v>156</v>
      </c>
      <c r="G75" s="24">
        <v>3673750</v>
      </c>
      <c r="H75" s="18">
        <f t="shared" si="21"/>
        <v>3673750</v>
      </c>
      <c r="I75" s="23" t="s">
        <v>17</v>
      </c>
      <c r="J75" s="11" t="s">
        <v>157</v>
      </c>
    </row>
    <row r="76" spans="1:10" s="10" customFormat="1" ht="38.25" x14ac:dyDescent="0.25">
      <c r="A76" s="20">
        <v>66</v>
      </c>
      <c r="B76" s="21" t="s">
        <v>162</v>
      </c>
      <c r="C76" s="13" t="s">
        <v>19</v>
      </c>
      <c r="D76" s="22" t="s">
        <v>163</v>
      </c>
      <c r="E76" s="23">
        <v>1</v>
      </c>
      <c r="F76" s="23" t="s">
        <v>156</v>
      </c>
      <c r="G76" s="24">
        <v>1491875</v>
      </c>
      <c r="H76" s="18">
        <f t="shared" si="21"/>
        <v>1491875</v>
      </c>
      <c r="I76" s="23" t="s">
        <v>17</v>
      </c>
      <c r="J76" s="11" t="s">
        <v>157</v>
      </c>
    </row>
    <row r="77" spans="1:10" s="10" customFormat="1" ht="38.25" x14ac:dyDescent="0.25">
      <c r="A77" s="20">
        <v>67</v>
      </c>
      <c r="B77" s="21" t="s">
        <v>164</v>
      </c>
      <c r="C77" s="13" t="s">
        <v>19</v>
      </c>
      <c r="D77" s="22" t="s">
        <v>165</v>
      </c>
      <c r="E77" s="23">
        <v>1</v>
      </c>
      <c r="F77" s="23" t="s">
        <v>156</v>
      </c>
      <c r="G77" s="24">
        <v>1396608</v>
      </c>
      <c r="H77" s="18">
        <f t="shared" si="21"/>
        <v>1396608</v>
      </c>
      <c r="I77" s="23" t="s">
        <v>17</v>
      </c>
      <c r="J77" s="11" t="s">
        <v>157</v>
      </c>
    </row>
    <row r="78" spans="1:10" s="10" customFormat="1" ht="38.25" x14ac:dyDescent="0.25">
      <c r="A78" s="20">
        <v>68</v>
      </c>
      <c r="B78" s="21" t="s">
        <v>166</v>
      </c>
      <c r="C78" s="13" t="s">
        <v>19</v>
      </c>
      <c r="D78" s="22" t="s">
        <v>167</v>
      </c>
      <c r="E78" s="23">
        <v>1</v>
      </c>
      <c r="F78" s="23" t="s">
        <v>156</v>
      </c>
      <c r="G78" s="24">
        <v>480893</v>
      </c>
      <c r="H78" s="18">
        <f>G78*E78</f>
        <v>480893</v>
      </c>
      <c r="I78" s="23" t="s">
        <v>17</v>
      </c>
      <c r="J78" s="11" t="s">
        <v>157</v>
      </c>
    </row>
    <row r="79" spans="1:10" s="10" customFormat="1" ht="38.25" x14ac:dyDescent="0.25">
      <c r="A79" s="20">
        <v>69</v>
      </c>
      <c r="B79" s="21" t="s">
        <v>168</v>
      </c>
      <c r="C79" s="13" t="s">
        <v>19</v>
      </c>
      <c r="D79" s="22" t="s">
        <v>169</v>
      </c>
      <c r="E79" s="23">
        <v>1</v>
      </c>
      <c r="F79" s="23" t="s">
        <v>156</v>
      </c>
      <c r="G79" s="24">
        <v>336518</v>
      </c>
      <c r="H79" s="18">
        <f>G79*E79</f>
        <v>336518</v>
      </c>
      <c r="I79" s="23" t="s">
        <v>17</v>
      </c>
      <c r="J79" s="11" t="s">
        <v>157</v>
      </c>
    </row>
    <row r="80" spans="1:10" s="10" customFormat="1" ht="51.75" customHeight="1" x14ac:dyDescent="0.25">
      <c r="A80" s="11">
        <v>70</v>
      </c>
      <c r="B80" s="12" t="s">
        <v>170</v>
      </c>
      <c r="C80" s="13" t="s">
        <v>36</v>
      </c>
      <c r="D80" s="12" t="s">
        <v>48</v>
      </c>
      <c r="E80" s="17">
        <v>1</v>
      </c>
      <c r="F80" s="12" t="s">
        <v>49</v>
      </c>
      <c r="G80" s="15">
        <v>5038568</v>
      </c>
      <c r="H80" s="18">
        <f t="shared" ref="H80:H82" si="22">G80*E80</f>
        <v>5038568</v>
      </c>
      <c r="I80" s="14" t="s">
        <v>17</v>
      </c>
      <c r="J80" s="11" t="s">
        <v>171</v>
      </c>
    </row>
    <row r="81" spans="1:10" s="10" customFormat="1" ht="51" x14ac:dyDescent="0.25">
      <c r="A81" s="20">
        <v>71</v>
      </c>
      <c r="B81" s="21" t="s">
        <v>172</v>
      </c>
      <c r="C81" s="13" t="s">
        <v>36</v>
      </c>
      <c r="D81" s="22" t="s">
        <v>173</v>
      </c>
      <c r="E81" s="23">
        <v>1</v>
      </c>
      <c r="F81" s="23" t="s">
        <v>49</v>
      </c>
      <c r="G81" s="24">
        <v>4889120</v>
      </c>
      <c r="H81" s="18">
        <f t="shared" si="22"/>
        <v>4889120</v>
      </c>
      <c r="I81" s="23" t="s">
        <v>17</v>
      </c>
      <c r="J81" s="11" t="s">
        <v>109</v>
      </c>
    </row>
    <row r="82" spans="1:10" s="10" customFormat="1" ht="51" x14ac:dyDescent="0.25">
      <c r="A82" s="20">
        <v>72</v>
      </c>
      <c r="B82" s="21" t="s">
        <v>174</v>
      </c>
      <c r="C82" s="13" t="s">
        <v>36</v>
      </c>
      <c r="D82" s="22" t="s">
        <v>173</v>
      </c>
      <c r="E82" s="23">
        <v>1</v>
      </c>
      <c r="F82" s="23" t="s">
        <v>49</v>
      </c>
      <c r="G82" s="24">
        <v>8209248</v>
      </c>
      <c r="H82" s="18">
        <f t="shared" si="22"/>
        <v>8209248</v>
      </c>
      <c r="I82" s="23" t="s">
        <v>17</v>
      </c>
      <c r="J82" s="11" t="s">
        <v>109</v>
      </c>
    </row>
    <row r="83" spans="1:10" s="10" customFormat="1" ht="25.5" x14ac:dyDescent="0.25">
      <c r="A83" s="20">
        <v>73</v>
      </c>
      <c r="B83" s="21" t="s">
        <v>185</v>
      </c>
      <c r="C83" s="13" t="s">
        <v>19</v>
      </c>
      <c r="D83" s="22" t="s">
        <v>175</v>
      </c>
      <c r="E83" s="23">
        <v>1</v>
      </c>
      <c r="F83" s="23" t="s">
        <v>49</v>
      </c>
      <c r="G83" s="24">
        <v>830358</v>
      </c>
      <c r="H83" s="16">
        <f t="shared" ref="H83" si="23">E83*G83</f>
        <v>830358</v>
      </c>
      <c r="I83" s="23" t="s">
        <v>17</v>
      </c>
      <c r="J83" s="11" t="s">
        <v>109</v>
      </c>
    </row>
    <row r="84" spans="1:10" s="10" customFormat="1" ht="63.75" x14ac:dyDescent="0.25">
      <c r="A84" s="20">
        <v>74</v>
      </c>
      <c r="B84" s="21" t="s">
        <v>176</v>
      </c>
      <c r="C84" s="13" t="s">
        <v>36</v>
      </c>
      <c r="D84" s="22" t="s">
        <v>108</v>
      </c>
      <c r="E84" s="23">
        <v>1</v>
      </c>
      <c r="F84" s="23" t="s">
        <v>49</v>
      </c>
      <c r="G84" s="24">
        <v>7035629</v>
      </c>
      <c r="H84" s="18">
        <f t="shared" ref="H84:H88" si="24">G84*E84</f>
        <v>7035629</v>
      </c>
      <c r="I84" s="23" t="s">
        <v>17</v>
      </c>
      <c r="J84" s="11" t="s">
        <v>109</v>
      </c>
    </row>
    <row r="85" spans="1:10" s="10" customFormat="1" ht="78.75" customHeight="1" x14ac:dyDescent="0.25">
      <c r="A85" s="20">
        <v>75</v>
      </c>
      <c r="B85" s="21" t="s">
        <v>177</v>
      </c>
      <c r="C85" s="13" t="s">
        <v>36</v>
      </c>
      <c r="D85" s="22" t="s">
        <v>104</v>
      </c>
      <c r="E85" s="23">
        <v>1</v>
      </c>
      <c r="F85" s="23" t="s">
        <v>49</v>
      </c>
      <c r="G85" s="24">
        <v>2580338</v>
      </c>
      <c r="H85" s="18">
        <f t="shared" si="24"/>
        <v>2580338</v>
      </c>
      <c r="I85" s="23" t="s">
        <v>17</v>
      </c>
      <c r="J85" s="11" t="s">
        <v>109</v>
      </c>
    </row>
    <row r="86" spans="1:10" s="10" customFormat="1" ht="78.75" customHeight="1" x14ac:dyDescent="0.25">
      <c r="A86" s="20">
        <v>76</v>
      </c>
      <c r="B86" s="21" t="s">
        <v>178</v>
      </c>
      <c r="C86" s="13" t="s">
        <v>36</v>
      </c>
      <c r="D86" s="22" t="s">
        <v>104</v>
      </c>
      <c r="E86" s="23">
        <v>1</v>
      </c>
      <c r="F86" s="23" t="s">
        <v>49</v>
      </c>
      <c r="G86" s="24">
        <v>450661</v>
      </c>
      <c r="H86" s="18">
        <f t="shared" si="24"/>
        <v>450661</v>
      </c>
      <c r="I86" s="23" t="s">
        <v>17</v>
      </c>
      <c r="J86" s="11" t="s">
        <v>109</v>
      </c>
    </row>
    <row r="87" spans="1:10" s="10" customFormat="1" ht="78.75" customHeight="1" x14ac:dyDescent="0.25">
      <c r="A87" s="20">
        <v>77</v>
      </c>
      <c r="B87" s="21" t="s">
        <v>179</v>
      </c>
      <c r="C87" s="13" t="s">
        <v>36</v>
      </c>
      <c r="D87" s="22" t="s">
        <v>104</v>
      </c>
      <c r="E87" s="23">
        <v>1</v>
      </c>
      <c r="F87" s="23" t="s">
        <v>49</v>
      </c>
      <c r="G87" s="24">
        <v>190849</v>
      </c>
      <c r="H87" s="18">
        <f t="shared" si="24"/>
        <v>190849</v>
      </c>
      <c r="I87" s="23" t="s">
        <v>17</v>
      </c>
      <c r="J87" s="11" t="s">
        <v>109</v>
      </c>
    </row>
    <row r="88" spans="1:10" s="10" customFormat="1" ht="38.25" x14ac:dyDescent="0.25">
      <c r="A88" s="20">
        <v>78</v>
      </c>
      <c r="B88" s="21" t="s">
        <v>180</v>
      </c>
      <c r="C88" s="13" t="s">
        <v>36</v>
      </c>
      <c r="D88" s="22" t="s">
        <v>54</v>
      </c>
      <c r="E88" s="23">
        <v>1</v>
      </c>
      <c r="F88" s="23" t="s">
        <v>49</v>
      </c>
      <c r="G88" s="24">
        <v>2629122</v>
      </c>
      <c r="H88" s="18">
        <f t="shared" si="24"/>
        <v>2629122</v>
      </c>
      <c r="I88" s="23" t="s">
        <v>17</v>
      </c>
      <c r="J88" s="11" t="s">
        <v>109</v>
      </c>
    </row>
    <row r="89" spans="1:10" s="10" customFormat="1" ht="51.75" customHeight="1" x14ac:dyDescent="0.25">
      <c r="A89" s="11">
        <v>79</v>
      </c>
      <c r="B89" s="12" t="s">
        <v>181</v>
      </c>
      <c r="C89" s="13" t="s">
        <v>96</v>
      </c>
      <c r="D89" s="12" t="s">
        <v>182</v>
      </c>
      <c r="E89" s="17">
        <v>1</v>
      </c>
      <c r="F89" s="12" t="s">
        <v>49</v>
      </c>
      <c r="G89" s="15">
        <v>18710000</v>
      </c>
      <c r="H89" s="18">
        <f>G89*E89</f>
        <v>18710000</v>
      </c>
      <c r="I89" s="14" t="s">
        <v>17</v>
      </c>
      <c r="J89" s="11" t="s">
        <v>109</v>
      </c>
    </row>
    <row r="90" spans="1:10" s="10" customFormat="1" ht="38.25" x14ac:dyDescent="0.25">
      <c r="A90" s="20">
        <v>80</v>
      </c>
      <c r="B90" s="21" t="s">
        <v>183</v>
      </c>
      <c r="C90" s="13" t="s">
        <v>19</v>
      </c>
      <c r="D90" s="22" t="s">
        <v>184</v>
      </c>
      <c r="E90" s="23">
        <v>1</v>
      </c>
      <c r="F90" s="23" t="s">
        <v>49</v>
      </c>
      <c r="G90" s="24">
        <v>953744.64</v>
      </c>
      <c r="H90" s="18">
        <f>G90*E90</f>
        <v>953744.64</v>
      </c>
      <c r="I90" s="23" t="s">
        <v>17</v>
      </c>
      <c r="J90" s="11" t="s">
        <v>109</v>
      </c>
    </row>
    <row r="91" spans="1:10" s="10" customFormat="1" ht="63.75" x14ac:dyDescent="0.25">
      <c r="A91" s="20">
        <v>81</v>
      </c>
      <c r="B91" s="21" t="s">
        <v>186</v>
      </c>
      <c r="C91" s="13" t="s">
        <v>19</v>
      </c>
      <c r="D91" s="22" t="s">
        <v>187</v>
      </c>
      <c r="E91" s="23">
        <v>1</v>
      </c>
      <c r="F91" s="23" t="s">
        <v>131</v>
      </c>
      <c r="G91" s="24">
        <v>67053.570000000007</v>
      </c>
      <c r="H91" s="18">
        <f t="shared" ref="H91:H93" si="25">G91*E91</f>
        <v>67053.570000000007</v>
      </c>
      <c r="I91" s="23" t="s">
        <v>28</v>
      </c>
      <c r="J91" s="11" t="s">
        <v>171</v>
      </c>
    </row>
    <row r="92" spans="1:10" s="10" customFormat="1" ht="51" x14ac:dyDescent="0.25">
      <c r="A92" s="20">
        <v>82</v>
      </c>
      <c r="B92" s="21" t="s">
        <v>188</v>
      </c>
      <c r="C92" s="13" t="s">
        <v>19</v>
      </c>
      <c r="D92" s="22" t="s">
        <v>189</v>
      </c>
      <c r="E92" s="23">
        <v>1</v>
      </c>
      <c r="F92" s="23" t="s">
        <v>131</v>
      </c>
      <c r="G92" s="24">
        <v>292500</v>
      </c>
      <c r="H92" s="18">
        <f t="shared" si="25"/>
        <v>292500</v>
      </c>
      <c r="I92" s="23" t="s">
        <v>28</v>
      </c>
      <c r="J92" s="11" t="s">
        <v>171</v>
      </c>
    </row>
    <row r="93" spans="1:10" s="10" customFormat="1" ht="76.5" x14ac:dyDescent="0.25">
      <c r="A93" s="20">
        <v>83</v>
      </c>
      <c r="B93" s="21" t="s">
        <v>190</v>
      </c>
      <c r="C93" s="13" t="s">
        <v>19</v>
      </c>
      <c r="D93" s="22" t="s">
        <v>191</v>
      </c>
      <c r="E93" s="23">
        <v>2</v>
      </c>
      <c r="F93" s="23" t="s">
        <v>131</v>
      </c>
      <c r="G93" s="24">
        <v>163839.29</v>
      </c>
      <c r="H93" s="18">
        <f t="shared" si="25"/>
        <v>327678.58</v>
      </c>
      <c r="I93" s="23" t="s">
        <v>28</v>
      </c>
      <c r="J93" s="11" t="s">
        <v>171</v>
      </c>
    </row>
    <row r="94" spans="1:10" s="10" customFormat="1" ht="25.5" x14ac:dyDescent="0.25">
      <c r="A94" s="20">
        <v>84</v>
      </c>
      <c r="B94" s="21" t="s">
        <v>192</v>
      </c>
      <c r="C94" s="13" t="s">
        <v>19</v>
      </c>
      <c r="D94" s="22" t="s">
        <v>193</v>
      </c>
      <c r="E94" s="23">
        <v>2</v>
      </c>
      <c r="F94" s="23" t="s">
        <v>49</v>
      </c>
      <c r="G94" s="24">
        <v>328572</v>
      </c>
      <c r="H94" s="18">
        <f t="shared" ref="H94:H111" si="26">G94*E94</f>
        <v>657144</v>
      </c>
      <c r="I94" s="23" t="s">
        <v>17</v>
      </c>
      <c r="J94" s="11" t="s">
        <v>171</v>
      </c>
    </row>
    <row r="95" spans="1:10" s="10" customFormat="1" ht="51" x14ac:dyDescent="0.25">
      <c r="A95" s="20">
        <v>85</v>
      </c>
      <c r="B95" s="21" t="s">
        <v>194</v>
      </c>
      <c r="C95" s="13" t="s">
        <v>19</v>
      </c>
      <c r="D95" s="22" t="s">
        <v>195</v>
      </c>
      <c r="E95" s="23">
        <v>1</v>
      </c>
      <c r="F95" s="23" t="s">
        <v>49</v>
      </c>
      <c r="G95" s="24">
        <v>2568982</v>
      </c>
      <c r="H95" s="18">
        <f t="shared" si="26"/>
        <v>2568982</v>
      </c>
      <c r="I95" s="23" t="s">
        <v>17</v>
      </c>
      <c r="J95" s="11" t="s">
        <v>171</v>
      </c>
    </row>
    <row r="96" spans="1:10" s="10" customFormat="1" ht="38.25" x14ac:dyDescent="0.25">
      <c r="A96" s="20">
        <v>86</v>
      </c>
      <c r="B96" s="21" t="s">
        <v>196</v>
      </c>
      <c r="C96" s="13" t="s">
        <v>19</v>
      </c>
      <c r="D96" s="22" t="s">
        <v>197</v>
      </c>
      <c r="E96" s="23">
        <v>1</v>
      </c>
      <c r="F96" s="23" t="s">
        <v>49</v>
      </c>
      <c r="G96" s="24">
        <v>732730</v>
      </c>
      <c r="H96" s="18">
        <f t="shared" si="26"/>
        <v>732730</v>
      </c>
      <c r="I96" s="23" t="s">
        <v>17</v>
      </c>
      <c r="J96" s="11" t="s">
        <v>171</v>
      </c>
    </row>
    <row r="97" spans="1:10" s="10" customFormat="1" ht="38.25" x14ac:dyDescent="0.25">
      <c r="A97" s="20">
        <v>87</v>
      </c>
      <c r="B97" s="21" t="s">
        <v>198</v>
      </c>
      <c r="C97" s="13" t="s">
        <v>19</v>
      </c>
      <c r="D97" s="22" t="s">
        <v>199</v>
      </c>
      <c r="E97" s="23">
        <v>1</v>
      </c>
      <c r="F97" s="23" t="s">
        <v>49</v>
      </c>
      <c r="G97" s="24">
        <v>621047.5</v>
      </c>
      <c r="H97" s="18">
        <f t="shared" si="26"/>
        <v>621047.5</v>
      </c>
      <c r="I97" s="23" t="s">
        <v>17</v>
      </c>
      <c r="J97" s="11" t="s">
        <v>171</v>
      </c>
    </row>
    <row r="98" spans="1:10" s="10" customFormat="1" ht="38.25" x14ac:dyDescent="0.25">
      <c r="A98" s="20">
        <v>88</v>
      </c>
      <c r="B98" s="21" t="s">
        <v>200</v>
      </c>
      <c r="C98" s="13" t="s">
        <v>19</v>
      </c>
      <c r="D98" s="22" t="s">
        <v>201</v>
      </c>
      <c r="E98" s="23">
        <v>1</v>
      </c>
      <c r="F98" s="23" t="s">
        <v>131</v>
      </c>
      <c r="G98" s="24">
        <v>734778</v>
      </c>
      <c r="H98" s="18">
        <f t="shared" si="26"/>
        <v>734778</v>
      </c>
      <c r="I98" s="23" t="s">
        <v>17</v>
      </c>
      <c r="J98" s="11" t="s">
        <v>171</v>
      </c>
    </row>
    <row r="99" spans="1:10" s="10" customFormat="1" ht="25.5" x14ac:dyDescent="0.25">
      <c r="A99" s="20">
        <v>89</v>
      </c>
      <c r="B99" s="21" t="s">
        <v>202</v>
      </c>
      <c r="C99" s="13" t="s">
        <v>19</v>
      </c>
      <c r="D99" s="22" t="s">
        <v>203</v>
      </c>
      <c r="E99" s="23">
        <v>2</v>
      </c>
      <c r="F99" s="23" t="s">
        <v>49</v>
      </c>
      <c r="G99" s="24">
        <v>347604</v>
      </c>
      <c r="H99" s="18">
        <f t="shared" si="26"/>
        <v>695208</v>
      </c>
      <c r="I99" s="23" t="s">
        <v>17</v>
      </c>
      <c r="J99" s="11" t="s">
        <v>171</v>
      </c>
    </row>
    <row r="100" spans="1:10" s="10" customFormat="1" ht="25.5" x14ac:dyDescent="0.25">
      <c r="A100" s="20">
        <v>90</v>
      </c>
      <c r="B100" s="21" t="s">
        <v>202</v>
      </c>
      <c r="C100" s="13" t="s">
        <v>19</v>
      </c>
      <c r="D100" s="22" t="s">
        <v>204</v>
      </c>
      <c r="E100" s="23">
        <v>4</v>
      </c>
      <c r="F100" s="23" t="s">
        <v>49</v>
      </c>
      <c r="G100" s="24">
        <v>319663</v>
      </c>
      <c r="H100" s="18">
        <f t="shared" si="26"/>
        <v>1278652</v>
      </c>
      <c r="I100" s="23" t="s">
        <v>17</v>
      </c>
      <c r="J100" s="11" t="s">
        <v>171</v>
      </c>
    </row>
    <row r="101" spans="1:10" s="10" customFormat="1" ht="38.25" x14ac:dyDescent="0.25">
      <c r="A101" s="20">
        <v>91</v>
      </c>
      <c r="B101" s="21" t="s">
        <v>205</v>
      </c>
      <c r="C101" s="13" t="s">
        <v>36</v>
      </c>
      <c r="D101" s="22" t="s">
        <v>206</v>
      </c>
      <c r="E101" s="23">
        <v>1</v>
      </c>
      <c r="F101" s="23" t="s">
        <v>49</v>
      </c>
      <c r="G101" s="24">
        <v>48125000</v>
      </c>
      <c r="H101" s="18">
        <f t="shared" si="26"/>
        <v>48125000</v>
      </c>
      <c r="I101" s="23" t="s">
        <v>17</v>
      </c>
      <c r="J101" s="11" t="s">
        <v>171</v>
      </c>
    </row>
    <row r="102" spans="1:10" s="10" customFormat="1" ht="38.25" x14ac:dyDescent="0.25">
      <c r="A102" s="20">
        <v>92</v>
      </c>
      <c r="B102" s="21" t="s">
        <v>207</v>
      </c>
      <c r="C102" s="13" t="s">
        <v>36</v>
      </c>
      <c r="D102" s="22" t="s">
        <v>206</v>
      </c>
      <c r="E102" s="23">
        <v>1</v>
      </c>
      <c r="F102" s="23" t="s">
        <v>49</v>
      </c>
      <c r="G102" s="24">
        <v>27353586</v>
      </c>
      <c r="H102" s="18">
        <f t="shared" si="26"/>
        <v>27353586</v>
      </c>
      <c r="I102" s="23" t="s">
        <v>17</v>
      </c>
      <c r="J102" s="11" t="s">
        <v>171</v>
      </c>
    </row>
    <row r="103" spans="1:10" s="10" customFormat="1" ht="83.25" customHeight="1" x14ac:dyDescent="0.25">
      <c r="A103" s="11">
        <v>93</v>
      </c>
      <c r="B103" s="12" t="s">
        <v>208</v>
      </c>
      <c r="C103" s="13" t="s">
        <v>96</v>
      </c>
      <c r="D103" s="12" t="s">
        <v>209</v>
      </c>
      <c r="E103" s="17">
        <v>1</v>
      </c>
      <c r="F103" s="12" t="s">
        <v>49</v>
      </c>
      <c r="G103" s="15">
        <v>67209830</v>
      </c>
      <c r="H103" s="18">
        <f t="shared" si="26"/>
        <v>67209830</v>
      </c>
      <c r="I103" s="14" t="s">
        <v>17</v>
      </c>
      <c r="J103" s="11" t="s">
        <v>171</v>
      </c>
    </row>
    <row r="104" spans="1:10" s="10" customFormat="1" ht="83.25" customHeight="1" x14ac:dyDescent="0.25">
      <c r="A104" s="11">
        <v>94</v>
      </c>
      <c r="B104" s="12" t="s">
        <v>210</v>
      </c>
      <c r="C104" s="13" t="s">
        <v>96</v>
      </c>
      <c r="D104" s="12" t="s">
        <v>211</v>
      </c>
      <c r="E104" s="17">
        <v>1</v>
      </c>
      <c r="F104" s="12" t="s">
        <v>49</v>
      </c>
      <c r="G104" s="15">
        <v>24016207</v>
      </c>
      <c r="H104" s="18">
        <f t="shared" si="26"/>
        <v>24016207</v>
      </c>
      <c r="I104" s="14" t="s">
        <v>17</v>
      </c>
      <c r="J104" s="11" t="s">
        <v>171</v>
      </c>
    </row>
    <row r="105" spans="1:10" s="10" customFormat="1" ht="89.25" customHeight="1" x14ac:dyDescent="0.25">
      <c r="A105" s="11">
        <v>95</v>
      </c>
      <c r="B105" s="12" t="s">
        <v>212</v>
      </c>
      <c r="C105" s="13" t="s">
        <v>96</v>
      </c>
      <c r="D105" s="12" t="s">
        <v>213</v>
      </c>
      <c r="E105" s="17">
        <v>1</v>
      </c>
      <c r="F105" s="12" t="s">
        <v>49</v>
      </c>
      <c r="G105" s="15">
        <v>20291212.5</v>
      </c>
      <c r="H105" s="18">
        <f t="shared" si="26"/>
        <v>20291212.5</v>
      </c>
      <c r="I105" s="14" t="s">
        <v>17</v>
      </c>
      <c r="J105" s="11" t="s">
        <v>171</v>
      </c>
    </row>
    <row r="106" spans="1:10" s="10" customFormat="1" ht="89.25" customHeight="1" x14ac:dyDescent="0.25">
      <c r="A106" s="11">
        <v>96</v>
      </c>
      <c r="B106" s="12" t="s">
        <v>214</v>
      </c>
      <c r="C106" s="13" t="s">
        <v>96</v>
      </c>
      <c r="D106" s="12" t="s">
        <v>215</v>
      </c>
      <c r="E106" s="17">
        <v>1</v>
      </c>
      <c r="F106" s="12" t="s">
        <v>131</v>
      </c>
      <c r="G106" s="15">
        <v>14287232</v>
      </c>
      <c r="H106" s="18">
        <f t="shared" si="26"/>
        <v>14287232</v>
      </c>
      <c r="I106" s="14" t="s">
        <v>17</v>
      </c>
      <c r="J106" s="11" t="s">
        <v>171</v>
      </c>
    </row>
    <row r="107" spans="1:10" s="10" customFormat="1" ht="89.25" customHeight="1" x14ac:dyDescent="0.25">
      <c r="A107" s="11">
        <v>97</v>
      </c>
      <c r="B107" s="12" t="s">
        <v>216</v>
      </c>
      <c r="C107" s="13" t="s">
        <v>19</v>
      </c>
      <c r="D107" s="12" t="s">
        <v>217</v>
      </c>
      <c r="E107" s="17">
        <v>1</v>
      </c>
      <c r="F107" s="12" t="s">
        <v>49</v>
      </c>
      <c r="G107" s="15">
        <v>4942906</v>
      </c>
      <c r="H107" s="18">
        <f t="shared" si="26"/>
        <v>4942906</v>
      </c>
      <c r="I107" s="14" t="s">
        <v>17</v>
      </c>
      <c r="J107" s="11" t="s">
        <v>171</v>
      </c>
    </row>
    <row r="108" spans="1:10" s="10" customFormat="1" ht="89.25" customHeight="1" x14ac:dyDescent="0.25">
      <c r="A108" s="11">
        <v>98</v>
      </c>
      <c r="B108" s="12" t="s">
        <v>218</v>
      </c>
      <c r="C108" s="13" t="s">
        <v>19</v>
      </c>
      <c r="D108" s="12" t="s">
        <v>219</v>
      </c>
      <c r="E108" s="17">
        <v>1</v>
      </c>
      <c r="F108" s="12" t="s">
        <v>131</v>
      </c>
      <c r="G108" s="15">
        <v>1313036</v>
      </c>
      <c r="H108" s="18">
        <f t="shared" si="26"/>
        <v>1313036</v>
      </c>
      <c r="I108" s="14" t="s">
        <v>17</v>
      </c>
      <c r="J108" s="11" t="s">
        <v>171</v>
      </c>
    </row>
    <row r="109" spans="1:10" s="10" customFormat="1" ht="89.25" customHeight="1" x14ac:dyDescent="0.25">
      <c r="A109" s="11">
        <v>99</v>
      </c>
      <c r="B109" s="12" t="s">
        <v>220</v>
      </c>
      <c r="C109" s="13" t="s">
        <v>19</v>
      </c>
      <c r="D109" s="12" t="s">
        <v>221</v>
      </c>
      <c r="E109" s="17">
        <v>5</v>
      </c>
      <c r="F109" s="12" t="s">
        <v>131</v>
      </c>
      <c r="G109" s="15">
        <v>437500</v>
      </c>
      <c r="H109" s="18">
        <f t="shared" si="26"/>
        <v>2187500</v>
      </c>
      <c r="I109" s="14" t="s">
        <v>17</v>
      </c>
      <c r="J109" s="11" t="s">
        <v>171</v>
      </c>
    </row>
    <row r="110" spans="1:10" s="10" customFormat="1" ht="89.25" customHeight="1" x14ac:dyDescent="0.25">
      <c r="A110" s="11">
        <v>100</v>
      </c>
      <c r="B110" s="12" t="s">
        <v>222</v>
      </c>
      <c r="C110" s="13" t="s">
        <v>19</v>
      </c>
      <c r="D110" s="12" t="s">
        <v>223</v>
      </c>
      <c r="E110" s="17">
        <v>1</v>
      </c>
      <c r="F110" s="12" t="s">
        <v>131</v>
      </c>
      <c r="G110" s="15">
        <v>9853178.5700000003</v>
      </c>
      <c r="H110" s="18">
        <f t="shared" si="26"/>
        <v>9853178.5700000003</v>
      </c>
      <c r="I110" s="14" t="s">
        <v>17</v>
      </c>
      <c r="J110" s="11" t="s">
        <v>171</v>
      </c>
    </row>
    <row r="111" spans="1:10" s="10" customFormat="1" ht="38.25" x14ac:dyDescent="0.25">
      <c r="A111" s="20">
        <v>101</v>
      </c>
      <c r="B111" s="21" t="s">
        <v>224</v>
      </c>
      <c r="C111" s="13" t="s">
        <v>36</v>
      </c>
      <c r="D111" s="22" t="s">
        <v>54</v>
      </c>
      <c r="E111" s="23">
        <v>1</v>
      </c>
      <c r="F111" s="23" t="s">
        <v>49</v>
      </c>
      <c r="G111" s="24">
        <v>11896550</v>
      </c>
      <c r="H111" s="18">
        <f t="shared" si="26"/>
        <v>11896550</v>
      </c>
      <c r="I111" s="23" t="s">
        <v>17</v>
      </c>
      <c r="J111" s="11" t="s">
        <v>171</v>
      </c>
    </row>
    <row r="112" spans="1:10" s="10" customFormat="1" ht="63.75" x14ac:dyDescent="0.25">
      <c r="A112" s="20">
        <v>102</v>
      </c>
      <c r="B112" s="21" t="s">
        <v>229</v>
      </c>
      <c r="C112" s="13" t="s">
        <v>19</v>
      </c>
      <c r="D112" s="22" t="s">
        <v>225</v>
      </c>
      <c r="E112" s="23">
        <v>4</v>
      </c>
      <c r="F112" s="23" t="s">
        <v>49</v>
      </c>
      <c r="G112" s="24">
        <v>1758212.5</v>
      </c>
      <c r="H112" s="18">
        <f>G112*E112</f>
        <v>7032850</v>
      </c>
      <c r="I112" s="23" t="s">
        <v>17</v>
      </c>
      <c r="J112" s="11" t="s">
        <v>226</v>
      </c>
    </row>
    <row r="113" spans="1:10" s="10" customFormat="1" ht="25.5" x14ac:dyDescent="0.25">
      <c r="A113" s="20">
        <v>103</v>
      </c>
      <c r="B113" s="21" t="s">
        <v>227</v>
      </c>
      <c r="C113" s="13" t="s">
        <v>19</v>
      </c>
      <c r="D113" s="22" t="s">
        <v>228</v>
      </c>
      <c r="E113" s="23">
        <v>4</v>
      </c>
      <c r="F113" s="23" t="s">
        <v>131</v>
      </c>
      <c r="G113" s="24">
        <v>423190</v>
      </c>
      <c r="H113" s="18">
        <f>G113*E113</f>
        <v>1692760</v>
      </c>
      <c r="I113" s="23" t="s">
        <v>17</v>
      </c>
      <c r="J113" s="11" t="s">
        <v>226</v>
      </c>
    </row>
    <row r="114" spans="1:10" s="10" customFormat="1" ht="38.25" x14ac:dyDescent="0.25">
      <c r="A114" s="20">
        <v>104</v>
      </c>
      <c r="B114" s="21" t="s">
        <v>230</v>
      </c>
      <c r="C114" s="13" t="s">
        <v>36</v>
      </c>
      <c r="D114" s="22" t="s">
        <v>117</v>
      </c>
      <c r="E114" s="23">
        <v>1</v>
      </c>
      <c r="F114" s="23" t="s">
        <v>49</v>
      </c>
      <c r="G114" s="24">
        <v>1132259</v>
      </c>
      <c r="H114" s="18">
        <f t="shared" ref="H114:H129" si="27">G114*E114</f>
        <v>1132259</v>
      </c>
      <c r="I114" s="23" t="s">
        <v>17</v>
      </c>
      <c r="J114" s="11" t="s">
        <v>171</v>
      </c>
    </row>
    <row r="115" spans="1:10" s="10" customFormat="1" ht="38.25" x14ac:dyDescent="0.25">
      <c r="A115" s="20">
        <v>105</v>
      </c>
      <c r="B115" s="21" t="s">
        <v>231</v>
      </c>
      <c r="C115" s="13" t="s">
        <v>36</v>
      </c>
      <c r="D115" s="22" t="s">
        <v>117</v>
      </c>
      <c r="E115" s="23">
        <v>1</v>
      </c>
      <c r="F115" s="23" t="s">
        <v>49</v>
      </c>
      <c r="G115" s="24">
        <v>1447486</v>
      </c>
      <c r="H115" s="18">
        <f t="shared" si="27"/>
        <v>1447486</v>
      </c>
      <c r="I115" s="23" t="s">
        <v>17</v>
      </c>
      <c r="J115" s="11" t="s">
        <v>171</v>
      </c>
    </row>
    <row r="116" spans="1:10" s="10" customFormat="1" ht="51.75" customHeight="1" x14ac:dyDescent="0.25">
      <c r="A116" s="20">
        <v>106</v>
      </c>
      <c r="B116" s="12" t="s">
        <v>232</v>
      </c>
      <c r="C116" s="13" t="s">
        <v>36</v>
      </c>
      <c r="D116" s="12" t="s">
        <v>48</v>
      </c>
      <c r="E116" s="17">
        <v>1</v>
      </c>
      <c r="F116" s="12" t="s">
        <v>49</v>
      </c>
      <c r="G116" s="15">
        <v>433089</v>
      </c>
      <c r="H116" s="18">
        <f t="shared" si="27"/>
        <v>433089</v>
      </c>
      <c r="I116" s="14" t="s">
        <v>17</v>
      </c>
      <c r="J116" s="11" t="s">
        <v>171</v>
      </c>
    </row>
    <row r="117" spans="1:10" s="10" customFormat="1" ht="51.75" customHeight="1" x14ac:dyDescent="0.25">
      <c r="A117" s="20">
        <v>107</v>
      </c>
      <c r="B117" s="12" t="s">
        <v>233</v>
      </c>
      <c r="C117" s="13" t="s">
        <v>36</v>
      </c>
      <c r="D117" s="12" t="s">
        <v>48</v>
      </c>
      <c r="E117" s="17">
        <v>1</v>
      </c>
      <c r="F117" s="12" t="s">
        <v>49</v>
      </c>
      <c r="G117" s="15">
        <v>4050213</v>
      </c>
      <c r="H117" s="18">
        <f t="shared" si="27"/>
        <v>4050213</v>
      </c>
      <c r="I117" s="14" t="s">
        <v>17</v>
      </c>
      <c r="J117" s="11" t="s">
        <v>171</v>
      </c>
    </row>
    <row r="118" spans="1:10" s="10" customFormat="1" ht="51.75" customHeight="1" x14ac:dyDescent="0.25">
      <c r="A118" s="20">
        <v>108</v>
      </c>
      <c r="B118" s="12" t="s">
        <v>234</v>
      </c>
      <c r="C118" s="13" t="s">
        <v>36</v>
      </c>
      <c r="D118" s="12" t="s">
        <v>48</v>
      </c>
      <c r="E118" s="17">
        <v>1</v>
      </c>
      <c r="F118" s="12" t="s">
        <v>49</v>
      </c>
      <c r="G118" s="15">
        <v>1871786</v>
      </c>
      <c r="H118" s="18">
        <f t="shared" si="27"/>
        <v>1871786</v>
      </c>
      <c r="I118" s="14" t="s">
        <v>17</v>
      </c>
      <c r="J118" s="11" t="s">
        <v>171</v>
      </c>
    </row>
    <row r="119" spans="1:10" s="10" customFormat="1" ht="51.75" customHeight="1" x14ac:dyDescent="0.25">
      <c r="A119" s="20">
        <v>109</v>
      </c>
      <c r="B119" s="12" t="s">
        <v>235</v>
      </c>
      <c r="C119" s="13" t="s">
        <v>36</v>
      </c>
      <c r="D119" s="12" t="s">
        <v>48</v>
      </c>
      <c r="E119" s="17">
        <v>1</v>
      </c>
      <c r="F119" s="12" t="s">
        <v>49</v>
      </c>
      <c r="G119" s="15">
        <v>369108</v>
      </c>
      <c r="H119" s="18">
        <f t="shared" si="27"/>
        <v>369108</v>
      </c>
      <c r="I119" s="14" t="s">
        <v>17</v>
      </c>
      <c r="J119" s="11" t="s">
        <v>171</v>
      </c>
    </row>
    <row r="120" spans="1:10" s="10" customFormat="1" ht="51.75" customHeight="1" x14ac:dyDescent="0.25">
      <c r="A120" s="20">
        <v>110</v>
      </c>
      <c r="B120" s="12" t="s">
        <v>236</v>
      </c>
      <c r="C120" s="13" t="s">
        <v>36</v>
      </c>
      <c r="D120" s="12" t="s">
        <v>54</v>
      </c>
      <c r="E120" s="17">
        <v>1</v>
      </c>
      <c r="F120" s="12" t="s">
        <v>49</v>
      </c>
      <c r="G120" s="15">
        <v>1046888</v>
      </c>
      <c r="H120" s="18">
        <f t="shared" si="27"/>
        <v>1046888</v>
      </c>
      <c r="I120" s="14" t="s">
        <v>17</v>
      </c>
      <c r="J120" s="11" t="s">
        <v>171</v>
      </c>
    </row>
    <row r="121" spans="1:10" s="10" customFormat="1" ht="57" customHeight="1" x14ac:dyDescent="0.25">
      <c r="A121" s="20">
        <v>111</v>
      </c>
      <c r="B121" s="12" t="s">
        <v>237</v>
      </c>
      <c r="C121" s="13" t="s">
        <v>36</v>
      </c>
      <c r="D121" s="12" t="s">
        <v>238</v>
      </c>
      <c r="E121" s="17">
        <v>1</v>
      </c>
      <c r="F121" s="12" t="s">
        <v>49</v>
      </c>
      <c r="G121" s="15">
        <v>3109518</v>
      </c>
      <c r="H121" s="18">
        <f t="shared" si="27"/>
        <v>3109518</v>
      </c>
      <c r="I121" s="14" t="s">
        <v>17</v>
      </c>
      <c r="J121" s="11" t="s">
        <v>171</v>
      </c>
    </row>
    <row r="122" spans="1:10" s="10" customFormat="1" ht="51" x14ac:dyDescent="0.25">
      <c r="A122" s="20">
        <v>112</v>
      </c>
      <c r="B122" s="21" t="s">
        <v>239</v>
      </c>
      <c r="C122" s="13" t="s">
        <v>36</v>
      </c>
      <c r="D122" s="22" t="s">
        <v>240</v>
      </c>
      <c r="E122" s="23">
        <v>1</v>
      </c>
      <c r="F122" s="23" t="s">
        <v>49</v>
      </c>
      <c r="G122" s="24">
        <v>1803483</v>
      </c>
      <c r="H122" s="18">
        <f t="shared" si="27"/>
        <v>1803483</v>
      </c>
      <c r="I122" s="23" t="s">
        <v>17</v>
      </c>
      <c r="J122" s="11" t="s">
        <v>171</v>
      </c>
    </row>
    <row r="123" spans="1:10" s="10" customFormat="1" ht="38.25" x14ac:dyDescent="0.25">
      <c r="A123" s="20">
        <v>113</v>
      </c>
      <c r="B123" s="21" t="s">
        <v>241</v>
      </c>
      <c r="C123" s="13" t="s">
        <v>19</v>
      </c>
      <c r="D123" s="22" t="s">
        <v>252</v>
      </c>
      <c r="E123" s="22">
        <v>1</v>
      </c>
      <c r="F123" s="23" t="s">
        <v>49</v>
      </c>
      <c r="G123" s="24">
        <v>10855917</v>
      </c>
      <c r="H123" s="18">
        <f t="shared" si="27"/>
        <v>10855917</v>
      </c>
      <c r="I123" s="23" t="s">
        <v>17</v>
      </c>
      <c r="J123" s="11" t="s">
        <v>171</v>
      </c>
    </row>
    <row r="124" spans="1:10" s="10" customFormat="1" ht="63.75" x14ac:dyDescent="0.25">
      <c r="A124" s="20">
        <v>114</v>
      </c>
      <c r="B124" s="21" t="s">
        <v>242</v>
      </c>
      <c r="C124" s="13" t="s">
        <v>19</v>
      </c>
      <c r="D124" s="22" t="s">
        <v>243</v>
      </c>
      <c r="E124" s="22">
        <v>1</v>
      </c>
      <c r="F124" s="23" t="s">
        <v>131</v>
      </c>
      <c r="G124" s="24">
        <v>2016149</v>
      </c>
      <c r="H124" s="18">
        <f t="shared" si="27"/>
        <v>2016149</v>
      </c>
      <c r="I124" s="23" t="s">
        <v>17</v>
      </c>
      <c r="J124" s="11" t="s">
        <v>171</v>
      </c>
    </row>
    <row r="125" spans="1:10" s="10" customFormat="1" ht="38.25" x14ac:dyDescent="0.25">
      <c r="A125" s="20">
        <v>115</v>
      </c>
      <c r="B125" s="21" t="s">
        <v>244</v>
      </c>
      <c r="C125" s="13" t="s">
        <v>19</v>
      </c>
      <c r="D125" s="22" t="s">
        <v>245</v>
      </c>
      <c r="E125" s="22">
        <v>1</v>
      </c>
      <c r="F125" s="23" t="s">
        <v>49</v>
      </c>
      <c r="G125" s="24">
        <v>254776</v>
      </c>
      <c r="H125" s="18">
        <f t="shared" si="27"/>
        <v>254776</v>
      </c>
      <c r="I125" s="23" t="s">
        <v>17</v>
      </c>
      <c r="J125" s="11" t="s">
        <v>171</v>
      </c>
    </row>
    <row r="126" spans="1:10" s="10" customFormat="1" ht="38.25" x14ac:dyDescent="0.25">
      <c r="A126" s="20">
        <v>116</v>
      </c>
      <c r="B126" s="21" t="s">
        <v>246</v>
      </c>
      <c r="C126" s="13" t="s">
        <v>19</v>
      </c>
      <c r="D126" s="22" t="s">
        <v>247</v>
      </c>
      <c r="E126" s="22">
        <v>1</v>
      </c>
      <c r="F126" s="23" t="s">
        <v>49</v>
      </c>
      <c r="G126" s="24">
        <v>530898</v>
      </c>
      <c r="H126" s="18">
        <f t="shared" si="27"/>
        <v>530898</v>
      </c>
      <c r="I126" s="23" t="s">
        <v>17</v>
      </c>
      <c r="J126" s="11" t="s">
        <v>171</v>
      </c>
    </row>
    <row r="127" spans="1:10" s="10" customFormat="1" ht="38.25" x14ac:dyDescent="0.25">
      <c r="A127" s="20">
        <v>117</v>
      </c>
      <c r="B127" s="21" t="s">
        <v>248</v>
      </c>
      <c r="C127" s="13" t="s">
        <v>19</v>
      </c>
      <c r="D127" s="22" t="s">
        <v>278</v>
      </c>
      <c r="E127" s="22">
        <v>1</v>
      </c>
      <c r="F127" s="23" t="s">
        <v>131</v>
      </c>
      <c r="G127" s="24">
        <v>559246</v>
      </c>
      <c r="H127" s="18">
        <f t="shared" si="27"/>
        <v>559246</v>
      </c>
      <c r="I127" s="23" t="s">
        <v>17</v>
      </c>
      <c r="J127" s="11" t="s">
        <v>171</v>
      </c>
    </row>
    <row r="128" spans="1:10" s="10" customFormat="1" ht="38.25" x14ac:dyDescent="0.25">
      <c r="A128" s="20">
        <v>118</v>
      </c>
      <c r="B128" s="21" t="s">
        <v>249</v>
      </c>
      <c r="C128" s="13" t="s">
        <v>19</v>
      </c>
      <c r="D128" s="22" t="s">
        <v>250</v>
      </c>
      <c r="E128" s="22">
        <v>1</v>
      </c>
      <c r="F128" s="23" t="s">
        <v>131</v>
      </c>
      <c r="G128" s="24">
        <v>724336</v>
      </c>
      <c r="H128" s="18">
        <f t="shared" si="27"/>
        <v>724336</v>
      </c>
      <c r="I128" s="23" t="s">
        <v>17</v>
      </c>
      <c r="J128" s="11" t="s">
        <v>171</v>
      </c>
    </row>
    <row r="129" spans="1:10" s="10" customFormat="1" ht="38.25" x14ac:dyDescent="0.25">
      <c r="A129" s="20">
        <v>119</v>
      </c>
      <c r="B129" s="21" t="s">
        <v>251</v>
      </c>
      <c r="C129" s="13" t="s">
        <v>19</v>
      </c>
      <c r="D129" s="22" t="s">
        <v>277</v>
      </c>
      <c r="E129" s="22">
        <v>1</v>
      </c>
      <c r="F129" s="23" t="s">
        <v>131</v>
      </c>
      <c r="G129" s="24">
        <v>109189</v>
      </c>
      <c r="H129" s="18">
        <f t="shared" si="27"/>
        <v>109189</v>
      </c>
      <c r="I129" s="23" t="s">
        <v>17</v>
      </c>
      <c r="J129" s="11" t="s">
        <v>171</v>
      </c>
    </row>
    <row r="130" spans="1:10" s="10" customFormat="1" ht="25.5" x14ac:dyDescent="0.25">
      <c r="A130" s="20">
        <v>120</v>
      </c>
      <c r="B130" s="12" t="s">
        <v>253</v>
      </c>
      <c r="C130" s="13" t="s">
        <v>19</v>
      </c>
      <c r="D130" s="25" t="s">
        <v>276</v>
      </c>
      <c r="E130" s="14">
        <v>2</v>
      </c>
      <c r="F130" s="14" t="s">
        <v>49</v>
      </c>
      <c r="G130" s="26">
        <v>346413</v>
      </c>
      <c r="H130" s="26">
        <f>G130*E130</f>
        <v>692826</v>
      </c>
      <c r="I130" s="14" t="s">
        <v>17</v>
      </c>
      <c r="J130" s="27" t="s">
        <v>254</v>
      </c>
    </row>
    <row r="131" spans="1:10" s="10" customFormat="1" ht="38.25" x14ac:dyDescent="0.25">
      <c r="A131" s="20">
        <v>121</v>
      </c>
      <c r="B131" s="12" t="s">
        <v>255</v>
      </c>
      <c r="C131" s="13" t="s">
        <v>36</v>
      </c>
      <c r="D131" s="25" t="s">
        <v>256</v>
      </c>
      <c r="E131" s="14">
        <v>1</v>
      </c>
      <c r="F131" s="14" t="s">
        <v>49</v>
      </c>
      <c r="G131" s="26">
        <v>340000</v>
      </c>
      <c r="H131" s="26">
        <f>G131*E131</f>
        <v>340000</v>
      </c>
      <c r="I131" s="14" t="s">
        <v>17</v>
      </c>
      <c r="J131" s="27" t="s">
        <v>171</v>
      </c>
    </row>
    <row r="132" spans="1:10" s="10" customFormat="1" ht="51" x14ac:dyDescent="0.25">
      <c r="A132" s="20">
        <v>122</v>
      </c>
      <c r="B132" s="12" t="s">
        <v>257</v>
      </c>
      <c r="C132" s="13" t="s">
        <v>36</v>
      </c>
      <c r="D132" s="25" t="s">
        <v>87</v>
      </c>
      <c r="E132" s="14">
        <v>1</v>
      </c>
      <c r="F132" s="14" t="s">
        <v>49</v>
      </c>
      <c r="G132" s="26">
        <v>2474297</v>
      </c>
      <c r="H132" s="26">
        <f>G132*E132</f>
        <v>2474297</v>
      </c>
      <c r="I132" s="14" t="s">
        <v>17</v>
      </c>
      <c r="J132" s="27" t="s">
        <v>254</v>
      </c>
    </row>
    <row r="133" spans="1:10" s="10" customFormat="1" ht="89.25" x14ac:dyDescent="0.25">
      <c r="A133" s="20">
        <v>123</v>
      </c>
      <c r="B133" s="12" t="s">
        <v>258</v>
      </c>
      <c r="C133" s="13" t="s">
        <v>19</v>
      </c>
      <c r="D133" s="25" t="s">
        <v>259</v>
      </c>
      <c r="E133" s="14">
        <v>1</v>
      </c>
      <c r="F133" s="14" t="s">
        <v>49</v>
      </c>
      <c r="G133" s="26">
        <v>2775021</v>
      </c>
      <c r="H133" s="26">
        <f>G133*E133</f>
        <v>2775021</v>
      </c>
      <c r="I133" s="14" t="s">
        <v>17</v>
      </c>
      <c r="J133" s="27" t="s">
        <v>171</v>
      </c>
    </row>
    <row r="134" spans="1:10" s="10" customFormat="1" ht="38.25" x14ac:dyDescent="0.25">
      <c r="A134" s="20">
        <v>124</v>
      </c>
      <c r="B134" s="12" t="s">
        <v>260</v>
      </c>
      <c r="C134" s="13" t="s">
        <v>36</v>
      </c>
      <c r="D134" s="25" t="s">
        <v>256</v>
      </c>
      <c r="E134" s="14">
        <v>1</v>
      </c>
      <c r="F134" s="14" t="s">
        <v>49</v>
      </c>
      <c r="G134" s="26">
        <v>2351697</v>
      </c>
      <c r="H134" s="26">
        <f>G134*E134</f>
        <v>2351697</v>
      </c>
      <c r="I134" s="14" t="s">
        <v>17</v>
      </c>
      <c r="J134" s="27" t="s">
        <v>171</v>
      </c>
    </row>
    <row r="135" spans="1:10" s="10" customFormat="1" ht="25.5" x14ac:dyDescent="0.25">
      <c r="A135" s="20">
        <v>125</v>
      </c>
      <c r="B135" s="11" t="s">
        <v>261</v>
      </c>
      <c r="C135" s="13" t="s">
        <v>19</v>
      </c>
      <c r="D135" s="11" t="s">
        <v>262</v>
      </c>
      <c r="E135" s="14">
        <v>2</v>
      </c>
      <c r="F135" s="23" t="s">
        <v>131</v>
      </c>
      <c r="G135" s="28">
        <v>1210715</v>
      </c>
      <c r="H135" s="26">
        <f t="shared" ref="H135:H142" si="28">G135*E135</f>
        <v>2421430</v>
      </c>
      <c r="I135" s="29" t="s">
        <v>17</v>
      </c>
      <c r="J135" s="27" t="s">
        <v>254</v>
      </c>
    </row>
    <row r="136" spans="1:10" s="10" customFormat="1" ht="38.25" x14ac:dyDescent="0.25">
      <c r="A136" s="20">
        <v>126</v>
      </c>
      <c r="B136" s="11" t="s">
        <v>263</v>
      </c>
      <c r="C136" s="13" t="s">
        <v>19</v>
      </c>
      <c r="D136" s="11" t="s">
        <v>264</v>
      </c>
      <c r="E136" s="14">
        <v>2</v>
      </c>
      <c r="F136" s="23" t="s">
        <v>131</v>
      </c>
      <c r="G136" s="30">
        <v>1471875</v>
      </c>
      <c r="H136" s="26">
        <f>G136*E136</f>
        <v>2943750</v>
      </c>
      <c r="I136" s="29" t="s">
        <v>17</v>
      </c>
      <c r="J136" s="27" t="s">
        <v>254</v>
      </c>
    </row>
    <row r="137" spans="1:10" s="10" customFormat="1" ht="38.25" x14ac:dyDescent="0.25">
      <c r="A137" s="20">
        <v>127</v>
      </c>
      <c r="B137" s="11" t="s">
        <v>265</v>
      </c>
      <c r="C137" s="13" t="s">
        <v>19</v>
      </c>
      <c r="D137" s="11" t="s">
        <v>279</v>
      </c>
      <c r="E137" s="11">
        <v>2</v>
      </c>
      <c r="F137" s="23" t="s">
        <v>131</v>
      </c>
      <c r="G137" s="29">
        <v>1050625</v>
      </c>
      <c r="H137" s="26">
        <f t="shared" si="28"/>
        <v>2101250</v>
      </c>
      <c r="I137" s="29" t="s">
        <v>17</v>
      </c>
      <c r="J137" s="31" t="s">
        <v>254</v>
      </c>
    </row>
    <row r="138" spans="1:10" s="10" customFormat="1" ht="38.25" x14ac:dyDescent="0.25">
      <c r="A138" s="20">
        <v>128</v>
      </c>
      <c r="B138" s="11" t="s">
        <v>266</v>
      </c>
      <c r="C138" s="13" t="s">
        <v>19</v>
      </c>
      <c r="D138" s="11" t="s">
        <v>267</v>
      </c>
      <c r="E138" s="14">
        <v>2</v>
      </c>
      <c r="F138" s="23" t="s">
        <v>131</v>
      </c>
      <c r="G138" s="30">
        <v>1168304</v>
      </c>
      <c r="H138" s="26">
        <f t="shared" si="28"/>
        <v>2336608</v>
      </c>
      <c r="I138" s="29" t="s">
        <v>17</v>
      </c>
      <c r="J138" s="27" t="s">
        <v>254</v>
      </c>
    </row>
    <row r="139" spans="1:10" s="10" customFormat="1" ht="25.5" x14ac:dyDescent="0.25">
      <c r="A139" s="20">
        <v>129</v>
      </c>
      <c r="B139" s="11" t="s">
        <v>268</v>
      </c>
      <c r="C139" s="13" t="s">
        <v>19</v>
      </c>
      <c r="D139" s="11" t="s">
        <v>269</v>
      </c>
      <c r="E139" s="14">
        <v>2</v>
      </c>
      <c r="F139" s="23" t="s">
        <v>131</v>
      </c>
      <c r="G139" s="30">
        <v>99590</v>
      </c>
      <c r="H139" s="26">
        <f t="shared" si="28"/>
        <v>199180</v>
      </c>
      <c r="I139" s="29" t="s">
        <v>17</v>
      </c>
      <c r="J139" s="27" t="s">
        <v>254</v>
      </c>
    </row>
    <row r="140" spans="1:10" s="10" customFormat="1" ht="25.5" x14ac:dyDescent="0.25">
      <c r="A140" s="20">
        <v>130</v>
      </c>
      <c r="B140" s="32" t="s">
        <v>270</v>
      </c>
      <c r="C140" s="13" t="s">
        <v>19</v>
      </c>
      <c r="D140" s="11" t="s">
        <v>271</v>
      </c>
      <c r="E140" s="14">
        <v>2</v>
      </c>
      <c r="F140" s="23" t="s">
        <v>131</v>
      </c>
      <c r="G140" s="30">
        <v>99590</v>
      </c>
      <c r="H140" s="26">
        <f t="shared" si="28"/>
        <v>199180</v>
      </c>
      <c r="I140" s="29" t="s">
        <v>17</v>
      </c>
      <c r="J140" s="27" t="s">
        <v>254</v>
      </c>
    </row>
    <row r="141" spans="1:10" s="10" customFormat="1" ht="25.5" x14ac:dyDescent="0.25">
      <c r="A141" s="20">
        <v>131</v>
      </c>
      <c r="B141" s="32" t="s">
        <v>272</v>
      </c>
      <c r="C141" s="13" t="s">
        <v>19</v>
      </c>
      <c r="D141" s="11" t="s">
        <v>273</v>
      </c>
      <c r="E141" s="14">
        <v>1</v>
      </c>
      <c r="F141" s="23" t="s">
        <v>131</v>
      </c>
      <c r="G141" s="30">
        <v>99590</v>
      </c>
      <c r="H141" s="26">
        <f t="shared" si="28"/>
        <v>99590</v>
      </c>
      <c r="I141" s="29" t="s">
        <v>17</v>
      </c>
      <c r="J141" s="27" t="s">
        <v>254</v>
      </c>
    </row>
    <row r="142" spans="1:10" s="10" customFormat="1" ht="38.25" x14ac:dyDescent="0.25">
      <c r="A142" s="20">
        <v>132</v>
      </c>
      <c r="B142" s="32" t="s">
        <v>274</v>
      </c>
      <c r="C142" s="13" t="s">
        <v>19</v>
      </c>
      <c r="D142" s="11" t="s">
        <v>275</v>
      </c>
      <c r="E142" s="14">
        <v>1</v>
      </c>
      <c r="F142" s="23" t="s">
        <v>131</v>
      </c>
      <c r="G142" s="30">
        <v>2798840</v>
      </c>
      <c r="H142" s="26">
        <f t="shared" si="28"/>
        <v>2798840</v>
      </c>
      <c r="I142" s="29" t="s">
        <v>17</v>
      </c>
      <c r="J142" s="27" t="s">
        <v>254</v>
      </c>
    </row>
    <row r="143" spans="1:10" s="108" customFormat="1" ht="30" x14ac:dyDescent="0.25">
      <c r="A143" s="86">
        <v>133</v>
      </c>
      <c r="B143" s="94" t="s">
        <v>280</v>
      </c>
      <c r="C143" s="94" t="s">
        <v>281</v>
      </c>
      <c r="D143" s="94" t="s">
        <v>476</v>
      </c>
      <c r="E143" s="110">
        <v>1</v>
      </c>
      <c r="F143" s="110" t="s">
        <v>49</v>
      </c>
      <c r="G143" s="111">
        <v>3235830.36</v>
      </c>
      <c r="H143" s="102">
        <f t="shared" ref="H143" si="29">E143*G143</f>
        <v>3235830.36</v>
      </c>
      <c r="I143" s="112" t="s">
        <v>28</v>
      </c>
      <c r="J143" s="113" t="s">
        <v>460</v>
      </c>
    </row>
    <row r="144" spans="1:10" s="10" customFormat="1" ht="38.25" x14ac:dyDescent="0.25">
      <c r="A144" s="20">
        <v>134</v>
      </c>
      <c r="B144" s="12" t="s">
        <v>282</v>
      </c>
      <c r="C144" s="25" t="s">
        <v>96</v>
      </c>
      <c r="D144" s="25" t="s">
        <v>304</v>
      </c>
      <c r="E144" s="14">
        <v>1</v>
      </c>
      <c r="F144" s="14" t="s">
        <v>49</v>
      </c>
      <c r="G144" s="26">
        <v>33035715</v>
      </c>
      <c r="H144" s="35">
        <f>G144*E144</f>
        <v>33035715</v>
      </c>
      <c r="I144" s="14" t="s">
        <v>17</v>
      </c>
      <c r="J144" s="38" t="s">
        <v>254</v>
      </c>
    </row>
    <row r="145" spans="1:10" s="10" customFormat="1" ht="51" x14ac:dyDescent="0.25">
      <c r="A145" s="20">
        <v>135</v>
      </c>
      <c r="B145" s="12" t="s">
        <v>283</v>
      </c>
      <c r="C145" s="39" t="s">
        <v>284</v>
      </c>
      <c r="D145" s="25" t="s">
        <v>153</v>
      </c>
      <c r="E145" s="14">
        <v>1</v>
      </c>
      <c r="F145" s="14" t="s">
        <v>49</v>
      </c>
      <c r="G145" s="26">
        <v>431391.97</v>
      </c>
      <c r="H145" s="35">
        <f>G145*E145</f>
        <v>431391.97</v>
      </c>
      <c r="I145" s="14" t="s">
        <v>17</v>
      </c>
      <c r="J145" s="38" t="s">
        <v>254</v>
      </c>
    </row>
    <row r="146" spans="1:10" s="10" customFormat="1" ht="38.25" x14ac:dyDescent="0.25">
      <c r="A146" s="20">
        <v>136</v>
      </c>
      <c r="B146" s="12" t="s">
        <v>285</v>
      </c>
      <c r="C146" s="40" t="s">
        <v>284</v>
      </c>
      <c r="D146" s="25" t="s">
        <v>256</v>
      </c>
      <c r="E146" s="3">
        <v>1</v>
      </c>
      <c r="F146" s="14" t="s">
        <v>49</v>
      </c>
      <c r="G146" s="26">
        <v>61869</v>
      </c>
      <c r="H146" s="35">
        <f>G146*E146</f>
        <v>61869</v>
      </c>
      <c r="I146" s="14" t="s">
        <v>17</v>
      </c>
      <c r="J146" s="38" t="s">
        <v>254</v>
      </c>
    </row>
    <row r="147" spans="1:10" s="10" customFormat="1" ht="25.5" x14ac:dyDescent="0.25">
      <c r="A147" s="20">
        <v>137</v>
      </c>
      <c r="B147" s="12" t="s">
        <v>286</v>
      </c>
      <c r="C147" s="11" t="s">
        <v>281</v>
      </c>
      <c r="D147" s="25" t="s">
        <v>287</v>
      </c>
      <c r="E147" s="14">
        <v>4</v>
      </c>
      <c r="F147" s="14" t="s">
        <v>49</v>
      </c>
      <c r="G147" s="26">
        <v>424108</v>
      </c>
      <c r="H147" s="35">
        <f>G147*E147</f>
        <v>1696432</v>
      </c>
      <c r="I147" s="14" t="s">
        <v>17</v>
      </c>
      <c r="J147" s="38" t="s">
        <v>254</v>
      </c>
    </row>
    <row r="148" spans="1:10" s="45" customFormat="1" ht="177.75" customHeight="1" x14ac:dyDescent="0.2">
      <c r="A148" s="20">
        <v>138</v>
      </c>
      <c r="B148" s="41" t="s">
        <v>288</v>
      </c>
      <c r="C148" s="25" t="s">
        <v>96</v>
      </c>
      <c r="D148" s="41" t="s">
        <v>289</v>
      </c>
      <c r="E148" s="42">
        <v>2</v>
      </c>
      <c r="F148" s="14" t="s">
        <v>49</v>
      </c>
      <c r="G148" s="25">
        <v>13165833</v>
      </c>
      <c r="H148" s="43">
        <f t="shared" ref="H148:H156" si="30">E148*G148</f>
        <v>26331666</v>
      </c>
      <c r="I148" s="44" t="s">
        <v>17</v>
      </c>
      <c r="J148" s="44" t="s">
        <v>254</v>
      </c>
    </row>
    <row r="149" spans="1:10" s="45" customFormat="1" ht="75" customHeight="1" x14ac:dyDescent="0.2">
      <c r="A149" s="20">
        <v>139</v>
      </c>
      <c r="B149" s="41" t="s">
        <v>290</v>
      </c>
      <c r="C149" s="25" t="s">
        <v>96</v>
      </c>
      <c r="D149" s="41" t="s">
        <v>291</v>
      </c>
      <c r="E149" s="42">
        <v>1</v>
      </c>
      <c r="F149" s="25" t="s">
        <v>131</v>
      </c>
      <c r="G149" s="46">
        <v>12177100</v>
      </c>
      <c r="H149" s="47">
        <f t="shared" si="30"/>
        <v>12177100</v>
      </c>
      <c r="I149" s="44" t="s">
        <v>17</v>
      </c>
      <c r="J149" s="44" t="s">
        <v>254</v>
      </c>
    </row>
    <row r="150" spans="1:10" s="45" customFormat="1" ht="63.75" x14ac:dyDescent="0.2">
      <c r="A150" s="20">
        <v>140</v>
      </c>
      <c r="B150" s="41" t="s">
        <v>292</v>
      </c>
      <c r="C150" s="25" t="s">
        <v>96</v>
      </c>
      <c r="D150" s="41" t="s">
        <v>293</v>
      </c>
      <c r="E150" s="42">
        <v>2</v>
      </c>
      <c r="F150" s="14" t="s">
        <v>49</v>
      </c>
      <c r="G150" s="25">
        <v>10267857</v>
      </c>
      <c r="H150" s="47">
        <f t="shared" si="30"/>
        <v>20535714</v>
      </c>
      <c r="I150" s="44" t="s">
        <v>17</v>
      </c>
      <c r="J150" s="44" t="s">
        <v>254</v>
      </c>
    </row>
    <row r="151" spans="1:10" s="45" customFormat="1" ht="120.75" customHeight="1" x14ac:dyDescent="0.2">
      <c r="A151" s="20">
        <v>141</v>
      </c>
      <c r="B151" s="41" t="s">
        <v>294</v>
      </c>
      <c r="C151" s="25" t="s">
        <v>96</v>
      </c>
      <c r="D151" s="41" t="s">
        <v>295</v>
      </c>
      <c r="E151" s="42">
        <v>2</v>
      </c>
      <c r="F151" s="14" t="s">
        <v>49</v>
      </c>
      <c r="G151" s="25">
        <v>6913795</v>
      </c>
      <c r="H151" s="43">
        <f t="shared" si="30"/>
        <v>13827590</v>
      </c>
      <c r="I151" s="44" t="s">
        <v>17</v>
      </c>
      <c r="J151" s="44" t="s">
        <v>254</v>
      </c>
    </row>
    <row r="152" spans="1:10" s="45" customFormat="1" ht="66" customHeight="1" x14ac:dyDescent="0.2">
      <c r="A152" s="20">
        <v>142</v>
      </c>
      <c r="B152" s="41" t="s">
        <v>296</v>
      </c>
      <c r="C152" s="11" t="s">
        <v>281</v>
      </c>
      <c r="D152" s="41" t="s">
        <v>297</v>
      </c>
      <c r="E152" s="42">
        <v>1</v>
      </c>
      <c r="F152" s="25" t="s">
        <v>131</v>
      </c>
      <c r="G152" s="46">
        <v>239408</v>
      </c>
      <c r="H152" s="43">
        <f t="shared" si="30"/>
        <v>239408</v>
      </c>
      <c r="I152" s="44" t="s">
        <v>17</v>
      </c>
      <c r="J152" s="44" t="s">
        <v>254</v>
      </c>
    </row>
    <row r="153" spans="1:10" s="45" customFormat="1" ht="85.5" customHeight="1" x14ac:dyDescent="0.2">
      <c r="A153" s="20">
        <v>143</v>
      </c>
      <c r="B153" s="41" t="s">
        <v>296</v>
      </c>
      <c r="C153" s="11" t="s">
        <v>281</v>
      </c>
      <c r="D153" s="41" t="s">
        <v>372</v>
      </c>
      <c r="E153" s="42">
        <v>1</v>
      </c>
      <c r="F153" s="25" t="s">
        <v>131</v>
      </c>
      <c r="G153" s="46">
        <v>346045</v>
      </c>
      <c r="H153" s="43">
        <f t="shared" si="30"/>
        <v>346045</v>
      </c>
      <c r="I153" s="44" t="s">
        <v>17</v>
      </c>
      <c r="J153" s="44" t="s">
        <v>254</v>
      </c>
    </row>
    <row r="154" spans="1:10" s="45" customFormat="1" ht="116.25" customHeight="1" x14ac:dyDescent="0.2">
      <c r="A154" s="20">
        <v>144</v>
      </c>
      <c r="B154" s="41" t="s">
        <v>298</v>
      </c>
      <c r="C154" s="11" t="s">
        <v>281</v>
      </c>
      <c r="D154" s="41" t="s">
        <v>299</v>
      </c>
      <c r="E154" s="42">
        <v>1</v>
      </c>
      <c r="F154" s="14" t="s">
        <v>49</v>
      </c>
      <c r="G154" s="46">
        <v>473215</v>
      </c>
      <c r="H154" s="43">
        <f t="shared" si="30"/>
        <v>473215</v>
      </c>
      <c r="I154" s="44" t="s">
        <v>17</v>
      </c>
      <c r="J154" s="44" t="s">
        <v>254</v>
      </c>
    </row>
    <row r="155" spans="1:10" s="45" customFormat="1" ht="92.25" customHeight="1" x14ac:dyDescent="0.2">
      <c r="A155" s="20">
        <v>145</v>
      </c>
      <c r="B155" s="41" t="s">
        <v>300</v>
      </c>
      <c r="C155" s="11" t="s">
        <v>281</v>
      </c>
      <c r="D155" s="25" t="s">
        <v>301</v>
      </c>
      <c r="E155" s="42">
        <v>1</v>
      </c>
      <c r="F155" s="25" t="s">
        <v>131</v>
      </c>
      <c r="G155" s="46">
        <v>760804</v>
      </c>
      <c r="H155" s="47">
        <f t="shared" si="30"/>
        <v>760804</v>
      </c>
      <c r="I155" s="44" t="s">
        <v>17</v>
      </c>
      <c r="J155" s="44" t="s">
        <v>254</v>
      </c>
    </row>
    <row r="156" spans="1:10" s="10" customFormat="1" ht="51" x14ac:dyDescent="0.25">
      <c r="A156" s="20">
        <v>146</v>
      </c>
      <c r="B156" s="33" t="s">
        <v>302</v>
      </c>
      <c r="C156" s="40" t="s">
        <v>284</v>
      </c>
      <c r="D156" s="33" t="s">
        <v>305</v>
      </c>
      <c r="E156" s="48">
        <v>1</v>
      </c>
      <c r="F156" s="11" t="s">
        <v>49</v>
      </c>
      <c r="G156" s="49">
        <v>366517.86</v>
      </c>
      <c r="H156" s="47">
        <f t="shared" si="30"/>
        <v>366517.86</v>
      </c>
      <c r="I156" s="44" t="s">
        <v>17</v>
      </c>
      <c r="J156" s="44" t="s">
        <v>254</v>
      </c>
    </row>
    <row r="157" spans="1:10" s="10" customFormat="1" ht="71.25" customHeight="1" x14ac:dyDescent="0.25">
      <c r="A157" s="20">
        <v>147</v>
      </c>
      <c r="B157" s="12" t="s">
        <v>306</v>
      </c>
      <c r="C157" s="40" t="s">
        <v>284</v>
      </c>
      <c r="D157" s="25" t="s">
        <v>307</v>
      </c>
      <c r="E157" s="14">
        <v>1</v>
      </c>
      <c r="F157" s="14" t="s">
        <v>49</v>
      </c>
      <c r="G157" s="26">
        <v>327500</v>
      </c>
      <c r="H157" s="26">
        <f>G157*E157</f>
        <v>327500</v>
      </c>
      <c r="I157" s="44" t="s">
        <v>17</v>
      </c>
      <c r="J157" s="44" t="s">
        <v>254</v>
      </c>
    </row>
    <row r="158" spans="1:10" s="10" customFormat="1" ht="68.25" customHeight="1" x14ac:dyDescent="0.25">
      <c r="A158" s="20">
        <v>148</v>
      </c>
      <c r="B158" s="12" t="s">
        <v>308</v>
      </c>
      <c r="C158" s="40" t="s">
        <v>284</v>
      </c>
      <c r="D158" s="25" t="s">
        <v>307</v>
      </c>
      <c r="E158" s="14">
        <v>1</v>
      </c>
      <c r="F158" s="14" t="s">
        <v>49</v>
      </c>
      <c r="G158" s="26">
        <v>144950</v>
      </c>
      <c r="H158" s="26">
        <f>G158*E158</f>
        <v>144950</v>
      </c>
      <c r="I158" s="44" t="s">
        <v>17</v>
      </c>
      <c r="J158" s="44" t="s">
        <v>254</v>
      </c>
    </row>
    <row r="159" spans="1:10" s="10" customFormat="1" ht="63.75" x14ac:dyDescent="0.2">
      <c r="A159" s="20">
        <v>149</v>
      </c>
      <c r="B159" s="14" t="s">
        <v>309</v>
      </c>
      <c r="C159" s="11" t="s">
        <v>281</v>
      </c>
      <c r="D159" s="50" t="s">
        <v>310</v>
      </c>
      <c r="E159" s="14">
        <v>1</v>
      </c>
      <c r="F159" s="14" t="s">
        <v>49</v>
      </c>
      <c r="G159" s="30">
        <v>9194099</v>
      </c>
      <c r="H159" s="26">
        <f t="shared" ref="H159:H162" si="31">G159*E159</f>
        <v>9194099</v>
      </c>
      <c r="I159" s="44" t="s">
        <v>17</v>
      </c>
      <c r="J159" s="14" t="s">
        <v>254</v>
      </c>
    </row>
    <row r="160" spans="1:10" s="10" customFormat="1" ht="44.25" customHeight="1" x14ac:dyDescent="0.2">
      <c r="A160" s="20">
        <v>150</v>
      </c>
      <c r="B160" s="14" t="s">
        <v>311</v>
      </c>
      <c r="C160" s="11" t="s">
        <v>281</v>
      </c>
      <c r="D160" s="50" t="s">
        <v>312</v>
      </c>
      <c r="E160" s="14">
        <v>2</v>
      </c>
      <c r="F160" s="11" t="s">
        <v>81</v>
      </c>
      <c r="G160" s="30">
        <v>196215</v>
      </c>
      <c r="H160" s="26">
        <f t="shared" si="31"/>
        <v>392430</v>
      </c>
      <c r="I160" s="44" t="s">
        <v>17</v>
      </c>
      <c r="J160" s="14" t="s">
        <v>254</v>
      </c>
    </row>
    <row r="161" spans="1:10" s="10" customFormat="1" ht="25.5" x14ac:dyDescent="0.25">
      <c r="A161" s="20">
        <v>151</v>
      </c>
      <c r="B161" s="14" t="s">
        <v>315</v>
      </c>
      <c r="C161" s="11" t="s">
        <v>281</v>
      </c>
      <c r="D161" s="51" t="s">
        <v>419</v>
      </c>
      <c r="E161" s="14">
        <v>2</v>
      </c>
      <c r="F161" s="11" t="s">
        <v>81</v>
      </c>
      <c r="G161" s="30">
        <v>206429</v>
      </c>
      <c r="H161" s="26">
        <f t="shared" si="31"/>
        <v>412858</v>
      </c>
      <c r="I161" s="44" t="s">
        <v>17</v>
      </c>
      <c r="J161" s="14" t="s">
        <v>254</v>
      </c>
    </row>
    <row r="162" spans="1:10" s="10" customFormat="1" ht="51" x14ac:dyDescent="0.2">
      <c r="A162" s="20">
        <v>152</v>
      </c>
      <c r="B162" s="14" t="s">
        <v>313</v>
      </c>
      <c r="C162" s="11" t="s">
        <v>281</v>
      </c>
      <c r="D162" s="50" t="s">
        <v>314</v>
      </c>
      <c r="E162" s="14">
        <v>2</v>
      </c>
      <c r="F162" s="11" t="s">
        <v>81</v>
      </c>
      <c r="G162" s="30">
        <v>86215</v>
      </c>
      <c r="H162" s="26">
        <f t="shared" si="31"/>
        <v>172430</v>
      </c>
      <c r="I162" s="44" t="s">
        <v>17</v>
      </c>
      <c r="J162" s="14" t="s">
        <v>254</v>
      </c>
    </row>
    <row r="163" spans="1:10" s="10" customFormat="1" ht="38.25" x14ac:dyDescent="0.25">
      <c r="A163" s="52">
        <v>153</v>
      </c>
      <c r="B163" s="53" t="s">
        <v>316</v>
      </c>
      <c r="C163" s="54" t="s">
        <v>284</v>
      </c>
      <c r="D163" s="55" t="s">
        <v>256</v>
      </c>
      <c r="E163" s="3">
        <v>1</v>
      </c>
      <c r="F163" s="56" t="s">
        <v>49</v>
      </c>
      <c r="G163" s="57">
        <v>892406.25</v>
      </c>
      <c r="H163" s="57">
        <f>G163*E163</f>
        <v>892406.25</v>
      </c>
      <c r="I163" s="56" t="s">
        <v>17</v>
      </c>
      <c r="J163" s="56" t="s">
        <v>254</v>
      </c>
    </row>
    <row r="164" spans="1:10" s="10" customFormat="1" ht="63.75" x14ac:dyDescent="0.25">
      <c r="A164" s="11">
        <v>154</v>
      </c>
      <c r="B164" s="12" t="s">
        <v>317</v>
      </c>
      <c r="C164" s="40" t="s">
        <v>284</v>
      </c>
      <c r="D164" s="25" t="s">
        <v>318</v>
      </c>
      <c r="E164" s="14">
        <v>1</v>
      </c>
      <c r="F164" s="14" t="s">
        <v>49</v>
      </c>
      <c r="G164" s="26">
        <v>462400</v>
      </c>
      <c r="H164" s="26">
        <f>G164*E164</f>
        <v>462400</v>
      </c>
      <c r="I164" s="14" t="s">
        <v>17</v>
      </c>
      <c r="J164" s="14" t="s">
        <v>254</v>
      </c>
    </row>
    <row r="165" spans="1:10" s="10" customFormat="1" ht="50.25" customHeight="1" x14ac:dyDescent="0.25">
      <c r="A165" s="20">
        <v>155</v>
      </c>
      <c r="B165" s="12" t="s">
        <v>319</v>
      </c>
      <c r="C165" s="25" t="s">
        <v>96</v>
      </c>
      <c r="D165" s="25" t="s">
        <v>325</v>
      </c>
      <c r="E165" s="14">
        <v>1</v>
      </c>
      <c r="F165" s="14" t="s">
        <v>49</v>
      </c>
      <c r="G165" s="26">
        <v>62500000</v>
      </c>
      <c r="H165" s="26">
        <f>G165*E165</f>
        <v>62500000</v>
      </c>
      <c r="I165" s="14" t="s">
        <v>17</v>
      </c>
      <c r="J165" s="14" t="s">
        <v>254</v>
      </c>
    </row>
    <row r="166" spans="1:10" s="10" customFormat="1" ht="38.25" x14ac:dyDescent="0.25">
      <c r="A166" s="20">
        <v>156</v>
      </c>
      <c r="B166" s="12" t="s">
        <v>320</v>
      </c>
      <c r="C166" s="11" t="s">
        <v>281</v>
      </c>
      <c r="D166" s="25" t="s">
        <v>395</v>
      </c>
      <c r="E166" s="14">
        <v>4</v>
      </c>
      <c r="F166" s="14" t="s">
        <v>49</v>
      </c>
      <c r="G166" s="26">
        <v>1388393</v>
      </c>
      <c r="H166" s="16">
        <f t="shared" ref="H166" si="32">E166*G166</f>
        <v>5553572</v>
      </c>
      <c r="I166" s="14" t="s">
        <v>17</v>
      </c>
      <c r="J166" s="14" t="s">
        <v>254</v>
      </c>
    </row>
    <row r="167" spans="1:10" s="10" customFormat="1" ht="38.25" x14ac:dyDescent="0.25">
      <c r="A167" s="20">
        <v>157</v>
      </c>
      <c r="B167" s="12" t="s">
        <v>324</v>
      </c>
      <c r="C167" s="40" t="s">
        <v>284</v>
      </c>
      <c r="D167" s="25" t="s">
        <v>256</v>
      </c>
      <c r="E167" s="3">
        <v>1</v>
      </c>
      <c r="F167" s="14" t="s">
        <v>49</v>
      </c>
      <c r="G167" s="26">
        <v>237500</v>
      </c>
      <c r="H167" s="26">
        <f>G167*E167</f>
        <v>237500</v>
      </c>
      <c r="I167" s="14" t="s">
        <v>17</v>
      </c>
      <c r="J167" s="14" t="s">
        <v>254</v>
      </c>
    </row>
    <row r="168" spans="1:10" s="10" customFormat="1" ht="51.75" customHeight="1" x14ac:dyDescent="0.25">
      <c r="A168" s="20">
        <v>158</v>
      </c>
      <c r="B168" s="12" t="s">
        <v>326</v>
      </c>
      <c r="C168" s="13" t="s">
        <v>36</v>
      </c>
      <c r="D168" s="12" t="s">
        <v>92</v>
      </c>
      <c r="E168" s="17">
        <v>1</v>
      </c>
      <c r="F168" s="12" t="s">
        <v>49</v>
      </c>
      <c r="G168" s="15">
        <v>3621005</v>
      </c>
      <c r="H168" s="16">
        <f t="shared" ref="H168:H170" si="33">E168*G168</f>
        <v>3621005</v>
      </c>
      <c r="I168" s="14" t="s">
        <v>17</v>
      </c>
      <c r="J168" s="11" t="s">
        <v>254</v>
      </c>
    </row>
    <row r="169" spans="1:10" s="10" customFormat="1" ht="51.75" customHeight="1" x14ac:dyDescent="0.25">
      <c r="A169" s="20">
        <v>159</v>
      </c>
      <c r="B169" s="12" t="s">
        <v>327</v>
      </c>
      <c r="C169" s="13" t="s">
        <v>36</v>
      </c>
      <c r="D169" s="12" t="s">
        <v>92</v>
      </c>
      <c r="E169" s="17">
        <v>1</v>
      </c>
      <c r="F169" s="12" t="s">
        <v>49</v>
      </c>
      <c r="G169" s="15">
        <v>1404288</v>
      </c>
      <c r="H169" s="16">
        <f t="shared" si="33"/>
        <v>1404288</v>
      </c>
      <c r="I169" s="14" t="s">
        <v>17</v>
      </c>
      <c r="J169" s="11" t="s">
        <v>254</v>
      </c>
    </row>
    <row r="170" spans="1:10" s="10" customFormat="1" ht="51.75" customHeight="1" x14ac:dyDescent="0.25">
      <c r="A170" s="20">
        <v>160</v>
      </c>
      <c r="B170" s="12" t="s">
        <v>328</v>
      </c>
      <c r="C170" s="13" t="s">
        <v>36</v>
      </c>
      <c r="D170" s="12" t="s">
        <v>92</v>
      </c>
      <c r="E170" s="17">
        <v>1</v>
      </c>
      <c r="F170" s="12" t="s">
        <v>49</v>
      </c>
      <c r="G170" s="15">
        <v>4728969</v>
      </c>
      <c r="H170" s="16">
        <f t="shared" si="33"/>
        <v>4728969</v>
      </c>
      <c r="I170" s="14" t="s">
        <v>17</v>
      </c>
      <c r="J170" s="11" t="s">
        <v>254</v>
      </c>
    </row>
    <row r="171" spans="1:10" s="10" customFormat="1" ht="25.5" x14ac:dyDescent="0.25">
      <c r="A171" s="20">
        <v>161</v>
      </c>
      <c r="B171" s="12" t="s">
        <v>329</v>
      </c>
      <c r="C171" s="40" t="s">
        <v>19</v>
      </c>
      <c r="D171" s="25" t="s">
        <v>333</v>
      </c>
      <c r="E171" s="14">
        <v>3</v>
      </c>
      <c r="F171" s="14" t="s">
        <v>49</v>
      </c>
      <c r="G171" s="26">
        <v>350000</v>
      </c>
      <c r="H171" s="26">
        <f>G171*E171</f>
        <v>1050000</v>
      </c>
      <c r="I171" s="14" t="s">
        <v>17</v>
      </c>
      <c r="J171" s="14" t="s">
        <v>254</v>
      </c>
    </row>
    <row r="172" spans="1:10" s="10" customFormat="1" ht="51.75" customHeight="1" x14ac:dyDescent="0.25">
      <c r="A172" s="20">
        <v>162</v>
      </c>
      <c r="B172" s="12" t="s">
        <v>330</v>
      </c>
      <c r="C172" s="13" t="s">
        <v>36</v>
      </c>
      <c r="D172" s="25" t="s">
        <v>256</v>
      </c>
      <c r="E172" s="3">
        <v>1</v>
      </c>
      <c r="F172" s="14" t="s">
        <v>49</v>
      </c>
      <c r="G172" s="26">
        <v>2395930</v>
      </c>
      <c r="H172" s="26">
        <f>G172*E172</f>
        <v>2395930</v>
      </c>
      <c r="I172" s="14" t="s">
        <v>17</v>
      </c>
      <c r="J172" s="14" t="s">
        <v>254</v>
      </c>
    </row>
    <row r="173" spans="1:10" s="10" customFormat="1" ht="36" customHeight="1" x14ac:dyDescent="0.25">
      <c r="A173" s="20">
        <v>163</v>
      </c>
      <c r="B173" s="12" t="s">
        <v>331</v>
      </c>
      <c r="C173" s="40" t="s">
        <v>19</v>
      </c>
      <c r="D173" s="25" t="s">
        <v>332</v>
      </c>
      <c r="E173" s="14">
        <v>3</v>
      </c>
      <c r="F173" s="14" t="s">
        <v>49</v>
      </c>
      <c r="G173" s="26">
        <v>291965</v>
      </c>
      <c r="H173" s="26">
        <f>G173*E173</f>
        <v>875895</v>
      </c>
      <c r="I173" s="14" t="s">
        <v>17</v>
      </c>
      <c r="J173" s="14" t="s">
        <v>254</v>
      </c>
    </row>
    <row r="174" spans="1:10" s="10" customFormat="1" ht="84.75" customHeight="1" x14ac:dyDescent="0.25">
      <c r="A174" s="20">
        <v>164</v>
      </c>
      <c r="B174" s="51" t="s">
        <v>334</v>
      </c>
      <c r="C174" s="40" t="s">
        <v>19</v>
      </c>
      <c r="D174" s="51" t="s">
        <v>394</v>
      </c>
      <c r="E174" s="41">
        <v>1</v>
      </c>
      <c r="F174" s="41" t="s">
        <v>335</v>
      </c>
      <c r="G174" s="58">
        <v>1040178.57</v>
      </c>
      <c r="H174" s="34">
        <f t="shared" ref="H174" si="34">G174*E174</f>
        <v>1040178.57</v>
      </c>
      <c r="I174" s="36" t="s">
        <v>28</v>
      </c>
      <c r="J174" s="37" t="s">
        <v>374</v>
      </c>
    </row>
    <row r="175" spans="1:10" s="10" customFormat="1" ht="84.75" customHeight="1" x14ac:dyDescent="0.25">
      <c r="A175" s="20">
        <v>165</v>
      </c>
      <c r="B175" s="12" t="s">
        <v>336</v>
      </c>
      <c r="C175" s="13" t="s">
        <v>36</v>
      </c>
      <c r="D175" s="25" t="s">
        <v>307</v>
      </c>
      <c r="E175" s="14">
        <v>1</v>
      </c>
      <c r="F175" s="14" t="s">
        <v>49</v>
      </c>
      <c r="G175" s="26">
        <v>1923402</v>
      </c>
      <c r="H175" s="26">
        <f t="shared" ref="H175:H180" si="35">G175*E175</f>
        <v>1923402</v>
      </c>
      <c r="I175" s="14" t="s">
        <v>17</v>
      </c>
      <c r="J175" s="14" t="s">
        <v>254</v>
      </c>
    </row>
    <row r="176" spans="1:10" s="10" customFormat="1" ht="96.75" customHeight="1" x14ac:dyDescent="0.25">
      <c r="A176" s="20">
        <v>166</v>
      </c>
      <c r="B176" s="12" t="s">
        <v>337</v>
      </c>
      <c r="C176" s="13" t="s">
        <v>36</v>
      </c>
      <c r="D176" s="25" t="s">
        <v>318</v>
      </c>
      <c r="E176" s="14">
        <v>1</v>
      </c>
      <c r="F176" s="14" t="s">
        <v>49</v>
      </c>
      <c r="G176" s="26">
        <v>2518081</v>
      </c>
      <c r="H176" s="26">
        <f t="shared" si="35"/>
        <v>2518081</v>
      </c>
      <c r="I176" s="14" t="s">
        <v>17</v>
      </c>
      <c r="J176" s="14" t="s">
        <v>254</v>
      </c>
    </row>
    <row r="177" spans="1:10" ht="51" x14ac:dyDescent="0.2">
      <c r="A177" s="20">
        <v>167</v>
      </c>
      <c r="B177" s="12" t="s">
        <v>338</v>
      </c>
      <c r="C177" s="13" t="s">
        <v>36</v>
      </c>
      <c r="D177" s="25" t="s">
        <v>307</v>
      </c>
      <c r="E177" s="3">
        <v>1</v>
      </c>
      <c r="F177" s="14" t="s">
        <v>49</v>
      </c>
      <c r="G177" s="26">
        <v>672233</v>
      </c>
      <c r="H177" s="26">
        <f t="shared" si="35"/>
        <v>672233</v>
      </c>
      <c r="I177" s="14" t="s">
        <v>17</v>
      </c>
      <c r="J177" s="56" t="s">
        <v>254</v>
      </c>
    </row>
    <row r="178" spans="1:10" ht="51" x14ac:dyDescent="0.2">
      <c r="A178" s="20">
        <v>168</v>
      </c>
      <c r="B178" s="12" t="s">
        <v>339</v>
      </c>
      <c r="C178" s="13" t="s">
        <v>36</v>
      </c>
      <c r="D178" s="25" t="s">
        <v>307</v>
      </c>
      <c r="E178" s="14">
        <v>1</v>
      </c>
      <c r="F178" s="14" t="s">
        <v>49</v>
      </c>
      <c r="G178" s="26">
        <v>554465</v>
      </c>
      <c r="H178" s="26">
        <f t="shared" si="35"/>
        <v>554465</v>
      </c>
      <c r="I178" s="14" t="s">
        <v>17</v>
      </c>
      <c r="J178" s="14" t="s">
        <v>254</v>
      </c>
    </row>
    <row r="179" spans="1:10" s="100" customFormat="1" ht="60" x14ac:dyDescent="0.25">
      <c r="A179" s="86">
        <v>169</v>
      </c>
      <c r="B179" s="97" t="s">
        <v>453</v>
      </c>
      <c r="C179" s="98" t="s">
        <v>19</v>
      </c>
      <c r="D179" s="97" t="s">
        <v>454</v>
      </c>
      <c r="E179" s="99">
        <v>1</v>
      </c>
      <c r="F179" s="91" t="s">
        <v>49</v>
      </c>
      <c r="G179" s="92">
        <v>750000</v>
      </c>
      <c r="H179" s="92">
        <f t="shared" si="35"/>
        <v>750000</v>
      </c>
      <c r="I179" s="97" t="s">
        <v>17</v>
      </c>
      <c r="J179" s="97" t="s">
        <v>431</v>
      </c>
    </row>
    <row r="180" spans="1:10" s="100" customFormat="1" ht="60" x14ac:dyDescent="0.25">
      <c r="A180" s="86">
        <v>170</v>
      </c>
      <c r="B180" s="97" t="s">
        <v>455</v>
      </c>
      <c r="C180" s="98" t="s">
        <v>19</v>
      </c>
      <c r="D180" s="101" t="s">
        <v>456</v>
      </c>
      <c r="E180" s="99">
        <v>1</v>
      </c>
      <c r="F180" s="91" t="s">
        <v>49</v>
      </c>
      <c r="G180" s="92">
        <v>1392857</v>
      </c>
      <c r="H180" s="92">
        <f t="shared" si="35"/>
        <v>1392857</v>
      </c>
      <c r="I180" s="97" t="s">
        <v>17</v>
      </c>
      <c r="J180" s="97" t="s">
        <v>431</v>
      </c>
    </row>
    <row r="181" spans="1:10" ht="38.25" x14ac:dyDescent="0.2">
      <c r="A181" s="20">
        <v>171</v>
      </c>
      <c r="B181" s="12" t="s">
        <v>340</v>
      </c>
      <c r="C181" s="13" t="s">
        <v>36</v>
      </c>
      <c r="D181" s="25" t="s">
        <v>256</v>
      </c>
      <c r="E181" s="14">
        <v>1</v>
      </c>
      <c r="F181" s="14" t="s">
        <v>49</v>
      </c>
      <c r="G181" s="26">
        <v>315750</v>
      </c>
      <c r="H181" s="26">
        <f>G181*E181</f>
        <v>315750</v>
      </c>
      <c r="I181" s="56" t="s">
        <v>17</v>
      </c>
      <c r="J181" s="41" t="s">
        <v>254</v>
      </c>
    </row>
    <row r="182" spans="1:10" ht="38.25" x14ac:dyDescent="0.2">
      <c r="A182" s="20">
        <v>172</v>
      </c>
      <c r="B182" s="12" t="s">
        <v>341</v>
      </c>
      <c r="C182" s="13" t="s">
        <v>36</v>
      </c>
      <c r="D182" s="25" t="s">
        <v>256</v>
      </c>
      <c r="E182" s="14">
        <v>1</v>
      </c>
      <c r="F182" s="14" t="s">
        <v>49</v>
      </c>
      <c r="G182" s="26">
        <v>3165101</v>
      </c>
      <c r="H182" s="26">
        <f>G182*E182</f>
        <v>3165101</v>
      </c>
      <c r="I182" s="56" t="s">
        <v>17</v>
      </c>
      <c r="J182" s="41" t="s">
        <v>254</v>
      </c>
    </row>
    <row r="183" spans="1:10" ht="38.25" x14ac:dyDescent="0.2">
      <c r="A183" s="20">
        <v>173</v>
      </c>
      <c r="B183" s="12" t="s">
        <v>342</v>
      </c>
      <c r="C183" s="13" t="s">
        <v>36</v>
      </c>
      <c r="D183" s="25" t="s">
        <v>343</v>
      </c>
      <c r="E183" s="14">
        <v>1</v>
      </c>
      <c r="F183" s="14" t="s">
        <v>49</v>
      </c>
      <c r="G183" s="26">
        <v>1977329</v>
      </c>
      <c r="H183" s="26">
        <f>G183</f>
        <v>1977329</v>
      </c>
      <c r="I183" s="14" t="s">
        <v>17</v>
      </c>
      <c r="J183" s="14" t="s">
        <v>254</v>
      </c>
    </row>
    <row r="184" spans="1:10" s="59" customFormat="1" ht="34.5" customHeight="1" x14ac:dyDescent="0.2">
      <c r="A184" s="20">
        <v>174</v>
      </c>
      <c r="B184" s="51" t="s">
        <v>344</v>
      </c>
      <c r="C184" s="40" t="s">
        <v>19</v>
      </c>
      <c r="D184" s="51" t="s">
        <v>345</v>
      </c>
      <c r="E184" s="41">
        <v>2</v>
      </c>
      <c r="F184" s="41" t="s">
        <v>335</v>
      </c>
      <c r="G184" s="26">
        <v>171526.79</v>
      </c>
      <c r="H184" s="26">
        <f>G184*E184</f>
        <v>343053.58</v>
      </c>
      <c r="I184" s="36" t="s">
        <v>28</v>
      </c>
      <c r="J184" s="37" t="s">
        <v>254</v>
      </c>
    </row>
    <row r="185" spans="1:10" s="64" customFormat="1" ht="57.75" customHeight="1" x14ac:dyDescent="0.2">
      <c r="A185" s="20">
        <v>175</v>
      </c>
      <c r="B185" s="60" t="s">
        <v>346</v>
      </c>
      <c r="C185" s="13" t="s">
        <v>36</v>
      </c>
      <c r="D185" s="32" t="s">
        <v>347</v>
      </c>
      <c r="E185" s="61">
        <v>1</v>
      </c>
      <c r="F185" s="32" t="s">
        <v>49</v>
      </c>
      <c r="G185" s="26">
        <v>19834285.719999999</v>
      </c>
      <c r="H185" s="26">
        <f>G185*E185</f>
        <v>19834285.719999999</v>
      </c>
      <c r="I185" s="62" t="s">
        <v>28</v>
      </c>
      <c r="J185" s="63" t="s">
        <v>254</v>
      </c>
    </row>
    <row r="186" spans="1:10" s="59" customFormat="1" ht="25.5" x14ac:dyDescent="0.2">
      <c r="A186" s="20">
        <v>176</v>
      </c>
      <c r="B186" s="51" t="s">
        <v>348</v>
      </c>
      <c r="C186" s="40" t="s">
        <v>19</v>
      </c>
      <c r="D186" s="51" t="s">
        <v>349</v>
      </c>
      <c r="E186" s="41">
        <v>1</v>
      </c>
      <c r="F186" s="41" t="s">
        <v>335</v>
      </c>
      <c r="G186" s="26">
        <f>2937827/1.12</f>
        <v>2623059.8214285714</v>
      </c>
      <c r="H186" s="34">
        <f>G186*E186</f>
        <v>2623059.8214285714</v>
      </c>
      <c r="I186" s="36" t="s">
        <v>28</v>
      </c>
      <c r="J186" s="37" t="s">
        <v>254</v>
      </c>
    </row>
    <row r="187" spans="1:10" ht="38.25" x14ac:dyDescent="0.2">
      <c r="A187" s="20">
        <v>177</v>
      </c>
      <c r="B187" s="12" t="s">
        <v>358</v>
      </c>
      <c r="C187" s="13" t="s">
        <v>36</v>
      </c>
      <c r="D187" s="25" t="s">
        <v>256</v>
      </c>
      <c r="E187" s="14">
        <v>1</v>
      </c>
      <c r="F187" s="14" t="s">
        <v>49</v>
      </c>
      <c r="G187" s="26">
        <v>2391094</v>
      </c>
      <c r="H187" s="26">
        <f t="shared" ref="H187:H190" si="36">G187*E187</f>
        <v>2391094</v>
      </c>
      <c r="I187" s="56" t="s">
        <v>17</v>
      </c>
      <c r="J187" s="41" t="s">
        <v>254</v>
      </c>
    </row>
    <row r="188" spans="1:10" ht="38.25" x14ac:dyDescent="0.2">
      <c r="A188" s="20">
        <v>178</v>
      </c>
      <c r="B188" s="12" t="s">
        <v>359</v>
      </c>
      <c r="C188" s="13" t="s">
        <v>36</v>
      </c>
      <c r="D188" s="25" t="s">
        <v>256</v>
      </c>
      <c r="E188" s="14">
        <v>1</v>
      </c>
      <c r="F188" s="14" t="s">
        <v>49</v>
      </c>
      <c r="G188" s="26">
        <v>433304</v>
      </c>
      <c r="H188" s="26">
        <f t="shared" si="36"/>
        <v>433304</v>
      </c>
      <c r="I188" s="56" t="s">
        <v>17</v>
      </c>
      <c r="J188" s="41" t="s">
        <v>254</v>
      </c>
    </row>
    <row r="189" spans="1:10" ht="38.25" x14ac:dyDescent="0.2">
      <c r="A189" s="20">
        <v>179</v>
      </c>
      <c r="B189" s="12" t="s">
        <v>360</v>
      </c>
      <c r="C189" s="13" t="s">
        <v>36</v>
      </c>
      <c r="D189" s="25" t="s">
        <v>256</v>
      </c>
      <c r="E189" s="14">
        <v>1</v>
      </c>
      <c r="F189" s="14" t="s">
        <v>49</v>
      </c>
      <c r="G189" s="26">
        <v>1562475</v>
      </c>
      <c r="H189" s="26">
        <f t="shared" si="36"/>
        <v>1562475</v>
      </c>
      <c r="I189" s="56" t="s">
        <v>17</v>
      </c>
      <c r="J189" s="41" t="s">
        <v>254</v>
      </c>
    </row>
    <row r="190" spans="1:10" ht="38.25" x14ac:dyDescent="0.2">
      <c r="A190" s="20">
        <v>180</v>
      </c>
      <c r="B190" s="12" t="s">
        <v>361</v>
      </c>
      <c r="C190" s="13" t="s">
        <v>36</v>
      </c>
      <c r="D190" s="25" t="s">
        <v>256</v>
      </c>
      <c r="E190" s="14">
        <v>1</v>
      </c>
      <c r="F190" s="14" t="s">
        <v>49</v>
      </c>
      <c r="G190" s="26">
        <v>168750</v>
      </c>
      <c r="H190" s="26">
        <f t="shared" si="36"/>
        <v>168750</v>
      </c>
      <c r="I190" s="56" t="s">
        <v>17</v>
      </c>
      <c r="J190" s="41" t="s">
        <v>254</v>
      </c>
    </row>
    <row r="191" spans="1:10" ht="38.25" x14ac:dyDescent="0.2">
      <c r="A191" s="20">
        <v>181</v>
      </c>
      <c r="B191" s="12" t="s">
        <v>362</v>
      </c>
      <c r="C191" s="13" t="s">
        <v>36</v>
      </c>
      <c r="D191" s="25" t="s">
        <v>343</v>
      </c>
      <c r="E191" s="14">
        <v>1</v>
      </c>
      <c r="F191" s="14" t="s">
        <v>49</v>
      </c>
      <c r="G191" s="26">
        <v>3903145</v>
      </c>
      <c r="H191" s="26">
        <f t="shared" ref="H191:H200" si="37">G191</f>
        <v>3903145</v>
      </c>
      <c r="I191" s="14" t="s">
        <v>17</v>
      </c>
      <c r="J191" s="14" t="s">
        <v>254</v>
      </c>
    </row>
    <row r="192" spans="1:10" ht="38.25" x14ac:dyDescent="0.2">
      <c r="A192" s="20">
        <v>182</v>
      </c>
      <c r="B192" s="12" t="s">
        <v>363</v>
      </c>
      <c r="C192" s="13" t="s">
        <v>36</v>
      </c>
      <c r="D192" s="25" t="s">
        <v>343</v>
      </c>
      <c r="E192" s="14">
        <v>1</v>
      </c>
      <c r="F192" s="14" t="s">
        <v>49</v>
      </c>
      <c r="G192" s="26">
        <v>1857143</v>
      </c>
      <c r="H192" s="26">
        <f t="shared" si="37"/>
        <v>1857143</v>
      </c>
      <c r="I192" s="14" t="s">
        <v>17</v>
      </c>
      <c r="J192" s="14" t="s">
        <v>254</v>
      </c>
    </row>
    <row r="193" spans="1:10" ht="38.25" x14ac:dyDescent="0.2">
      <c r="A193" s="20">
        <v>183</v>
      </c>
      <c r="B193" s="12" t="s">
        <v>364</v>
      </c>
      <c r="C193" s="13" t="s">
        <v>36</v>
      </c>
      <c r="D193" s="25" t="s">
        <v>343</v>
      </c>
      <c r="E193" s="14">
        <v>1</v>
      </c>
      <c r="F193" s="14" t="s">
        <v>49</v>
      </c>
      <c r="G193" s="26">
        <v>1589429</v>
      </c>
      <c r="H193" s="26">
        <f t="shared" si="37"/>
        <v>1589429</v>
      </c>
      <c r="I193" s="14" t="s">
        <v>17</v>
      </c>
      <c r="J193" s="14" t="s">
        <v>254</v>
      </c>
    </row>
    <row r="194" spans="1:10" ht="38.25" x14ac:dyDescent="0.2">
      <c r="A194" s="20">
        <v>184</v>
      </c>
      <c r="B194" s="12" t="s">
        <v>365</v>
      </c>
      <c r="C194" s="13" t="s">
        <v>36</v>
      </c>
      <c r="D194" s="25" t="s">
        <v>343</v>
      </c>
      <c r="E194" s="14">
        <v>1</v>
      </c>
      <c r="F194" s="14" t="s">
        <v>49</v>
      </c>
      <c r="G194" s="26">
        <v>17789304</v>
      </c>
      <c r="H194" s="26">
        <f t="shared" si="37"/>
        <v>17789304</v>
      </c>
      <c r="I194" s="14" t="s">
        <v>17</v>
      </c>
      <c r="J194" s="14" t="s">
        <v>254</v>
      </c>
    </row>
    <row r="195" spans="1:10" ht="38.25" x14ac:dyDescent="0.2">
      <c r="A195" s="20">
        <v>185</v>
      </c>
      <c r="B195" s="12" t="s">
        <v>366</v>
      </c>
      <c r="C195" s="13" t="s">
        <v>36</v>
      </c>
      <c r="D195" s="25" t="s">
        <v>343</v>
      </c>
      <c r="E195" s="14">
        <v>1</v>
      </c>
      <c r="F195" s="14" t="s">
        <v>49</v>
      </c>
      <c r="G195" s="26">
        <v>1640627</v>
      </c>
      <c r="H195" s="26">
        <f t="shared" si="37"/>
        <v>1640627</v>
      </c>
      <c r="I195" s="14" t="s">
        <v>17</v>
      </c>
      <c r="J195" s="14" t="s">
        <v>254</v>
      </c>
    </row>
    <row r="196" spans="1:10" ht="38.25" x14ac:dyDescent="0.2">
      <c r="A196" s="20">
        <v>186</v>
      </c>
      <c r="B196" s="12" t="s">
        <v>367</v>
      </c>
      <c r="C196" s="13" t="s">
        <v>36</v>
      </c>
      <c r="D196" s="25" t="s">
        <v>343</v>
      </c>
      <c r="E196" s="14">
        <v>1</v>
      </c>
      <c r="F196" s="14" t="s">
        <v>49</v>
      </c>
      <c r="G196" s="26">
        <v>4130995</v>
      </c>
      <c r="H196" s="26">
        <f>G196</f>
        <v>4130995</v>
      </c>
      <c r="I196" s="14" t="s">
        <v>17</v>
      </c>
      <c r="J196" s="14" t="s">
        <v>254</v>
      </c>
    </row>
    <row r="197" spans="1:10" ht="38.25" x14ac:dyDescent="0.2">
      <c r="A197" s="20">
        <v>187</v>
      </c>
      <c r="B197" s="12" t="s">
        <v>368</v>
      </c>
      <c r="C197" s="13" t="s">
        <v>36</v>
      </c>
      <c r="D197" s="25" t="s">
        <v>343</v>
      </c>
      <c r="E197" s="14">
        <v>1</v>
      </c>
      <c r="F197" s="14" t="s">
        <v>49</v>
      </c>
      <c r="G197" s="26">
        <v>4626965</v>
      </c>
      <c r="H197" s="26">
        <f t="shared" si="37"/>
        <v>4626965</v>
      </c>
      <c r="I197" s="14" t="s">
        <v>17</v>
      </c>
      <c r="J197" s="14" t="s">
        <v>254</v>
      </c>
    </row>
    <row r="198" spans="1:10" ht="38.25" x14ac:dyDescent="0.2">
      <c r="A198" s="20">
        <v>188</v>
      </c>
      <c r="B198" s="12" t="s">
        <v>369</v>
      </c>
      <c r="C198" s="13" t="s">
        <v>36</v>
      </c>
      <c r="D198" s="25" t="s">
        <v>343</v>
      </c>
      <c r="E198" s="14">
        <v>1</v>
      </c>
      <c r="F198" s="14" t="s">
        <v>49</v>
      </c>
      <c r="G198" s="26">
        <v>6320733</v>
      </c>
      <c r="H198" s="26">
        <f t="shared" si="37"/>
        <v>6320733</v>
      </c>
      <c r="I198" s="14" t="s">
        <v>17</v>
      </c>
      <c r="J198" s="14" t="s">
        <v>254</v>
      </c>
    </row>
    <row r="199" spans="1:10" ht="38.25" x14ac:dyDescent="0.2">
      <c r="A199" s="20">
        <v>189</v>
      </c>
      <c r="B199" s="12" t="s">
        <v>370</v>
      </c>
      <c r="C199" s="13" t="s">
        <v>36</v>
      </c>
      <c r="D199" s="25" t="s">
        <v>343</v>
      </c>
      <c r="E199" s="14">
        <v>1</v>
      </c>
      <c r="F199" s="14" t="s">
        <v>49</v>
      </c>
      <c r="G199" s="26">
        <v>652634</v>
      </c>
      <c r="H199" s="26">
        <f t="shared" si="37"/>
        <v>652634</v>
      </c>
      <c r="I199" s="14" t="s">
        <v>17</v>
      </c>
      <c r="J199" s="14" t="s">
        <v>254</v>
      </c>
    </row>
    <row r="200" spans="1:10" ht="38.25" x14ac:dyDescent="0.2">
      <c r="A200" s="20">
        <v>190</v>
      </c>
      <c r="B200" s="12" t="s">
        <v>371</v>
      </c>
      <c r="C200" s="13" t="s">
        <v>36</v>
      </c>
      <c r="D200" s="25" t="s">
        <v>343</v>
      </c>
      <c r="E200" s="14">
        <v>1</v>
      </c>
      <c r="F200" s="14" t="s">
        <v>49</v>
      </c>
      <c r="G200" s="26">
        <v>95697</v>
      </c>
      <c r="H200" s="26">
        <f t="shared" si="37"/>
        <v>95697</v>
      </c>
      <c r="I200" s="14" t="s">
        <v>17</v>
      </c>
      <c r="J200" s="14" t="s">
        <v>254</v>
      </c>
    </row>
    <row r="201" spans="1:10" ht="38.25" x14ac:dyDescent="0.2">
      <c r="A201" s="20">
        <v>191</v>
      </c>
      <c r="B201" s="12" t="s">
        <v>373</v>
      </c>
      <c r="C201" s="13" t="s">
        <v>36</v>
      </c>
      <c r="D201" s="25" t="s">
        <v>256</v>
      </c>
      <c r="E201" s="14">
        <v>1</v>
      </c>
      <c r="F201" s="14" t="s">
        <v>49</v>
      </c>
      <c r="G201" s="26">
        <v>2366072</v>
      </c>
      <c r="H201" s="26">
        <f t="shared" ref="H201" si="38">G201*E201</f>
        <v>2366072</v>
      </c>
      <c r="I201" s="56" t="s">
        <v>17</v>
      </c>
      <c r="J201" s="41" t="s">
        <v>374</v>
      </c>
    </row>
    <row r="202" spans="1:10" ht="38.25" x14ac:dyDescent="0.2">
      <c r="A202" s="20">
        <v>192</v>
      </c>
      <c r="B202" s="12" t="s">
        <v>375</v>
      </c>
      <c r="C202" s="13" t="s">
        <v>36</v>
      </c>
      <c r="D202" s="25" t="s">
        <v>256</v>
      </c>
      <c r="E202" s="14">
        <v>1</v>
      </c>
      <c r="F202" s="14" t="s">
        <v>49</v>
      </c>
      <c r="G202" s="26">
        <v>5745533</v>
      </c>
      <c r="H202" s="26">
        <f>G202*E202</f>
        <v>5745533</v>
      </c>
      <c r="I202" s="56" t="s">
        <v>17</v>
      </c>
      <c r="J202" s="41" t="s">
        <v>374</v>
      </c>
    </row>
    <row r="203" spans="1:10" ht="38.25" x14ac:dyDescent="0.2">
      <c r="A203" s="20">
        <v>193</v>
      </c>
      <c r="B203" s="12" t="s">
        <v>378</v>
      </c>
      <c r="C203" s="13" t="s">
        <v>36</v>
      </c>
      <c r="D203" s="25" t="s">
        <v>379</v>
      </c>
      <c r="E203" s="14">
        <v>840</v>
      </c>
      <c r="F203" s="14" t="s">
        <v>58</v>
      </c>
      <c r="G203" s="26">
        <v>526</v>
      </c>
      <c r="H203" s="26">
        <f>G203*E203</f>
        <v>441840</v>
      </c>
      <c r="I203" s="56" t="s">
        <v>17</v>
      </c>
      <c r="J203" s="41" t="s">
        <v>374</v>
      </c>
    </row>
    <row r="204" spans="1:10" ht="66.75" customHeight="1" x14ac:dyDescent="0.2">
      <c r="A204" s="20">
        <v>194</v>
      </c>
      <c r="B204" s="11" t="s">
        <v>380</v>
      </c>
      <c r="C204" s="40" t="s">
        <v>19</v>
      </c>
      <c r="D204" s="41" t="s">
        <v>381</v>
      </c>
      <c r="E204" s="65">
        <v>96</v>
      </c>
      <c r="F204" s="11" t="s">
        <v>81</v>
      </c>
      <c r="G204" s="16">
        <v>45210</v>
      </c>
      <c r="H204" s="26">
        <f>G204*E204</f>
        <v>4340160</v>
      </c>
      <c r="I204" s="36" t="s">
        <v>28</v>
      </c>
      <c r="J204" s="14" t="s">
        <v>374</v>
      </c>
    </row>
    <row r="205" spans="1:10" ht="38.25" x14ac:dyDescent="0.2">
      <c r="A205" s="20">
        <v>195</v>
      </c>
      <c r="B205" s="12" t="s">
        <v>384</v>
      </c>
      <c r="C205" s="13" t="s">
        <v>36</v>
      </c>
      <c r="D205" s="25" t="s">
        <v>256</v>
      </c>
      <c r="E205" s="14">
        <v>1</v>
      </c>
      <c r="F205" s="14" t="s">
        <v>49</v>
      </c>
      <c r="G205" s="26">
        <v>975000</v>
      </c>
      <c r="H205" s="26">
        <f t="shared" ref="H205:H206" si="39">G205*E205</f>
        <v>975000</v>
      </c>
      <c r="I205" s="56" t="s">
        <v>17</v>
      </c>
      <c r="J205" s="41" t="s">
        <v>374</v>
      </c>
    </row>
    <row r="206" spans="1:10" ht="38.25" x14ac:dyDescent="0.2">
      <c r="A206" s="20">
        <v>196</v>
      </c>
      <c r="B206" s="12" t="s">
        <v>385</v>
      </c>
      <c r="C206" s="13" t="s">
        <v>36</v>
      </c>
      <c r="D206" s="12" t="s">
        <v>343</v>
      </c>
      <c r="E206" s="14">
        <v>6</v>
      </c>
      <c r="F206" s="14" t="s">
        <v>81</v>
      </c>
      <c r="G206" s="26">
        <v>214982</v>
      </c>
      <c r="H206" s="26">
        <f t="shared" si="39"/>
        <v>1289892</v>
      </c>
      <c r="I206" s="56" t="s">
        <v>17</v>
      </c>
      <c r="J206" s="41" t="s">
        <v>374</v>
      </c>
    </row>
    <row r="207" spans="1:10" s="10" customFormat="1" ht="38.25" x14ac:dyDescent="0.25">
      <c r="A207" s="20">
        <v>197</v>
      </c>
      <c r="B207" s="21" t="s">
        <v>386</v>
      </c>
      <c r="C207" s="13" t="s">
        <v>36</v>
      </c>
      <c r="D207" s="22" t="s">
        <v>117</v>
      </c>
      <c r="E207" s="23">
        <v>1</v>
      </c>
      <c r="F207" s="23" t="s">
        <v>49</v>
      </c>
      <c r="G207" s="24">
        <v>199911</v>
      </c>
      <c r="H207" s="16">
        <f t="shared" ref="H207:H211" si="40">E207*G207</f>
        <v>199911</v>
      </c>
      <c r="I207" s="23" t="s">
        <v>17</v>
      </c>
      <c r="J207" s="11" t="s">
        <v>374</v>
      </c>
    </row>
    <row r="208" spans="1:10" ht="38.25" x14ac:dyDescent="0.2">
      <c r="A208" s="11">
        <v>198</v>
      </c>
      <c r="B208" s="12" t="s">
        <v>387</v>
      </c>
      <c r="C208" s="13" t="s">
        <v>36</v>
      </c>
      <c r="D208" s="25" t="s">
        <v>343</v>
      </c>
      <c r="E208" s="14">
        <v>1</v>
      </c>
      <c r="F208" s="14" t="s">
        <v>49</v>
      </c>
      <c r="G208" s="26">
        <v>1333353</v>
      </c>
      <c r="H208" s="16">
        <f t="shared" si="40"/>
        <v>1333353</v>
      </c>
      <c r="I208" s="14" t="s">
        <v>17</v>
      </c>
      <c r="J208" s="14" t="s">
        <v>374</v>
      </c>
    </row>
    <row r="209" spans="1:10" ht="63.75" x14ac:dyDescent="0.2">
      <c r="A209" s="11">
        <v>199</v>
      </c>
      <c r="B209" s="11" t="s">
        <v>388</v>
      </c>
      <c r="C209" s="40" t="s">
        <v>19</v>
      </c>
      <c r="D209" s="11" t="s">
        <v>389</v>
      </c>
      <c r="E209" s="14">
        <v>1</v>
      </c>
      <c r="F209" s="14" t="s">
        <v>81</v>
      </c>
      <c r="G209" s="26">
        <v>2400000</v>
      </c>
      <c r="H209" s="16">
        <f t="shared" si="40"/>
        <v>2400000</v>
      </c>
      <c r="I209" s="29" t="s">
        <v>17</v>
      </c>
      <c r="J209" s="66" t="s">
        <v>390</v>
      </c>
    </row>
    <row r="210" spans="1:10" ht="69.75" customHeight="1" x14ac:dyDescent="0.2">
      <c r="A210" s="67">
        <v>200</v>
      </c>
      <c r="B210" s="14" t="s">
        <v>391</v>
      </c>
      <c r="C210" s="39" t="s">
        <v>19</v>
      </c>
      <c r="D210" s="68" t="s">
        <v>392</v>
      </c>
      <c r="E210" s="14">
        <v>2</v>
      </c>
      <c r="F210" s="14" t="s">
        <v>81</v>
      </c>
      <c r="G210" s="26">
        <v>805893</v>
      </c>
      <c r="H210" s="16">
        <f t="shared" si="40"/>
        <v>1611786</v>
      </c>
      <c r="I210" s="29" t="s">
        <v>17</v>
      </c>
      <c r="J210" s="66" t="s">
        <v>390</v>
      </c>
    </row>
    <row r="211" spans="1:10" s="10" customFormat="1" ht="51.75" customHeight="1" x14ac:dyDescent="0.25">
      <c r="A211" s="11">
        <v>201</v>
      </c>
      <c r="B211" s="12" t="s">
        <v>393</v>
      </c>
      <c r="C211" s="13" t="s">
        <v>36</v>
      </c>
      <c r="D211" s="12" t="s">
        <v>92</v>
      </c>
      <c r="E211" s="17">
        <v>1</v>
      </c>
      <c r="F211" s="12" t="s">
        <v>49</v>
      </c>
      <c r="G211" s="15">
        <v>48125000</v>
      </c>
      <c r="H211" s="16">
        <f t="shared" si="40"/>
        <v>48125000</v>
      </c>
      <c r="I211" s="14" t="s">
        <v>17</v>
      </c>
      <c r="J211" s="11" t="s">
        <v>374</v>
      </c>
    </row>
    <row r="212" spans="1:10" ht="25.5" x14ac:dyDescent="0.2">
      <c r="A212" s="20">
        <v>202</v>
      </c>
      <c r="B212" s="11" t="s">
        <v>396</v>
      </c>
      <c r="C212" s="13" t="s">
        <v>19</v>
      </c>
      <c r="D212" s="31" t="s">
        <v>397</v>
      </c>
      <c r="E212" s="69">
        <v>1</v>
      </c>
      <c r="F212" s="70" t="s">
        <v>49</v>
      </c>
      <c r="G212" s="18">
        <v>803125</v>
      </c>
      <c r="H212" s="18">
        <f>G212*E212</f>
        <v>803125</v>
      </c>
      <c r="I212" s="14" t="s">
        <v>17</v>
      </c>
      <c r="J212" s="11" t="s">
        <v>390</v>
      </c>
    </row>
    <row r="213" spans="1:10" ht="38.25" x14ac:dyDescent="0.2">
      <c r="A213" s="20">
        <v>203</v>
      </c>
      <c r="B213" s="12" t="s">
        <v>398</v>
      </c>
      <c r="C213" s="13" t="s">
        <v>36</v>
      </c>
      <c r="D213" s="25" t="s">
        <v>256</v>
      </c>
      <c r="E213" s="14">
        <v>1</v>
      </c>
      <c r="F213" s="14" t="s">
        <v>49</v>
      </c>
      <c r="G213" s="26">
        <v>1140081</v>
      </c>
      <c r="H213" s="26">
        <f t="shared" ref="H213" si="41">G213*E213</f>
        <v>1140081</v>
      </c>
      <c r="I213" s="56" t="s">
        <v>17</v>
      </c>
      <c r="J213" s="41" t="s">
        <v>374</v>
      </c>
    </row>
    <row r="214" spans="1:10" s="10" customFormat="1" ht="38.25" x14ac:dyDescent="0.25">
      <c r="A214" s="20">
        <v>204</v>
      </c>
      <c r="B214" s="21" t="s">
        <v>399</v>
      </c>
      <c r="C214" s="13" t="s">
        <v>36</v>
      </c>
      <c r="D214" s="22" t="s">
        <v>117</v>
      </c>
      <c r="E214" s="23">
        <v>1</v>
      </c>
      <c r="F214" s="23" t="s">
        <v>49</v>
      </c>
      <c r="G214" s="24">
        <v>3412065</v>
      </c>
      <c r="H214" s="16">
        <f t="shared" ref="H214:H217" si="42">E214*G214</f>
        <v>3412065</v>
      </c>
      <c r="I214" s="23" t="s">
        <v>17</v>
      </c>
      <c r="J214" s="11" t="s">
        <v>374</v>
      </c>
    </row>
    <row r="215" spans="1:10" ht="38.25" x14ac:dyDescent="0.2">
      <c r="A215" s="11">
        <v>205</v>
      </c>
      <c r="B215" s="12" t="s">
        <v>400</v>
      </c>
      <c r="C215" s="13" t="s">
        <v>36</v>
      </c>
      <c r="D215" s="25" t="s">
        <v>343</v>
      </c>
      <c r="E215" s="14">
        <v>1</v>
      </c>
      <c r="F215" s="14" t="s">
        <v>49</v>
      </c>
      <c r="G215" s="26">
        <v>7396585</v>
      </c>
      <c r="H215" s="16">
        <f t="shared" si="42"/>
        <v>7396585</v>
      </c>
      <c r="I215" s="14" t="s">
        <v>17</v>
      </c>
      <c r="J215" s="14" t="s">
        <v>374</v>
      </c>
    </row>
    <row r="216" spans="1:10" ht="38.25" x14ac:dyDescent="0.2">
      <c r="A216" s="11">
        <v>206</v>
      </c>
      <c r="B216" s="12" t="s">
        <v>401</v>
      </c>
      <c r="C216" s="13" t="s">
        <v>36</v>
      </c>
      <c r="D216" s="25" t="s">
        <v>343</v>
      </c>
      <c r="E216" s="14">
        <v>1</v>
      </c>
      <c r="F216" s="14" t="s">
        <v>49</v>
      </c>
      <c r="G216" s="26">
        <v>6299247</v>
      </c>
      <c r="H216" s="16">
        <f t="shared" si="42"/>
        <v>6299247</v>
      </c>
      <c r="I216" s="14" t="s">
        <v>17</v>
      </c>
      <c r="J216" s="14" t="s">
        <v>374</v>
      </c>
    </row>
    <row r="217" spans="1:10" s="93" customFormat="1" ht="90" x14ac:dyDescent="0.25">
      <c r="A217" s="94">
        <v>207</v>
      </c>
      <c r="B217" s="87" t="s">
        <v>402</v>
      </c>
      <c r="C217" s="88" t="s">
        <v>36</v>
      </c>
      <c r="D217" s="87" t="s">
        <v>403</v>
      </c>
      <c r="E217" s="91">
        <v>1</v>
      </c>
      <c r="F217" s="91" t="s">
        <v>49</v>
      </c>
      <c r="G217" s="92">
        <v>1921429</v>
      </c>
      <c r="H217" s="102">
        <f t="shared" si="42"/>
        <v>1921429</v>
      </c>
      <c r="I217" s="91" t="s">
        <v>17</v>
      </c>
      <c r="J217" s="91" t="s">
        <v>431</v>
      </c>
    </row>
    <row r="218" spans="1:10" ht="38.25" x14ac:dyDescent="0.2">
      <c r="A218" s="20">
        <v>208</v>
      </c>
      <c r="B218" s="12" t="s">
        <v>404</v>
      </c>
      <c r="C218" s="13" t="s">
        <v>36</v>
      </c>
      <c r="D218" s="25" t="s">
        <v>256</v>
      </c>
      <c r="E218" s="14">
        <v>1</v>
      </c>
      <c r="F218" s="14" t="s">
        <v>49</v>
      </c>
      <c r="G218" s="26">
        <v>527679</v>
      </c>
      <c r="H218" s="26">
        <f t="shared" ref="H218" si="43">G218*E218</f>
        <v>527679</v>
      </c>
      <c r="I218" s="56" t="s">
        <v>17</v>
      </c>
      <c r="J218" s="41" t="s">
        <v>374</v>
      </c>
    </row>
    <row r="219" spans="1:10" ht="38.25" x14ac:dyDescent="0.2">
      <c r="A219" s="11">
        <v>209</v>
      </c>
      <c r="B219" s="12" t="s">
        <v>405</v>
      </c>
      <c r="C219" s="13" t="s">
        <v>36</v>
      </c>
      <c r="D219" s="25" t="s">
        <v>343</v>
      </c>
      <c r="E219" s="14">
        <v>1</v>
      </c>
      <c r="F219" s="14" t="s">
        <v>49</v>
      </c>
      <c r="G219" s="26">
        <v>2001608</v>
      </c>
      <c r="H219" s="16">
        <f t="shared" ref="H219:H220" si="44">E219*G219</f>
        <v>2001608</v>
      </c>
      <c r="I219" s="14" t="s">
        <v>17</v>
      </c>
      <c r="J219" s="14" t="s">
        <v>390</v>
      </c>
    </row>
    <row r="220" spans="1:10" ht="38.25" x14ac:dyDescent="0.2">
      <c r="A220" s="11">
        <v>210</v>
      </c>
      <c r="B220" s="12" t="s">
        <v>406</v>
      </c>
      <c r="C220" s="13" t="s">
        <v>36</v>
      </c>
      <c r="D220" s="25" t="s">
        <v>343</v>
      </c>
      <c r="E220" s="14">
        <v>1</v>
      </c>
      <c r="F220" s="14" t="s">
        <v>49</v>
      </c>
      <c r="G220" s="26">
        <v>171875</v>
      </c>
      <c r="H220" s="16">
        <f t="shared" si="44"/>
        <v>171875</v>
      </c>
      <c r="I220" s="14" t="s">
        <v>17</v>
      </c>
      <c r="J220" s="14" t="s">
        <v>390</v>
      </c>
    </row>
    <row r="221" spans="1:10" ht="33" customHeight="1" x14ac:dyDescent="0.2">
      <c r="A221" s="74">
        <v>211</v>
      </c>
      <c r="B221" s="12" t="s">
        <v>407</v>
      </c>
      <c r="C221" s="25" t="s">
        <v>19</v>
      </c>
      <c r="D221" s="25" t="s">
        <v>408</v>
      </c>
      <c r="E221" s="14">
        <v>1</v>
      </c>
      <c r="F221" s="14" t="s">
        <v>49</v>
      </c>
      <c r="G221" s="26">
        <v>9821429</v>
      </c>
      <c r="H221" s="26">
        <f t="shared" ref="H221:H228" si="45">G221*E221</f>
        <v>9821429</v>
      </c>
      <c r="I221" s="14" t="s">
        <v>17</v>
      </c>
      <c r="J221" s="14" t="s">
        <v>390</v>
      </c>
    </row>
    <row r="222" spans="1:10" ht="25.5" x14ac:dyDescent="0.2">
      <c r="A222" s="74">
        <v>212</v>
      </c>
      <c r="B222" s="12" t="s">
        <v>409</v>
      </c>
      <c r="C222" s="25" t="s">
        <v>19</v>
      </c>
      <c r="D222" s="25" t="s">
        <v>410</v>
      </c>
      <c r="E222" s="14">
        <v>1</v>
      </c>
      <c r="F222" s="14" t="s">
        <v>49</v>
      </c>
      <c r="G222" s="26">
        <v>562500</v>
      </c>
      <c r="H222" s="26">
        <f t="shared" si="45"/>
        <v>562500</v>
      </c>
      <c r="I222" s="14" t="s">
        <v>17</v>
      </c>
      <c r="J222" s="14" t="s">
        <v>390</v>
      </c>
    </row>
    <row r="223" spans="1:10" ht="25.5" x14ac:dyDescent="0.2">
      <c r="A223" s="74">
        <v>213</v>
      </c>
      <c r="B223" s="12" t="s">
        <v>411</v>
      </c>
      <c r="C223" s="25" t="s">
        <v>19</v>
      </c>
      <c r="D223" s="25" t="s">
        <v>412</v>
      </c>
      <c r="E223" s="14">
        <v>1</v>
      </c>
      <c r="F223" s="14" t="s">
        <v>131</v>
      </c>
      <c r="G223" s="26">
        <v>940625</v>
      </c>
      <c r="H223" s="26">
        <f t="shared" si="45"/>
        <v>940625</v>
      </c>
      <c r="I223" s="14" t="s">
        <v>17</v>
      </c>
      <c r="J223" s="14" t="s">
        <v>390</v>
      </c>
    </row>
    <row r="224" spans="1:10" s="93" customFormat="1" ht="27.75" customHeight="1" x14ac:dyDescent="0.25">
      <c r="A224" s="95">
        <v>214</v>
      </c>
      <c r="B224" s="87" t="s">
        <v>413</v>
      </c>
      <c r="C224" s="89" t="s">
        <v>19</v>
      </c>
      <c r="D224" s="89" t="s">
        <v>414</v>
      </c>
      <c r="E224" s="91">
        <v>18</v>
      </c>
      <c r="F224" s="91" t="s">
        <v>131</v>
      </c>
      <c r="G224" s="92">
        <v>53045</v>
      </c>
      <c r="H224" s="92">
        <f t="shared" si="45"/>
        <v>954810</v>
      </c>
      <c r="I224" s="91" t="s">
        <v>17</v>
      </c>
      <c r="J224" s="91" t="s">
        <v>460</v>
      </c>
    </row>
    <row r="225" spans="1:10" ht="45.75" customHeight="1" x14ac:dyDescent="0.2">
      <c r="A225" s="74">
        <v>215</v>
      </c>
      <c r="B225" s="12" t="s">
        <v>420</v>
      </c>
      <c r="C225" s="25" t="s">
        <v>96</v>
      </c>
      <c r="D225" s="25" t="s">
        <v>415</v>
      </c>
      <c r="E225" s="14">
        <v>1</v>
      </c>
      <c r="F225" s="14" t="s">
        <v>49</v>
      </c>
      <c r="G225" s="26">
        <v>89285715</v>
      </c>
      <c r="H225" s="26">
        <f t="shared" si="45"/>
        <v>89285715</v>
      </c>
      <c r="I225" s="14" t="s">
        <v>17</v>
      </c>
      <c r="J225" s="14" t="s">
        <v>374</v>
      </c>
    </row>
    <row r="226" spans="1:10" ht="69" customHeight="1" x14ac:dyDescent="0.2">
      <c r="A226" s="74">
        <v>216</v>
      </c>
      <c r="B226" s="85" t="s">
        <v>416</v>
      </c>
      <c r="C226" s="13" t="s">
        <v>36</v>
      </c>
      <c r="D226" s="85" t="s">
        <v>417</v>
      </c>
      <c r="E226" s="14">
        <v>1</v>
      </c>
      <c r="F226" s="14" t="s">
        <v>49</v>
      </c>
      <c r="G226" s="26">
        <v>285062</v>
      </c>
      <c r="H226" s="26">
        <f t="shared" si="45"/>
        <v>285062</v>
      </c>
      <c r="I226" s="14" t="s">
        <v>17</v>
      </c>
      <c r="J226" s="14" t="s">
        <v>390</v>
      </c>
    </row>
    <row r="227" spans="1:10" ht="38.25" x14ac:dyDescent="0.2">
      <c r="A227" s="20">
        <v>217</v>
      </c>
      <c r="B227" s="12" t="s">
        <v>421</v>
      </c>
      <c r="C227" s="13" t="s">
        <v>36</v>
      </c>
      <c r="D227" s="25" t="s">
        <v>256</v>
      </c>
      <c r="E227" s="14">
        <v>1</v>
      </c>
      <c r="F227" s="14" t="s">
        <v>49</v>
      </c>
      <c r="G227" s="26">
        <v>2761120</v>
      </c>
      <c r="H227" s="26">
        <f t="shared" si="45"/>
        <v>2761120</v>
      </c>
      <c r="I227" s="56" t="s">
        <v>17</v>
      </c>
      <c r="J227" s="41" t="s">
        <v>390</v>
      </c>
    </row>
    <row r="228" spans="1:10" ht="38.25" x14ac:dyDescent="0.2">
      <c r="A228" s="20">
        <v>218</v>
      </c>
      <c r="B228" s="12" t="s">
        <v>418</v>
      </c>
      <c r="C228" s="13" t="s">
        <v>36</v>
      </c>
      <c r="D228" s="25" t="s">
        <v>256</v>
      </c>
      <c r="E228" s="14">
        <v>1</v>
      </c>
      <c r="F228" s="14" t="s">
        <v>49</v>
      </c>
      <c r="G228" s="26">
        <v>820358</v>
      </c>
      <c r="H228" s="26">
        <f t="shared" si="45"/>
        <v>820358</v>
      </c>
      <c r="I228" s="56" t="s">
        <v>17</v>
      </c>
      <c r="J228" s="41" t="s">
        <v>390</v>
      </c>
    </row>
    <row r="229" spans="1:10" ht="38.25" x14ac:dyDescent="0.2">
      <c r="A229" s="11">
        <v>219</v>
      </c>
      <c r="B229" s="12" t="s">
        <v>422</v>
      </c>
      <c r="C229" s="13" t="s">
        <v>36</v>
      </c>
      <c r="D229" s="25" t="s">
        <v>343</v>
      </c>
      <c r="E229" s="14">
        <v>1</v>
      </c>
      <c r="F229" s="14" t="s">
        <v>49</v>
      </c>
      <c r="G229" s="26">
        <v>640179</v>
      </c>
      <c r="H229" s="16">
        <f t="shared" ref="H229:H231" si="46">E229*G229</f>
        <v>640179</v>
      </c>
      <c r="I229" s="14" t="s">
        <v>17</v>
      </c>
      <c r="J229" s="14" t="s">
        <v>390</v>
      </c>
    </row>
    <row r="230" spans="1:10" x14ac:dyDescent="0.2">
      <c r="A230" s="11">
        <v>220</v>
      </c>
      <c r="B230" s="12" t="s">
        <v>423</v>
      </c>
      <c r="C230" s="13" t="s">
        <v>96</v>
      </c>
      <c r="D230" s="25" t="s">
        <v>424</v>
      </c>
      <c r="E230" s="14">
        <v>1</v>
      </c>
      <c r="F230" s="14" t="s">
        <v>49</v>
      </c>
      <c r="G230" s="26">
        <v>55455989</v>
      </c>
      <c r="H230" s="16">
        <f t="shared" si="46"/>
        <v>55455989</v>
      </c>
      <c r="I230" s="56" t="s">
        <v>17</v>
      </c>
      <c r="J230" s="41" t="s">
        <v>390</v>
      </c>
    </row>
    <row r="231" spans="1:10" ht="38.25" x14ac:dyDescent="0.2">
      <c r="A231" s="11">
        <v>221</v>
      </c>
      <c r="B231" s="12" t="s">
        <v>425</v>
      </c>
      <c r="C231" s="13" t="s">
        <v>36</v>
      </c>
      <c r="D231" s="25" t="s">
        <v>426</v>
      </c>
      <c r="E231" s="14">
        <v>1</v>
      </c>
      <c r="F231" s="14" t="s">
        <v>49</v>
      </c>
      <c r="G231" s="26">
        <v>405705</v>
      </c>
      <c r="H231" s="16">
        <f t="shared" si="46"/>
        <v>405705</v>
      </c>
      <c r="I231" s="14" t="s">
        <v>17</v>
      </c>
      <c r="J231" s="14" t="s">
        <v>390</v>
      </c>
    </row>
    <row r="232" spans="1:10" ht="38.25" x14ac:dyDescent="0.2">
      <c r="A232" s="20">
        <v>222</v>
      </c>
      <c r="B232" s="12" t="s">
        <v>427</v>
      </c>
      <c r="C232" s="13" t="s">
        <v>36</v>
      </c>
      <c r="D232" s="25" t="s">
        <v>256</v>
      </c>
      <c r="E232" s="14">
        <v>1</v>
      </c>
      <c r="F232" s="14" t="s">
        <v>49</v>
      </c>
      <c r="G232" s="26">
        <v>14456992</v>
      </c>
      <c r="H232" s="26">
        <f t="shared" ref="H232" si="47">G232*E232</f>
        <v>14456992</v>
      </c>
      <c r="I232" s="56" t="s">
        <v>17</v>
      </c>
      <c r="J232" s="41" t="s">
        <v>390</v>
      </c>
    </row>
    <row r="233" spans="1:10" ht="38.25" x14ac:dyDescent="0.2">
      <c r="A233" s="11">
        <v>223</v>
      </c>
      <c r="B233" s="12" t="s">
        <v>428</v>
      </c>
      <c r="C233" s="13" t="s">
        <v>36</v>
      </c>
      <c r="D233" s="25" t="s">
        <v>343</v>
      </c>
      <c r="E233" s="14">
        <v>1</v>
      </c>
      <c r="F233" s="14" t="s">
        <v>49</v>
      </c>
      <c r="G233" s="26">
        <v>8373201</v>
      </c>
      <c r="H233" s="16">
        <f t="shared" ref="H233:H235" si="48">E233*G233</f>
        <v>8373201</v>
      </c>
      <c r="I233" s="14" t="s">
        <v>17</v>
      </c>
      <c r="J233" s="14" t="s">
        <v>390</v>
      </c>
    </row>
    <row r="234" spans="1:10" ht="25.5" x14ac:dyDescent="0.2">
      <c r="A234" s="11">
        <v>224</v>
      </c>
      <c r="B234" s="12" t="s">
        <v>429</v>
      </c>
      <c r="C234" s="13" t="s">
        <v>19</v>
      </c>
      <c r="D234" s="25" t="s">
        <v>430</v>
      </c>
      <c r="E234" s="14">
        <v>1</v>
      </c>
      <c r="F234" s="14" t="s">
        <v>49</v>
      </c>
      <c r="G234" s="26">
        <v>1498322</v>
      </c>
      <c r="H234" s="16">
        <f t="shared" si="48"/>
        <v>1498322</v>
      </c>
      <c r="I234" s="14" t="s">
        <v>17</v>
      </c>
      <c r="J234" s="14" t="s">
        <v>431</v>
      </c>
    </row>
    <row r="235" spans="1:10" ht="25.5" x14ac:dyDescent="0.2">
      <c r="A235" s="11">
        <v>225</v>
      </c>
      <c r="B235" s="12" t="s">
        <v>432</v>
      </c>
      <c r="C235" s="13" t="s">
        <v>19</v>
      </c>
      <c r="D235" s="25" t="s">
        <v>433</v>
      </c>
      <c r="E235" s="14">
        <v>1</v>
      </c>
      <c r="F235" s="14" t="s">
        <v>81</v>
      </c>
      <c r="G235" s="26">
        <v>562500</v>
      </c>
      <c r="H235" s="16">
        <f t="shared" si="48"/>
        <v>562500</v>
      </c>
      <c r="I235" s="14" t="s">
        <v>17</v>
      </c>
      <c r="J235" s="14" t="s">
        <v>431</v>
      </c>
    </row>
    <row r="236" spans="1:10" ht="25.5" x14ac:dyDescent="0.2">
      <c r="A236" s="11">
        <v>226</v>
      </c>
      <c r="B236" s="85" t="s">
        <v>434</v>
      </c>
      <c r="C236" s="13" t="s">
        <v>19</v>
      </c>
      <c r="D236" s="25" t="s">
        <v>435</v>
      </c>
      <c r="E236" s="14">
        <v>1</v>
      </c>
      <c r="F236" s="14" t="s">
        <v>49</v>
      </c>
      <c r="G236" s="26">
        <v>6846481.3499999996</v>
      </c>
      <c r="H236" s="16">
        <f>E236*G236</f>
        <v>6846481.3499999996</v>
      </c>
      <c r="I236" s="14" t="s">
        <v>17</v>
      </c>
      <c r="J236" s="14" t="s">
        <v>431</v>
      </c>
    </row>
    <row r="237" spans="1:10" ht="25.5" x14ac:dyDescent="0.2">
      <c r="A237" s="20">
        <v>227</v>
      </c>
      <c r="B237" s="12" t="s">
        <v>438</v>
      </c>
      <c r="C237" s="13" t="s">
        <v>19</v>
      </c>
      <c r="D237" s="25" t="s">
        <v>439</v>
      </c>
      <c r="E237" s="14">
        <v>1</v>
      </c>
      <c r="F237" s="14" t="s">
        <v>49</v>
      </c>
      <c r="G237" s="26">
        <v>669643</v>
      </c>
      <c r="H237" s="16">
        <f t="shared" ref="H237" si="49">E237*G237</f>
        <v>669643</v>
      </c>
      <c r="I237" s="14" t="s">
        <v>17</v>
      </c>
      <c r="J237" s="14" t="s">
        <v>431</v>
      </c>
    </row>
    <row r="238" spans="1:10" ht="38.25" x14ac:dyDescent="0.2">
      <c r="A238" s="11">
        <v>228</v>
      </c>
      <c r="B238" s="12" t="s">
        <v>440</v>
      </c>
      <c r="C238" s="13" t="s">
        <v>36</v>
      </c>
      <c r="D238" s="25" t="s">
        <v>343</v>
      </c>
      <c r="E238" s="14">
        <v>1</v>
      </c>
      <c r="F238" s="14" t="s">
        <v>49</v>
      </c>
      <c r="G238" s="26">
        <v>6022840</v>
      </c>
      <c r="H238" s="16">
        <f>E238*G238</f>
        <v>6022840</v>
      </c>
      <c r="I238" s="14" t="s">
        <v>17</v>
      </c>
      <c r="J238" s="14" t="s">
        <v>431</v>
      </c>
    </row>
    <row r="239" spans="1:10" s="93" customFormat="1" ht="45" x14ac:dyDescent="0.25">
      <c r="A239" s="86">
        <v>229</v>
      </c>
      <c r="B239" s="87" t="s">
        <v>441</v>
      </c>
      <c r="C239" s="88" t="s">
        <v>36</v>
      </c>
      <c r="D239" s="89" t="s">
        <v>256</v>
      </c>
      <c r="E239" s="90">
        <v>1</v>
      </c>
      <c r="F239" s="91" t="s">
        <v>49</v>
      </c>
      <c r="G239" s="92">
        <v>580402</v>
      </c>
      <c r="H239" s="92">
        <f t="shared" ref="H239:H244" si="50">G239*E239</f>
        <v>580402</v>
      </c>
      <c r="I239" s="91" t="s">
        <v>17</v>
      </c>
      <c r="J239" s="91" t="s">
        <v>431</v>
      </c>
    </row>
    <row r="240" spans="1:10" s="93" customFormat="1" ht="45" x14ac:dyDescent="0.25">
      <c r="A240" s="94">
        <v>230</v>
      </c>
      <c r="B240" s="87" t="s">
        <v>442</v>
      </c>
      <c r="C240" s="88" t="s">
        <v>36</v>
      </c>
      <c r="D240" s="89" t="s">
        <v>256</v>
      </c>
      <c r="E240" s="91">
        <v>1</v>
      </c>
      <c r="F240" s="91" t="s">
        <v>49</v>
      </c>
      <c r="G240" s="92">
        <v>3951907</v>
      </c>
      <c r="H240" s="92">
        <f t="shared" si="50"/>
        <v>3951907</v>
      </c>
      <c r="I240" s="91" t="s">
        <v>17</v>
      </c>
      <c r="J240" s="91" t="s">
        <v>431</v>
      </c>
    </row>
    <row r="241" spans="1:10" s="93" customFormat="1" ht="45" x14ac:dyDescent="0.25">
      <c r="A241" s="94">
        <v>231</v>
      </c>
      <c r="B241" s="87" t="s">
        <v>443</v>
      </c>
      <c r="C241" s="88" t="s">
        <v>36</v>
      </c>
      <c r="D241" s="89" t="s">
        <v>256</v>
      </c>
      <c r="E241" s="91">
        <v>1</v>
      </c>
      <c r="F241" s="91" t="s">
        <v>49</v>
      </c>
      <c r="G241" s="92">
        <v>1070983</v>
      </c>
      <c r="H241" s="92">
        <f t="shared" si="50"/>
        <v>1070983</v>
      </c>
      <c r="I241" s="91" t="s">
        <v>17</v>
      </c>
      <c r="J241" s="91" t="s">
        <v>431</v>
      </c>
    </row>
    <row r="242" spans="1:10" s="93" customFormat="1" ht="45" x14ac:dyDescent="0.25">
      <c r="A242" s="94">
        <v>232</v>
      </c>
      <c r="B242" s="87" t="s">
        <v>444</v>
      </c>
      <c r="C242" s="88" t="s">
        <v>36</v>
      </c>
      <c r="D242" s="89" t="s">
        <v>256</v>
      </c>
      <c r="E242" s="91">
        <v>1</v>
      </c>
      <c r="F242" s="91" t="s">
        <v>49</v>
      </c>
      <c r="G242" s="92">
        <v>5218689</v>
      </c>
      <c r="H242" s="92">
        <f t="shared" si="50"/>
        <v>5218689</v>
      </c>
      <c r="I242" s="91" t="s">
        <v>17</v>
      </c>
      <c r="J242" s="91" t="s">
        <v>431</v>
      </c>
    </row>
    <row r="243" spans="1:10" s="93" customFormat="1" ht="45" x14ac:dyDescent="0.25">
      <c r="A243" s="94">
        <v>233</v>
      </c>
      <c r="B243" s="87" t="s">
        <v>445</v>
      </c>
      <c r="C243" s="88" t="s">
        <v>36</v>
      </c>
      <c r="D243" s="89" t="s">
        <v>256</v>
      </c>
      <c r="E243" s="91">
        <v>1</v>
      </c>
      <c r="F243" s="91" t="s">
        <v>49</v>
      </c>
      <c r="G243" s="92">
        <v>730094</v>
      </c>
      <c r="H243" s="92">
        <f t="shared" si="50"/>
        <v>730094</v>
      </c>
      <c r="I243" s="91" t="s">
        <v>17</v>
      </c>
      <c r="J243" s="91" t="s">
        <v>431</v>
      </c>
    </row>
    <row r="244" spans="1:10" s="93" customFormat="1" ht="45" x14ac:dyDescent="0.25">
      <c r="A244" s="94">
        <v>234</v>
      </c>
      <c r="B244" s="87" t="s">
        <v>446</v>
      </c>
      <c r="C244" s="88" t="s">
        <v>36</v>
      </c>
      <c r="D244" s="89" t="s">
        <v>256</v>
      </c>
      <c r="E244" s="91">
        <v>1</v>
      </c>
      <c r="F244" s="91" t="s">
        <v>49</v>
      </c>
      <c r="G244" s="92">
        <v>2361172</v>
      </c>
      <c r="H244" s="92">
        <f t="shared" si="50"/>
        <v>2361172</v>
      </c>
      <c r="I244" s="91" t="s">
        <v>17</v>
      </c>
      <c r="J244" s="91" t="s">
        <v>431</v>
      </c>
    </row>
    <row r="245" spans="1:10" s="108" customFormat="1" ht="45" x14ac:dyDescent="0.25">
      <c r="A245" s="86">
        <v>235</v>
      </c>
      <c r="B245" s="104" t="s">
        <v>447</v>
      </c>
      <c r="C245" s="88" t="s">
        <v>36</v>
      </c>
      <c r="D245" s="105" t="s">
        <v>117</v>
      </c>
      <c r="E245" s="106">
        <v>1</v>
      </c>
      <c r="F245" s="106" t="s">
        <v>49</v>
      </c>
      <c r="G245" s="92">
        <v>1920072</v>
      </c>
      <c r="H245" s="92">
        <f>E245*G245</f>
        <v>1920072</v>
      </c>
      <c r="I245" s="106" t="s">
        <v>17</v>
      </c>
      <c r="J245" s="94" t="s">
        <v>460</v>
      </c>
    </row>
    <row r="246" spans="1:10" s="96" customFormat="1" ht="45" x14ac:dyDescent="0.25">
      <c r="A246" s="95">
        <v>236</v>
      </c>
      <c r="B246" s="87" t="s">
        <v>448</v>
      </c>
      <c r="C246" s="89" t="s">
        <v>96</v>
      </c>
      <c r="D246" s="89" t="s">
        <v>449</v>
      </c>
      <c r="E246" s="91">
        <v>1</v>
      </c>
      <c r="F246" s="91" t="s">
        <v>49</v>
      </c>
      <c r="G246" s="92">
        <v>39590000</v>
      </c>
      <c r="H246" s="92">
        <f>G246*E246</f>
        <v>39590000</v>
      </c>
      <c r="I246" s="91" t="s">
        <v>17</v>
      </c>
      <c r="J246" s="91" t="s">
        <v>431</v>
      </c>
    </row>
    <row r="247" spans="1:10" s="93" customFormat="1" ht="45" x14ac:dyDescent="0.25">
      <c r="A247" s="94">
        <v>237</v>
      </c>
      <c r="B247" s="87" t="s">
        <v>452</v>
      </c>
      <c r="C247" s="88" t="s">
        <v>36</v>
      </c>
      <c r="D247" s="89" t="s">
        <v>256</v>
      </c>
      <c r="E247" s="91">
        <v>1</v>
      </c>
      <c r="F247" s="91" t="s">
        <v>49</v>
      </c>
      <c r="G247" s="92">
        <v>538250</v>
      </c>
      <c r="H247" s="92">
        <f t="shared" ref="H247" si="51">G247*E247</f>
        <v>538250</v>
      </c>
      <c r="I247" s="91" t="s">
        <v>17</v>
      </c>
      <c r="J247" s="91" t="s">
        <v>431</v>
      </c>
    </row>
    <row r="248" spans="1:10" s="93" customFormat="1" ht="45" x14ac:dyDescent="0.25">
      <c r="A248" s="94">
        <v>238</v>
      </c>
      <c r="B248" s="87" t="s">
        <v>457</v>
      </c>
      <c r="C248" s="88" t="s">
        <v>36</v>
      </c>
      <c r="D248" s="89" t="s">
        <v>343</v>
      </c>
      <c r="E248" s="91">
        <v>1</v>
      </c>
      <c r="F248" s="91" t="s">
        <v>49</v>
      </c>
      <c r="G248" s="92">
        <v>425389.24</v>
      </c>
      <c r="H248" s="102">
        <f>E248*G248</f>
        <v>425389.24</v>
      </c>
      <c r="I248" s="91" t="s">
        <v>17</v>
      </c>
      <c r="J248" s="91" t="s">
        <v>431</v>
      </c>
    </row>
    <row r="249" spans="1:10" s="108" customFormat="1" ht="75" x14ac:dyDescent="0.25">
      <c r="A249" s="94">
        <v>239</v>
      </c>
      <c r="B249" s="104" t="s">
        <v>458</v>
      </c>
      <c r="C249" s="88" t="s">
        <v>36</v>
      </c>
      <c r="D249" s="105" t="s">
        <v>459</v>
      </c>
      <c r="E249" s="106">
        <v>1</v>
      </c>
      <c r="F249" s="106" t="s">
        <v>49</v>
      </c>
      <c r="G249" s="107">
        <v>3253464</v>
      </c>
      <c r="H249" s="102">
        <f t="shared" ref="H249" si="52">E249*G249</f>
        <v>3253464</v>
      </c>
      <c r="I249" s="106" t="s">
        <v>17</v>
      </c>
      <c r="J249" s="94" t="s">
        <v>460</v>
      </c>
    </row>
    <row r="250" spans="1:10" s="93" customFormat="1" ht="45" x14ac:dyDescent="0.25">
      <c r="A250" s="94">
        <v>240</v>
      </c>
      <c r="B250" s="87" t="s">
        <v>461</v>
      </c>
      <c r="C250" s="89" t="s">
        <v>96</v>
      </c>
      <c r="D250" s="89" t="s">
        <v>462</v>
      </c>
      <c r="E250" s="91">
        <v>1</v>
      </c>
      <c r="F250" s="91" t="s">
        <v>49</v>
      </c>
      <c r="G250" s="92">
        <v>24441965</v>
      </c>
      <c r="H250" s="92">
        <f>G250*E250</f>
        <v>24441965</v>
      </c>
      <c r="I250" s="91" t="s">
        <v>17</v>
      </c>
      <c r="J250" s="91" t="s">
        <v>431</v>
      </c>
    </row>
    <row r="251" spans="1:10" s="93" customFormat="1" ht="45" x14ac:dyDescent="0.25">
      <c r="A251" s="94">
        <v>241</v>
      </c>
      <c r="B251" s="87" t="s">
        <v>463</v>
      </c>
      <c r="C251" s="89" t="s">
        <v>96</v>
      </c>
      <c r="D251" s="89" t="s">
        <v>464</v>
      </c>
      <c r="E251" s="91">
        <v>1</v>
      </c>
      <c r="F251" s="91" t="s">
        <v>49</v>
      </c>
      <c r="G251" s="92">
        <v>29203572</v>
      </c>
      <c r="H251" s="92">
        <f>G251*E251</f>
        <v>29203572</v>
      </c>
      <c r="I251" s="91" t="s">
        <v>17</v>
      </c>
      <c r="J251" s="91" t="s">
        <v>431</v>
      </c>
    </row>
    <row r="252" spans="1:10" s="93" customFormat="1" ht="45" x14ac:dyDescent="0.25">
      <c r="A252" s="94">
        <v>242</v>
      </c>
      <c r="B252" s="87" t="s">
        <v>465</v>
      </c>
      <c r="C252" s="89" t="s">
        <v>96</v>
      </c>
      <c r="D252" s="89" t="s">
        <v>466</v>
      </c>
      <c r="E252" s="91">
        <v>12</v>
      </c>
      <c r="F252" s="91" t="s">
        <v>49</v>
      </c>
      <c r="G252" s="92">
        <v>1130023</v>
      </c>
      <c r="H252" s="92">
        <f>G252*E252</f>
        <v>13560276</v>
      </c>
      <c r="I252" s="91" t="s">
        <v>17</v>
      </c>
      <c r="J252" s="91" t="s">
        <v>431</v>
      </c>
    </row>
    <row r="253" spans="1:10" s="93" customFormat="1" ht="45" x14ac:dyDescent="0.25">
      <c r="A253" s="94">
        <v>243</v>
      </c>
      <c r="B253" s="87" t="s">
        <v>467</v>
      </c>
      <c r="C253" s="109" t="s">
        <v>19</v>
      </c>
      <c r="D253" s="89" t="s">
        <v>468</v>
      </c>
      <c r="E253" s="91">
        <v>2</v>
      </c>
      <c r="F253" s="91" t="s">
        <v>49</v>
      </c>
      <c r="G253" s="92">
        <v>1540179</v>
      </c>
      <c r="H253" s="92">
        <f>G253*E253</f>
        <v>3080358</v>
      </c>
      <c r="I253" s="91" t="s">
        <v>17</v>
      </c>
      <c r="J253" s="91" t="s">
        <v>431</v>
      </c>
    </row>
    <row r="254" spans="1:10" s="93" customFormat="1" ht="60" x14ac:dyDescent="0.25">
      <c r="A254" s="94">
        <v>244</v>
      </c>
      <c r="B254" s="87" t="s">
        <v>469</v>
      </c>
      <c r="C254" s="109" t="s">
        <v>19</v>
      </c>
      <c r="D254" s="89" t="s">
        <v>470</v>
      </c>
      <c r="E254" s="91">
        <v>2</v>
      </c>
      <c r="F254" s="91" t="s">
        <v>49</v>
      </c>
      <c r="G254" s="92">
        <v>602679</v>
      </c>
      <c r="H254" s="92">
        <f>G254*E254</f>
        <v>1205358</v>
      </c>
      <c r="I254" s="91" t="s">
        <v>17</v>
      </c>
      <c r="J254" s="91" t="s">
        <v>431</v>
      </c>
    </row>
    <row r="255" spans="1:10" s="93" customFormat="1" ht="45" x14ac:dyDescent="0.25">
      <c r="A255" s="94">
        <v>245</v>
      </c>
      <c r="B255" s="87" t="s">
        <v>471</v>
      </c>
      <c r="C255" s="88" t="s">
        <v>36</v>
      </c>
      <c r="D255" s="89" t="s">
        <v>343</v>
      </c>
      <c r="E255" s="91">
        <v>1</v>
      </c>
      <c r="F255" s="91" t="s">
        <v>49</v>
      </c>
      <c r="G255" s="92">
        <v>3221700</v>
      </c>
      <c r="H255" s="102">
        <f>E255*G255</f>
        <v>3221700</v>
      </c>
      <c r="I255" s="91" t="s">
        <v>17</v>
      </c>
      <c r="J255" s="91" t="s">
        <v>431</v>
      </c>
    </row>
    <row r="256" spans="1:10" s="93" customFormat="1" ht="45" x14ac:dyDescent="0.25">
      <c r="A256" s="94">
        <v>246</v>
      </c>
      <c r="B256" s="94" t="s">
        <v>472</v>
      </c>
      <c r="C256" s="94" t="s">
        <v>36</v>
      </c>
      <c r="D256" s="94" t="s">
        <v>206</v>
      </c>
      <c r="E256" s="110">
        <v>1</v>
      </c>
      <c r="F256" s="97" t="s">
        <v>49</v>
      </c>
      <c r="G256" s="111">
        <v>36886187.5</v>
      </c>
      <c r="H256" s="102">
        <f t="shared" ref="H256" si="53">E256*G256</f>
        <v>36886187.5</v>
      </c>
      <c r="I256" s="112" t="s">
        <v>17</v>
      </c>
      <c r="J256" s="113" t="s">
        <v>431</v>
      </c>
    </row>
    <row r="257" spans="1:10" s="93" customFormat="1" ht="75" x14ac:dyDescent="0.25">
      <c r="A257" s="94">
        <v>247</v>
      </c>
      <c r="B257" s="87" t="s">
        <v>473</v>
      </c>
      <c r="C257" s="94" t="s">
        <v>36</v>
      </c>
      <c r="D257" s="87" t="s">
        <v>474</v>
      </c>
      <c r="E257" s="91">
        <v>1</v>
      </c>
      <c r="F257" s="91" t="s">
        <v>81</v>
      </c>
      <c r="G257" s="92">
        <v>1995220</v>
      </c>
      <c r="H257" s="92">
        <f>G257*E257</f>
        <v>1995220</v>
      </c>
      <c r="I257" s="91" t="s">
        <v>17</v>
      </c>
      <c r="J257" s="91" t="s">
        <v>431</v>
      </c>
    </row>
    <row r="258" spans="1:10" s="93" customFormat="1" ht="75" x14ac:dyDescent="0.25">
      <c r="A258" s="94">
        <v>248</v>
      </c>
      <c r="B258" s="87" t="s">
        <v>475</v>
      </c>
      <c r="C258" s="94" t="s">
        <v>36</v>
      </c>
      <c r="D258" s="87" t="s">
        <v>474</v>
      </c>
      <c r="E258" s="91">
        <v>1</v>
      </c>
      <c r="F258" s="91" t="s">
        <v>81</v>
      </c>
      <c r="G258" s="92">
        <v>669968.75</v>
      </c>
      <c r="H258" s="92">
        <f>G258*E258</f>
        <v>669968.75</v>
      </c>
      <c r="I258" s="91" t="s">
        <v>17</v>
      </c>
      <c r="J258" s="91" t="s">
        <v>431</v>
      </c>
    </row>
    <row r="259" spans="1:10" s="93" customFormat="1" ht="45" x14ac:dyDescent="0.25">
      <c r="A259" s="94">
        <v>249</v>
      </c>
      <c r="B259" s="87" t="s">
        <v>477</v>
      </c>
      <c r="C259" s="88" t="s">
        <v>36</v>
      </c>
      <c r="D259" s="89" t="s">
        <v>256</v>
      </c>
      <c r="E259" s="91">
        <v>1</v>
      </c>
      <c r="F259" s="91" t="s">
        <v>49</v>
      </c>
      <c r="G259" s="92">
        <v>2952733</v>
      </c>
      <c r="H259" s="92">
        <f t="shared" ref="H259:H260" si="54">G259*E259</f>
        <v>2952733</v>
      </c>
      <c r="I259" s="91" t="s">
        <v>17</v>
      </c>
      <c r="J259" s="91" t="s">
        <v>460</v>
      </c>
    </row>
    <row r="260" spans="1:10" s="93" customFormat="1" ht="60" x14ac:dyDescent="0.25">
      <c r="A260" s="94">
        <v>250</v>
      </c>
      <c r="B260" s="87" t="s">
        <v>478</v>
      </c>
      <c r="C260" s="88" t="s">
        <v>36</v>
      </c>
      <c r="D260" s="87" t="s">
        <v>479</v>
      </c>
      <c r="E260" s="91">
        <v>50</v>
      </c>
      <c r="F260" s="91" t="s">
        <v>81</v>
      </c>
      <c r="G260" s="92">
        <v>15447</v>
      </c>
      <c r="H260" s="92">
        <f t="shared" si="54"/>
        <v>772350</v>
      </c>
      <c r="I260" s="91" t="s">
        <v>17</v>
      </c>
      <c r="J260" s="91" t="s">
        <v>431</v>
      </c>
    </row>
    <row r="261" spans="1:10" ht="45" x14ac:dyDescent="0.2">
      <c r="A261" s="94">
        <v>251</v>
      </c>
      <c r="B261" s="87" t="s">
        <v>486</v>
      </c>
      <c r="C261" s="88" t="s">
        <v>36</v>
      </c>
      <c r="D261" s="115" t="s">
        <v>487</v>
      </c>
      <c r="E261" s="14">
        <v>1</v>
      </c>
      <c r="F261" s="116" t="s">
        <v>49</v>
      </c>
      <c r="G261" s="117">
        <v>490625</v>
      </c>
      <c r="H261" s="117">
        <f>G261*E261</f>
        <v>490625</v>
      </c>
      <c r="I261" s="91" t="s">
        <v>17</v>
      </c>
      <c r="J261" s="14" t="s">
        <v>488</v>
      </c>
    </row>
    <row r="262" spans="1:10" ht="45" x14ac:dyDescent="0.2">
      <c r="A262" s="94">
        <v>252</v>
      </c>
      <c r="B262" s="87" t="s">
        <v>489</v>
      </c>
      <c r="C262" s="88" t="s">
        <v>36</v>
      </c>
      <c r="D262" s="115" t="s">
        <v>487</v>
      </c>
      <c r="E262" s="14">
        <v>1</v>
      </c>
      <c r="F262" s="116" t="s">
        <v>49</v>
      </c>
      <c r="G262" s="117">
        <v>1176715</v>
      </c>
      <c r="H262" s="117">
        <f>G262</f>
        <v>1176715</v>
      </c>
      <c r="I262" s="91" t="s">
        <v>17</v>
      </c>
      <c r="J262" s="17" t="s">
        <v>460</v>
      </c>
    </row>
    <row r="263" spans="1:10" s="93" customFormat="1" ht="45" x14ac:dyDescent="0.25">
      <c r="A263" s="94">
        <v>253</v>
      </c>
      <c r="B263" s="87" t="s">
        <v>490</v>
      </c>
      <c r="C263" s="88" t="s">
        <v>36</v>
      </c>
      <c r="D263" s="89" t="s">
        <v>256</v>
      </c>
      <c r="E263" s="91">
        <v>1</v>
      </c>
      <c r="F263" s="91" t="s">
        <v>49</v>
      </c>
      <c r="G263" s="92">
        <v>4062865</v>
      </c>
      <c r="H263" s="92">
        <f t="shared" ref="H263:H268" si="55">G263*E263</f>
        <v>4062865</v>
      </c>
      <c r="I263" s="91" t="s">
        <v>17</v>
      </c>
      <c r="J263" s="91" t="s">
        <v>460</v>
      </c>
    </row>
    <row r="264" spans="1:10" s="93" customFormat="1" ht="60" x14ac:dyDescent="0.25">
      <c r="A264" s="94">
        <v>254</v>
      </c>
      <c r="B264" s="87" t="s">
        <v>491</v>
      </c>
      <c r="C264" s="88" t="s">
        <v>36</v>
      </c>
      <c r="D264" s="89" t="s">
        <v>479</v>
      </c>
      <c r="E264" s="91">
        <v>1</v>
      </c>
      <c r="F264" s="91" t="s">
        <v>49</v>
      </c>
      <c r="G264" s="92">
        <v>6937330</v>
      </c>
      <c r="H264" s="92">
        <f t="shared" si="55"/>
        <v>6937330</v>
      </c>
      <c r="I264" s="91" t="s">
        <v>17</v>
      </c>
      <c r="J264" s="91" t="s">
        <v>460</v>
      </c>
    </row>
    <row r="265" spans="1:10" s="93" customFormat="1" ht="105" x14ac:dyDescent="0.25">
      <c r="A265" s="94">
        <v>255</v>
      </c>
      <c r="B265" s="87" t="s">
        <v>492</v>
      </c>
      <c r="C265" s="88" t="s">
        <v>36</v>
      </c>
      <c r="D265" s="89" t="s">
        <v>493</v>
      </c>
      <c r="E265" s="91">
        <v>1</v>
      </c>
      <c r="F265" s="91" t="s">
        <v>49</v>
      </c>
      <c r="G265" s="92">
        <v>1986608</v>
      </c>
      <c r="H265" s="92">
        <f t="shared" si="55"/>
        <v>1986608</v>
      </c>
      <c r="I265" s="91" t="s">
        <v>17</v>
      </c>
      <c r="J265" s="91" t="s">
        <v>460</v>
      </c>
    </row>
    <row r="266" spans="1:10" s="93" customFormat="1" ht="45" x14ac:dyDescent="0.25">
      <c r="A266" s="94">
        <v>256</v>
      </c>
      <c r="B266" s="87" t="s">
        <v>495</v>
      </c>
      <c r="C266" s="88" t="s">
        <v>36</v>
      </c>
      <c r="D266" s="89" t="s">
        <v>256</v>
      </c>
      <c r="E266" s="91">
        <v>1</v>
      </c>
      <c r="F266" s="91" t="s">
        <v>49</v>
      </c>
      <c r="G266" s="92">
        <v>2278504</v>
      </c>
      <c r="H266" s="92">
        <f t="shared" si="55"/>
        <v>2278504</v>
      </c>
      <c r="I266" s="91" t="s">
        <v>17</v>
      </c>
      <c r="J266" s="91" t="s">
        <v>460</v>
      </c>
    </row>
    <row r="267" spans="1:10" s="93" customFormat="1" ht="60" x14ac:dyDescent="0.25">
      <c r="A267" s="94">
        <v>257</v>
      </c>
      <c r="B267" s="87" t="s">
        <v>496</v>
      </c>
      <c r="C267" s="88" t="s">
        <v>36</v>
      </c>
      <c r="D267" s="89" t="s">
        <v>307</v>
      </c>
      <c r="E267" s="91">
        <v>1</v>
      </c>
      <c r="F267" s="91" t="s">
        <v>49</v>
      </c>
      <c r="G267" s="92">
        <v>636992</v>
      </c>
      <c r="H267" s="92">
        <f t="shared" si="55"/>
        <v>636992</v>
      </c>
      <c r="I267" s="91" t="s">
        <v>17</v>
      </c>
      <c r="J267" s="91" t="s">
        <v>460</v>
      </c>
    </row>
    <row r="268" spans="1:10" s="93" customFormat="1" ht="30" x14ac:dyDescent="0.25">
      <c r="A268" s="94">
        <v>258</v>
      </c>
      <c r="B268" s="114" t="s">
        <v>497</v>
      </c>
      <c r="C268" s="88" t="s">
        <v>36</v>
      </c>
      <c r="D268" s="89" t="s">
        <v>498</v>
      </c>
      <c r="E268" s="91">
        <v>4</v>
      </c>
      <c r="F268" s="91" t="s">
        <v>81</v>
      </c>
      <c r="G268" s="92">
        <v>105750</v>
      </c>
      <c r="H268" s="92">
        <f t="shared" si="55"/>
        <v>423000</v>
      </c>
      <c r="I268" s="91" t="s">
        <v>17</v>
      </c>
      <c r="J268" s="91" t="s">
        <v>460</v>
      </c>
    </row>
    <row r="269" spans="1:10" x14ac:dyDescent="0.2">
      <c r="A269" s="118" t="s">
        <v>10</v>
      </c>
      <c r="B269" s="119"/>
      <c r="C269" s="6" t="s">
        <v>11</v>
      </c>
      <c r="D269" s="6" t="s">
        <v>11</v>
      </c>
      <c r="E269" s="6" t="s">
        <v>11</v>
      </c>
      <c r="F269" s="6"/>
      <c r="G269" s="7" t="s">
        <v>11</v>
      </c>
      <c r="H269" s="71">
        <f>SUM(H11:H268)</f>
        <v>1439688325.8314288</v>
      </c>
      <c r="I269" s="6" t="s">
        <v>11</v>
      </c>
      <c r="J269" s="72"/>
    </row>
    <row r="270" spans="1:10" x14ac:dyDescent="0.2">
      <c r="A270" s="121" t="s">
        <v>12</v>
      </c>
      <c r="B270" s="122"/>
      <c r="C270" s="122"/>
      <c r="D270" s="122"/>
      <c r="E270" s="122"/>
      <c r="F270" s="122"/>
      <c r="G270" s="122"/>
      <c r="H270" s="122"/>
      <c r="I270" s="123"/>
      <c r="J270" s="72"/>
    </row>
    <row r="271" spans="1:10" ht="15" customHeight="1" x14ac:dyDescent="0.2">
      <c r="A271" s="121" t="s">
        <v>13</v>
      </c>
      <c r="B271" s="123"/>
      <c r="C271" s="11" t="s">
        <v>11</v>
      </c>
      <c r="D271" s="11" t="s">
        <v>11</v>
      </c>
      <c r="E271" s="11" t="s">
        <v>11</v>
      </c>
      <c r="F271" s="11"/>
      <c r="G271" s="16" t="s">
        <v>11</v>
      </c>
      <c r="H271" s="73">
        <v>0</v>
      </c>
      <c r="I271" s="11" t="s">
        <v>11</v>
      </c>
      <c r="J271" s="72"/>
    </row>
    <row r="272" spans="1:10" x14ac:dyDescent="0.2">
      <c r="A272" s="121" t="s">
        <v>14</v>
      </c>
      <c r="B272" s="122"/>
      <c r="C272" s="122"/>
      <c r="D272" s="122"/>
      <c r="E272" s="122"/>
      <c r="F272" s="122"/>
      <c r="G272" s="122"/>
      <c r="H272" s="122"/>
      <c r="I272" s="122"/>
      <c r="J272" s="123"/>
    </row>
    <row r="273" spans="1:10" ht="25.5" x14ac:dyDescent="0.2">
      <c r="A273" s="74">
        <v>1</v>
      </c>
      <c r="B273" s="75" t="s">
        <v>20</v>
      </c>
      <c r="C273" s="76" t="s">
        <v>19</v>
      </c>
      <c r="D273" s="11" t="s">
        <v>25</v>
      </c>
      <c r="E273" s="14">
        <v>1</v>
      </c>
      <c r="F273" s="14" t="s">
        <v>26</v>
      </c>
      <c r="G273" s="77"/>
      <c r="H273" s="78">
        <v>1317000</v>
      </c>
      <c r="I273" s="29" t="s">
        <v>17</v>
      </c>
      <c r="J273" s="66" t="s">
        <v>27</v>
      </c>
    </row>
    <row r="274" spans="1:10" ht="38.25" x14ac:dyDescent="0.2">
      <c r="A274" s="38">
        <v>2</v>
      </c>
      <c r="B274" s="41" t="s">
        <v>30</v>
      </c>
      <c r="C274" s="40" t="s">
        <v>34</v>
      </c>
      <c r="D274" s="41" t="s">
        <v>31</v>
      </c>
      <c r="E274" s="41">
        <v>1</v>
      </c>
      <c r="F274" s="41" t="s">
        <v>26</v>
      </c>
      <c r="G274" s="34"/>
      <c r="H274" s="34">
        <f>26500*12</f>
        <v>318000</v>
      </c>
      <c r="I274" s="36" t="s">
        <v>28</v>
      </c>
      <c r="J274" s="37" t="s">
        <v>29</v>
      </c>
    </row>
    <row r="275" spans="1:10" ht="160.5" customHeight="1" x14ac:dyDescent="0.2">
      <c r="A275" s="38">
        <v>3</v>
      </c>
      <c r="B275" s="41" t="s">
        <v>32</v>
      </c>
      <c r="C275" s="40" t="s">
        <v>19</v>
      </c>
      <c r="D275" s="41" t="s">
        <v>33</v>
      </c>
      <c r="E275" s="41">
        <v>1</v>
      </c>
      <c r="F275" s="41" t="s">
        <v>26</v>
      </c>
      <c r="G275" s="34"/>
      <c r="H275" s="34">
        <v>736124.99999999988</v>
      </c>
      <c r="I275" s="36" t="s">
        <v>28</v>
      </c>
      <c r="J275" s="37" t="s">
        <v>29</v>
      </c>
    </row>
    <row r="276" spans="1:10" ht="25.5" x14ac:dyDescent="0.2">
      <c r="A276" s="38">
        <v>4</v>
      </c>
      <c r="B276" s="41" t="s">
        <v>43</v>
      </c>
      <c r="C276" s="40" t="s">
        <v>34</v>
      </c>
      <c r="D276" s="41" t="s">
        <v>44</v>
      </c>
      <c r="E276" s="41">
        <v>1</v>
      </c>
      <c r="F276" s="41" t="s">
        <v>26</v>
      </c>
      <c r="G276" s="34"/>
      <c r="H276" s="34">
        <v>2250</v>
      </c>
      <c r="I276" s="36" t="s">
        <v>28</v>
      </c>
      <c r="J276" s="37" t="s">
        <v>29</v>
      </c>
    </row>
    <row r="277" spans="1:10" ht="25.5" x14ac:dyDescent="0.2">
      <c r="A277" s="38">
        <v>5</v>
      </c>
      <c r="B277" s="41" t="s">
        <v>41</v>
      </c>
      <c r="C277" s="40" t="s">
        <v>34</v>
      </c>
      <c r="D277" s="41" t="s">
        <v>42</v>
      </c>
      <c r="E277" s="41">
        <v>1</v>
      </c>
      <c r="F277" s="41" t="s">
        <v>26</v>
      </c>
      <c r="G277" s="34"/>
      <c r="H277" s="34">
        <v>198400</v>
      </c>
      <c r="I277" s="36" t="s">
        <v>28</v>
      </c>
      <c r="J277" s="37" t="s">
        <v>51</v>
      </c>
    </row>
    <row r="278" spans="1:10" ht="102" x14ac:dyDescent="0.2">
      <c r="A278" s="11">
        <v>6</v>
      </c>
      <c r="B278" s="41" t="s">
        <v>65</v>
      </c>
      <c r="C278" s="40" t="s">
        <v>64</v>
      </c>
      <c r="D278" s="41" t="s">
        <v>66</v>
      </c>
      <c r="E278" s="38">
        <v>1</v>
      </c>
      <c r="F278" s="38" t="s">
        <v>45</v>
      </c>
      <c r="G278" s="79"/>
      <c r="H278" s="34">
        <v>188451450</v>
      </c>
      <c r="I278" s="36" t="s">
        <v>28</v>
      </c>
      <c r="J278" s="37" t="s">
        <v>51</v>
      </c>
    </row>
    <row r="279" spans="1:10" ht="25.5" x14ac:dyDescent="0.2">
      <c r="A279" s="38">
        <v>7</v>
      </c>
      <c r="B279" s="41" t="s">
        <v>138</v>
      </c>
      <c r="C279" s="40" t="s">
        <v>34</v>
      </c>
      <c r="D279" s="41" t="s">
        <v>139</v>
      </c>
      <c r="E279" s="41">
        <v>1</v>
      </c>
      <c r="F279" s="41" t="s">
        <v>26</v>
      </c>
      <c r="G279" s="34"/>
      <c r="H279" s="34">
        <v>178571.43</v>
      </c>
      <c r="I279" s="36" t="s">
        <v>28</v>
      </c>
      <c r="J279" s="37" t="s">
        <v>109</v>
      </c>
    </row>
    <row r="280" spans="1:10" ht="67.5" customHeight="1" x14ac:dyDescent="0.2">
      <c r="A280" s="11">
        <v>8</v>
      </c>
      <c r="B280" s="41" t="s">
        <v>450</v>
      </c>
      <c r="C280" s="40" t="s">
        <v>303</v>
      </c>
      <c r="D280" s="41" t="s">
        <v>451</v>
      </c>
      <c r="E280" s="41">
        <v>1</v>
      </c>
      <c r="F280" s="41" t="s">
        <v>45</v>
      </c>
      <c r="G280" s="25"/>
      <c r="H280" s="34">
        <v>134000</v>
      </c>
      <c r="I280" s="41" t="s">
        <v>17</v>
      </c>
      <c r="J280" s="44" t="s">
        <v>431</v>
      </c>
    </row>
    <row r="281" spans="1:10" s="80" customFormat="1" ht="38.25" x14ac:dyDescent="0.2">
      <c r="A281" s="20">
        <v>9</v>
      </c>
      <c r="B281" s="11" t="s">
        <v>321</v>
      </c>
      <c r="C281" s="76" t="s">
        <v>322</v>
      </c>
      <c r="D281" s="11" t="s">
        <v>323</v>
      </c>
      <c r="E281" s="14">
        <v>1</v>
      </c>
      <c r="F281" s="14" t="s">
        <v>45</v>
      </c>
      <c r="G281" s="77"/>
      <c r="H281" s="34">
        <v>1089000</v>
      </c>
      <c r="I281" s="29" t="s">
        <v>17</v>
      </c>
      <c r="J281" s="66" t="s">
        <v>254</v>
      </c>
    </row>
    <row r="282" spans="1:10" s="80" customFormat="1" ht="67.5" customHeight="1" x14ac:dyDescent="0.2">
      <c r="A282" s="81">
        <v>10</v>
      </c>
      <c r="B282" s="82" t="s">
        <v>350</v>
      </c>
      <c r="C282" s="51" t="s">
        <v>351</v>
      </c>
      <c r="D282" s="41" t="s">
        <v>357</v>
      </c>
      <c r="E282" s="14">
        <v>1</v>
      </c>
      <c r="F282" s="14" t="s">
        <v>45</v>
      </c>
      <c r="G282" s="83"/>
      <c r="H282" s="34">
        <v>203500</v>
      </c>
      <c r="I282" s="29" t="s">
        <v>17</v>
      </c>
      <c r="J282" s="66" t="s">
        <v>254</v>
      </c>
    </row>
    <row r="283" spans="1:10" s="80" customFormat="1" ht="40.5" customHeight="1" x14ac:dyDescent="0.2">
      <c r="A283" s="74">
        <v>11</v>
      </c>
      <c r="B283" s="41" t="s">
        <v>352</v>
      </c>
      <c r="C283" s="51" t="s">
        <v>353</v>
      </c>
      <c r="D283" s="41" t="s">
        <v>354</v>
      </c>
      <c r="E283" s="41">
        <v>1</v>
      </c>
      <c r="F283" s="41" t="s">
        <v>45</v>
      </c>
      <c r="G283" s="25"/>
      <c r="H283" s="34">
        <v>2742259</v>
      </c>
      <c r="I283" s="41" t="s">
        <v>17</v>
      </c>
      <c r="J283" s="66" t="s">
        <v>254</v>
      </c>
    </row>
    <row r="284" spans="1:10" ht="68.25" customHeight="1" x14ac:dyDescent="0.2">
      <c r="A284" s="74">
        <v>12</v>
      </c>
      <c r="B284" s="11" t="s">
        <v>355</v>
      </c>
      <c r="C284" s="51" t="s">
        <v>356</v>
      </c>
      <c r="D284" s="11" t="s">
        <v>377</v>
      </c>
      <c r="E284" s="14">
        <v>1</v>
      </c>
      <c r="F284" s="14" t="s">
        <v>45</v>
      </c>
      <c r="G284" s="84"/>
      <c r="H284" s="34">
        <v>5980000</v>
      </c>
      <c r="I284" s="29" t="s">
        <v>17</v>
      </c>
      <c r="J284" s="66" t="s">
        <v>374</v>
      </c>
    </row>
    <row r="285" spans="1:10" ht="68.25" customHeight="1" x14ac:dyDescent="0.2">
      <c r="A285" s="74">
        <v>13</v>
      </c>
      <c r="B285" s="11" t="s">
        <v>382</v>
      </c>
      <c r="C285" s="40" t="s">
        <v>34</v>
      </c>
      <c r="D285" s="75" t="s">
        <v>383</v>
      </c>
      <c r="E285" s="14">
        <v>1</v>
      </c>
      <c r="F285" s="14" t="s">
        <v>45</v>
      </c>
      <c r="G285" s="84"/>
      <c r="H285" s="34">
        <v>204000</v>
      </c>
      <c r="I285" s="29" t="s">
        <v>17</v>
      </c>
      <c r="J285" s="66" t="s">
        <v>374</v>
      </c>
    </row>
    <row r="286" spans="1:10" x14ac:dyDescent="0.2">
      <c r="A286" s="11">
        <v>14</v>
      </c>
      <c r="B286" s="85" t="s">
        <v>120</v>
      </c>
      <c r="C286" s="13"/>
      <c r="D286" s="25"/>
      <c r="E286" s="14"/>
      <c r="F286" s="14"/>
      <c r="G286" s="26"/>
      <c r="H286" s="26">
        <v>0</v>
      </c>
      <c r="I286" s="29"/>
      <c r="J286" s="41" t="s">
        <v>390</v>
      </c>
    </row>
    <row r="287" spans="1:10" s="93" customFormat="1" ht="45" x14ac:dyDescent="0.25">
      <c r="A287" s="86">
        <v>15</v>
      </c>
      <c r="B287" s="87" t="s">
        <v>436</v>
      </c>
      <c r="C287" s="88" t="s">
        <v>19</v>
      </c>
      <c r="D287" s="87" t="s">
        <v>437</v>
      </c>
      <c r="E287" s="91">
        <v>1</v>
      </c>
      <c r="F287" s="91" t="s">
        <v>45</v>
      </c>
      <c r="G287" s="92"/>
      <c r="H287" s="92">
        <v>4285714.29</v>
      </c>
      <c r="I287" s="103" t="s">
        <v>17</v>
      </c>
      <c r="J287" s="97" t="s">
        <v>431</v>
      </c>
    </row>
    <row r="288" spans="1:10" s="93" customFormat="1" ht="30" x14ac:dyDescent="0.25">
      <c r="A288" s="94">
        <v>16</v>
      </c>
      <c r="B288" s="114" t="s">
        <v>480</v>
      </c>
      <c r="C288" s="98" t="s">
        <v>34</v>
      </c>
      <c r="D288" s="114" t="s">
        <v>481</v>
      </c>
      <c r="E288" s="91">
        <v>1</v>
      </c>
      <c r="F288" s="91" t="s">
        <v>45</v>
      </c>
      <c r="G288" s="92"/>
      <c r="H288" s="92">
        <v>322500</v>
      </c>
      <c r="I288" s="103" t="s">
        <v>17</v>
      </c>
      <c r="J288" s="97" t="s">
        <v>460</v>
      </c>
    </row>
    <row r="289" spans="1:10" s="93" customFormat="1" ht="30" x14ac:dyDescent="0.25">
      <c r="A289" s="86">
        <v>17</v>
      </c>
      <c r="B289" s="87" t="s">
        <v>482</v>
      </c>
      <c r="C289" s="98" t="s">
        <v>34</v>
      </c>
      <c r="D289" s="114" t="s">
        <v>483</v>
      </c>
      <c r="E289" s="91">
        <v>1</v>
      </c>
      <c r="F289" s="91" t="s">
        <v>45</v>
      </c>
      <c r="G289" s="92"/>
      <c r="H289" s="92">
        <v>595000</v>
      </c>
      <c r="I289" s="103" t="s">
        <v>17</v>
      </c>
      <c r="J289" s="97" t="s">
        <v>460</v>
      </c>
    </row>
    <row r="290" spans="1:10" s="93" customFormat="1" ht="30" x14ac:dyDescent="0.25">
      <c r="A290" s="94">
        <v>18</v>
      </c>
      <c r="B290" s="114" t="s">
        <v>484</v>
      </c>
      <c r="C290" s="98" t="s">
        <v>34</v>
      </c>
      <c r="D290" s="114" t="s">
        <v>485</v>
      </c>
      <c r="E290" s="91">
        <v>1</v>
      </c>
      <c r="F290" s="91" t="s">
        <v>45</v>
      </c>
      <c r="G290" s="92"/>
      <c r="H290" s="92">
        <v>125000</v>
      </c>
      <c r="I290" s="103" t="s">
        <v>17</v>
      </c>
      <c r="J290" s="97" t="s">
        <v>460</v>
      </c>
    </row>
    <row r="291" spans="1:10" x14ac:dyDescent="0.2">
      <c r="A291" s="118" t="s">
        <v>15</v>
      </c>
      <c r="B291" s="119"/>
      <c r="C291" s="6" t="s">
        <v>11</v>
      </c>
      <c r="D291" s="6" t="s">
        <v>11</v>
      </c>
      <c r="E291" s="6" t="s">
        <v>11</v>
      </c>
      <c r="F291" s="6"/>
      <c r="G291" s="7" t="s">
        <v>11</v>
      </c>
      <c r="H291" s="71">
        <f>SUM(H273:H290)</f>
        <v>206882769.72</v>
      </c>
      <c r="I291" s="6" t="s">
        <v>11</v>
      </c>
      <c r="J291" s="72"/>
    </row>
    <row r="292" spans="1:10" x14ac:dyDescent="0.2">
      <c r="A292" s="118" t="s">
        <v>23</v>
      </c>
      <c r="B292" s="119"/>
      <c r="C292" s="6" t="s">
        <v>11</v>
      </c>
      <c r="D292" s="6" t="s">
        <v>11</v>
      </c>
      <c r="E292" s="6" t="s">
        <v>11</v>
      </c>
      <c r="F292" s="6"/>
      <c r="G292" s="7" t="s">
        <v>11</v>
      </c>
      <c r="H292" s="71">
        <f>H291+H269+H271</f>
        <v>1646571095.5514288</v>
      </c>
      <c r="I292" s="6" t="s">
        <v>11</v>
      </c>
      <c r="J292" s="72"/>
    </row>
  </sheetData>
  <sheetProtection formatCells="0" formatColumns="0" formatRows="0" insertColumns="0" insertRows="0" insertHyperlinks="0" deleteColumns="0" deleteRows="0" sort="0" autoFilter="0" pivotTables="0"/>
  <autoFilter ref="A7:M292"/>
  <mergeCells count="11">
    <mergeCell ref="A291:B291"/>
    <mergeCell ref="A292:B292"/>
    <mergeCell ref="A3:I3"/>
    <mergeCell ref="A4:I4"/>
    <mergeCell ref="A270:I270"/>
    <mergeCell ref="A271:B271"/>
    <mergeCell ref="D5:E5"/>
    <mergeCell ref="A10:J10"/>
    <mergeCell ref="A272:J272"/>
    <mergeCell ref="A9:J9"/>
    <mergeCell ref="A269:B269"/>
  </mergeCells>
  <pageMargins left="0.43307086614173229" right="0.23622047244094491" top="0.35433070866141736" bottom="0.35433070866141736"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2017-10-31T11:58:08Z</dcterms:modified>
</cp:coreProperties>
</file>