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showHorizontalScroll="0" showVerticalScroll="0" showSheetTabs="0" xWindow="-30" yWindow="75" windowWidth="17085" windowHeight="9795"/>
  </bookViews>
  <sheets>
    <sheet name="Лист1" sheetId="1" r:id="rId1"/>
    <sheet name="Лист3" sheetId="3" r:id="rId2"/>
  </sheets>
  <definedNames>
    <definedName name="_xlnm._FilterDatabase" localSheetId="0" hidden="1">Лист1!$A$7:$M$253</definedName>
  </definedNames>
  <calcPr calcId="145621"/>
</workbook>
</file>

<file path=xl/calcChain.xml><?xml version="1.0" encoding="utf-8"?>
<calcChain xmlns="http://schemas.openxmlformats.org/spreadsheetml/2006/main">
  <c r="H234" i="1" l="1"/>
  <c r="H233" i="1"/>
  <c r="H252" i="1" l="1"/>
  <c r="H232" i="1" l="1"/>
  <c r="H231" i="1"/>
  <c r="H230" i="1"/>
  <c r="H229" i="1" l="1"/>
  <c r="H228" i="1" l="1"/>
  <c r="H227" i="1"/>
  <c r="H226" i="1"/>
  <c r="H225" i="1"/>
  <c r="H224" i="1"/>
  <c r="H223" i="1"/>
  <c r="H222" i="1"/>
  <c r="H221" i="1"/>
  <c r="H220" i="1"/>
  <c r="H219" i="1"/>
  <c r="H218" i="1" l="1"/>
  <c r="H217" i="1" l="1"/>
  <c r="H216" i="1"/>
  <c r="H215" i="1"/>
  <c r="H214" i="1"/>
  <c r="H213" i="1"/>
  <c r="H212" i="1" l="1"/>
  <c r="H83" i="1" l="1"/>
  <c r="H166" i="1"/>
  <c r="H174" i="1"/>
  <c r="H211" i="1"/>
  <c r="H210" i="1"/>
  <c r="H209" i="1"/>
  <c r="H208" i="1"/>
  <c r="H207" i="1"/>
  <c r="H206" i="1"/>
  <c r="H205" i="1"/>
  <c r="H204" i="1" l="1"/>
  <c r="H203" i="1" l="1"/>
  <c r="H202" i="1"/>
  <c r="H27" i="1" l="1"/>
  <c r="H201" i="1"/>
  <c r="H200" i="1" l="1"/>
  <c r="H199" i="1"/>
  <c r="H198" i="1"/>
  <c r="H197" i="1"/>
  <c r="H196" i="1"/>
  <c r="H195" i="1"/>
  <c r="H194" i="1"/>
  <c r="H193" i="1"/>
  <c r="H192" i="1"/>
  <c r="H191" i="1"/>
  <c r="H190" i="1"/>
  <c r="H189" i="1"/>
  <c r="H188" i="1"/>
  <c r="H187" i="1"/>
  <c r="G186" i="1" l="1"/>
  <c r="H186" i="1" s="1"/>
  <c r="H185" i="1"/>
  <c r="H184" i="1"/>
  <c r="H183" i="1"/>
  <c r="H182" i="1"/>
  <c r="H181" i="1"/>
  <c r="H180" i="1"/>
  <c r="H179" i="1"/>
  <c r="H178" i="1"/>
  <c r="H177" i="1"/>
  <c r="H176" i="1"/>
  <c r="H175" i="1"/>
  <c r="H173" i="1" l="1"/>
  <c r="H172" i="1"/>
  <c r="H171" i="1"/>
  <c r="H170" i="1" l="1"/>
  <c r="H169" i="1"/>
  <c r="H168" i="1"/>
  <c r="H167" i="1" l="1"/>
  <c r="H165" i="1" l="1"/>
  <c r="H164" i="1"/>
  <c r="H163" i="1"/>
  <c r="H162" i="1" l="1"/>
  <c r="H161" i="1"/>
  <c r="H160" i="1"/>
  <c r="H159" i="1"/>
  <c r="H158" i="1"/>
  <c r="H157" i="1"/>
  <c r="H156" i="1"/>
  <c r="H155" i="1"/>
  <c r="H154" i="1"/>
  <c r="H153" i="1"/>
  <c r="H152" i="1"/>
  <c r="H151" i="1"/>
  <c r="H150" i="1"/>
  <c r="H149" i="1"/>
  <c r="H148" i="1"/>
  <c r="H147" i="1"/>
  <c r="H146" i="1"/>
  <c r="H145" i="1"/>
  <c r="H144" i="1"/>
  <c r="H143" i="1"/>
  <c r="H142" i="1" l="1"/>
  <c r="H141" i="1"/>
  <c r="H140" i="1"/>
  <c r="H139" i="1"/>
  <c r="H138" i="1"/>
  <c r="H137" i="1"/>
  <c r="H136" i="1"/>
  <c r="H135" i="1"/>
  <c r="H134" i="1"/>
  <c r="H133" i="1"/>
  <c r="H132" i="1"/>
  <c r="H131" i="1"/>
  <c r="H130" i="1"/>
  <c r="H129" i="1" l="1"/>
  <c r="H128" i="1"/>
  <c r="H127" i="1"/>
  <c r="H126" i="1"/>
  <c r="H125" i="1"/>
  <c r="H124" i="1"/>
  <c r="H123" i="1"/>
  <c r="H122" i="1"/>
  <c r="H121" i="1"/>
  <c r="H120" i="1"/>
  <c r="H119" i="1"/>
  <c r="H118" i="1"/>
  <c r="H117" i="1"/>
  <c r="H116" i="1"/>
  <c r="H115" i="1"/>
  <c r="H114" i="1"/>
  <c r="H113" i="1" l="1"/>
  <c r="H112" i="1"/>
  <c r="H111" i="1"/>
  <c r="H110" i="1"/>
  <c r="H109" i="1"/>
  <c r="H108" i="1"/>
  <c r="H107" i="1"/>
  <c r="H106" i="1"/>
  <c r="H105" i="1"/>
  <c r="H104" i="1"/>
  <c r="H103" i="1"/>
  <c r="H91" i="1" l="1"/>
  <c r="H92" i="1"/>
  <c r="H93" i="1"/>
  <c r="H102" i="1"/>
  <c r="H101" i="1"/>
  <c r="H100" i="1"/>
  <c r="H99" i="1"/>
  <c r="H98" i="1"/>
  <c r="H97" i="1"/>
  <c r="H96" i="1"/>
  <c r="H95" i="1"/>
  <c r="H94" i="1"/>
  <c r="H90" i="1" l="1"/>
  <c r="H89" i="1"/>
  <c r="H88" i="1"/>
  <c r="H87" i="1"/>
  <c r="H86" i="1"/>
  <c r="H85" i="1"/>
  <c r="H84" i="1"/>
  <c r="H82" i="1"/>
  <c r="H81" i="1"/>
  <c r="H80" i="1"/>
  <c r="H79" i="1" l="1"/>
  <c r="H78" i="1"/>
  <c r="H77" i="1"/>
  <c r="H76" i="1"/>
  <c r="H75" i="1"/>
  <c r="H74" i="1"/>
  <c r="H73" i="1"/>
  <c r="H72" i="1"/>
  <c r="H71" i="1"/>
  <c r="H70" i="1"/>
  <c r="H69" i="1"/>
  <c r="H68" i="1"/>
  <c r="H67" i="1"/>
  <c r="H66" i="1"/>
  <c r="H65" i="1"/>
  <c r="H64" i="1" l="1"/>
  <c r="H63" i="1"/>
  <c r="H62" i="1"/>
  <c r="H61" i="1"/>
  <c r="H60" i="1"/>
  <c r="H59" i="1"/>
  <c r="H58" i="1"/>
  <c r="H57" i="1"/>
  <c r="H56" i="1"/>
  <c r="H55" i="1" l="1"/>
  <c r="H54" i="1"/>
  <c r="H53" i="1"/>
  <c r="H52" i="1" l="1"/>
  <c r="H51" i="1"/>
  <c r="H50" i="1"/>
  <c r="H49" i="1"/>
  <c r="H48" i="1" l="1"/>
  <c r="H47" i="1" l="1"/>
  <c r="H46" i="1" l="1"/>
  <c r="H45" i="1" l="1"/>
  <c r="H44" i="1" l="1"/>
  <c r="H43" i="1" l="1"/>
  <c r="H41" i="1" l="1"/>
  <c r="H40" i="1"/>
  <c r="H39" i="1"/>
  <c r="H38" i="1"/>
  <c r="H37" i="1"/>
  <c r="H36" i="1" l="1"/>
  <c r="H35" i="1"/>
  <c r="H34" i="1"/>
  <c r="H33" i="1" l="1"/>
  <c r="H32" i="1"/>
  <c r="H31" i="1" l="1"/>
  <c r="H30" i="1" l="1"/>
  <c r="H29" i="1" l="1"/>
  <c r="H26" i="1"/>
  <c r="H25" i="1"/>
  <c r="H24" i="1"/>
  <c r="H28" i="1" l="1"/>
  <c r="H22" i="1" l="1"/>
  <c r="H21" i="1"/>
  <c r="H20" i="1"/>
  <c r="H23" i="1"/>
  <c r="H19" i="1"/>
  <c r="H15" i="1" l="1"/>
  <c r="H17" i="1"/>
  <c r="H16" i="1" l="1"/>
  <c r="H18" i="1"/>
  <c r="H14" i="1"/>
  <c r="H13" i="1" l="1"/>
  <c r="H12" i="1" l="1"/>
  <c r="H11" i="1"/>
  <c r="H239" i="1" l="1"/>
  <c r="H253" i="1" l="1"/>
</calcChain>
</file>

<file path=xl/sharedStrings.xml><?xml version="1.0" encoding="utf-8"?>
<sst xmlns="http://schemas.openxmlformats.org/spreadsheetml/2006/main" count="1459" uniqueCount="439">
  <si>
    <t xml:space="preserve">                                                                            </t>
  </si>
  <si>
    <t>№</t>
  </si>
  <si>
    <t>Наименование</t>
  </si>
  <si>
    <t>Способ закупок/п. 3.1. Правил</t>
  </si>
  <si>
    <t>Краткая характеристика</t>
  </si>
  <si>
    <t>Коли-чество/объем</t>
  </si>
  <si>
    <t>Единица измерения</t>
  </si>
  <si>
    <t>Сумма, планируемая для закупки без учета НДС, тенге</t>
  </si>
  <si>
    <t>Наименование организатора закупок</t>
  </si>
  <si>
    <t>Товары</t>
  </si>
  <si>
    <t>Итого товары</t>
  </si>
  <si>
    <t>х</t>
  </si>
  <si>
    <t>Работы</t>
  </si>
  <si>
    <t>Итого работы</t>
  </si>
  <si>
    <t>Услуги</t>
  </si>
  <si>
    <t>Итого услуги</t>
  </si>
  <si>
    <t>Цена за единицу товара, тенге</t>
  </si>
  <si>
    <t>ЧУ "NURIS"</t>
  </si>
  <si>
    <t>Месяц предоставления документов в подразделение закупок</t>
  </si>
  <si>
    <t>запрос ценовых предложений</t>
  </si>
  <si>
    <t>Почтовые услуги</t>
  </si>
  <si>
    <t>Раздел 1. Закупки товаров, работ, услуг, осуществляемые способами тендера, запроса ценовых предложений, без применения норм Правил</t>
  </si>
  <si>
    <t xml:space="preserve">частное учреждение «Nazarbayev University Research and Innovation System»  </t>
  </si>
  <si>
    <t>Всего по разделу 1:</t>
  </si>
  <si>
    <t>Реестр планируемых закупок товаров, работ, услуг на 2017 год</t>
  </si>
  <si>
    <t>Услуга по закупке почтовых услуг Учреждения согласно технической спецификации.</t>
  </si>
  <si>
    <t xml:space="preserve">услуга </t>
  </si>
  <si>
    <t>декабрь 2016 года</t>
  </si>
  <si>
    <t>ЧУ «NURIS»</t>
  </si>
  <si>
    <t>январь</t>
  </si>
  <si>
    <t>Охрана склада</t>
  </si>
  <si>
    <t xml:space="preserve">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 Подробное описание согласно технической спецификации.  </t>
  </si>
  <si>
    <t xml:space="preserve">Разовое техническое обслуживание работоспособного синхронного термического анализатора STA 6000 </t>
  </si>
  <si>
    <t>Проверка соответствия питающего напряжения, заземления.
Проверка и при необходимости подстройка уровня установки прибора.
Очистка корпусных элементов прибора.
Очистка поверхности печи, замена Alsiflex (при наличии такового у пользователя).
Осмотр электрических и газовых соединений.
Осмотр электронных компонентов прибора.
Проверка работы водяного охлаждающего устройства.
Полная перекалибровка прибора.
Тестирование аналитических параметров прибора по стандартам веса и индия.</t>
  </si>
  <si>
    <t>подпункт 6) пункта 3.1. Правил</t>
  </si>
  <si>
    <t>Жидкий гелий</t>
  </si>
  <si>
    <t>подпункт 13) пункта 3.1. Правил</t>
  </si>
  <si>
    <t>Жидкий гелий в сосудах Дьюара , содержание гелия 99,9999 % об., примеси не более: неон не более 0,10, водород не более 0,05, кислород+ аргон не более 0,30, азот не более 0,30, углеводороды ( сумма) не более 0,10, вода не более 0,15, общее содержание примесей не более 1,00</t>
  </si>
  <si>
    <t>литр</t>
  </si>
  <si>
    <t>Азот жидкий для реализации учебных и научно-исследовательских работ</t>
  </si>
  <si>
    <t>Гост 9293-74, объемная доля азота не менее 99,993 %</t>
  </si>
  <si>
    <t>Услуги по контролю соответствия продукции стандартам, нормам и техническим условиям</t>
  </si>
  <si>
    <t xml:space="preserve">Услуги по контролю соответствия продукции стандартам, нормам и техническим условиям согласно ГОСТ 5583-78 (кислород) и ГОСТ 9293-74 (азот).   </t>
  </si>
  <si>
    <t>Метрологические услуги</t>
  </si>
  <si>
    <t>Проверка средств измерений в соответствии с графиком</t>
  </si>
  <si>
    <t>услуга</t>
  </si>
  <si>
    <t>3D принтер</t>
  </si>
  <si>
    <t>кг</t>
  </si>
  <si>
    <t>Лабораторные  расходные материалы для реализации учебных работ Школы инженерии. Подробная характеристика согласно технической спецификации.</t>
  </si>
  <si>
    <t>комплект</t>
  </si>
  <si>
    <t>Лабораторные  расходные материалы для реализации учебных работ Школы инженерии: комплект 2</t>
  </si>
  <si>
    <t>февраль</t>
  </si>
  <si>
    <t xml:space="preserve">Область построения: ширина не менее 223 мм; длина не менее 223 мм; высота не менее 205 мм; Технология печати: метод наплавления нитей. Материал, используемый для  3D печати: PLA-пластик, АBS-пластик, хлорированный полиэтилен, поликарбонат, нейлон, высокотемпературный полиуретан. Диаметр нити: не менее 2,85 мм. Подробная характеристика согласно технической спецификации. </t>
  </si>
  <si>
    <t>Лабораторные  расходные материалы для реализации учебных работ Школы наук и технологий: комплект 5</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</si>
  <si>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</si>
  <si>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2</t>
  </si>
  <si>
    <t>Лабораторные  расходные материалы для реализации учебных работ Школы наук и технологий: комплект 3</t>
  </si>
  <si>
    <t>Лабораторные  расходные материалы для реализации учебных работ Школы инженерии: комплект 3</t>
  </si>
  <si>
    <t>набор</t>
  </si>
  <si>
    <t>Лабораторные  расходные материалы для реализации учебных работ Школы наук и технологий: комплект 4</t>
  </si>
  <si>
    <t>Лабораторные  расходные материалы для реализации учебных работ Школы инженерии: комплект 7</t>
  </si>
  <si>
    <t>Лабораторные  расходные материалы для реализации учебных работ Школы инженерии: комплект 4</t>
  </si>
  <si>
    <t>Лабораторные  расходные материалы для реализации учебных работ Школы инженерии: комплект 5</t>
  </si>
  <si>
    <t>Лабораторные  расходные материалы для реализации учебных работ Школы инженерии: комплект 6</t>
  </si>
  <si>
    <t>подпункт 2) и 14) пункта 3.1. Правил</t>
  </si>
  <si>
    <t>Консультационные услуги по изучению передовых методов исследования космологии, а именно гравитационных помех для измерения реликтового излучения и подготовке к эксперименту по изучению гамма всплесков методом BSTI (трехканальный  синхронизированный инструмент для регистраций гамма-всплесков)</t>
  </si>
  <si>
    <t>Консультационные услуги по изучению передовых методов исследования космологии, а именно гравитационных помех для измерения реликтового излучения и подготовке к эксперименту по изучению гамма всплесков методом BSTI,  в том числе: Разработка теоретической программы на 2017 год по научным направлениям; Развитие международного сотрудничества и программ; - Подготовка к эксперименту BSTI; - Работы по охладительной системе  в 2017 году; - Разработка первого проекта по созданию  инженерного оснащения лабораторий; -Разработка первого проекта чистой комнаты. 
 Подробная характеристика согласно технической спецификации
.</t>
  </si>
  <si>
    <t>16 канальный логический анализатор совмещенный с осциллографом</t>
  </si>
  <si>
    <t xml:space="preserve">Модуль обучения цифровой связи </t>
  </si>
  <si>
    <t>Трансмиттер. Диапазон частот: от 400 МГц до 4,4 ГГц. Максимальная выходная мощность: от 17 dBm до 20 dBm. ЦАП (Цифро-аналоговый преобразователь). Число каналов: не менее 2. Разрядность, бит: не менее 16.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</si>
  <si>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8</t>
  </si>
  <si>
    <t>Лабораторные  расходные материалы для реализации учебных работ Школы инженерии: комплект 9</t>
  </si>
  <si>
    <t>Лабораторные  расходные материалы для реализации учебных работ Школы инженерии: комплект 10</t>
  </si>
  <si>
    <t>Лабораторные  расходные материалы для реализации научного проекта "Механика проникновения перфорации и выноса песка из слабого песчанника в Казахстане" Подробная характеристика согласно технической спецификации.</t>
  </si>
  <si>
    <t>Лабораторные  расходные материалы для реализации научного проекта "Механика проникновения перфорации и выноса песка из слабого песчанника в Казахстане": комплект 1</t>
  </si>
  <si>
    <t>Лабораторные  расходные материалы для реализации учебных работ Школы инженерии: комплект 11</t>
  </si>
  <si>
    <t>март</t>
  </si>
  <si>
    <t>Фоторесивер</t>
  </si>
  <si>
    <t xml:space="preserve">Диаметр детектора: не более 0,6 мм. Пропускная способность: от 30 кГц до 1 ГГц. Диапазон длин волн: от 320 до 1000 нм. Подробная характеристика согласно технической спецификации. </t>
  </si>
  <si>
    <t>1) Размер заготавливаемого материала: не менее 220 мм х 320 мм; 2) Область обработки на заготавливаемом материале: не менее 180 мм х 280 мм; Подробная характеристика согласно технической спецификации.</t>
  </si>
  <si>
    <t>1) Вес : не более 193 грамм; 2) Толщина не более 3 см. Подробная характеристика согласно технической спецификации.</t>
  </si>
  <si>
    <t>штука</t>
  </si>
  <si>
    <t xml:space="preserve">Устройство металлизации сквозных отверстий печатных плат </t>
  </si>
  <si>
    <t xml:space="preserve">Браслет для считывания миосигналов </t>
  </si>
  <si>
    <t>Очки виртуальной реальности с контроллерами движения</t>
  </si>
  <si>
    <t>1) Наличие OLED экрана; 2) Разрешение экрана не менее 2160*1200 пикселей. Подробная характеристика согласно технической спецификации.</t>
  </si>
  <si>
    <t>Лабораторные  расходные материалы для реализации научного проекта "Разработка экономически эффективных легких литых нанокомпозитов": комплект 1</t>
  </si>
  <si>
    <t>Лабораторные  расходные материалы для реализации научного проекта "Разработка экономически эффективных легких литых нанокомпозитов".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</si>
  <si>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13</t>
  </si>
  <si>
    <t>Лабораторные  расходные материалы для реализации учебных работ Школы инженерии: комплект 15</t>
  </si>
  <si>
    <t>Лабораторные  расходные материалы для реализации учебных работ Школы инженерии: комплект 16</t>
  </si>
  <si>
    <t>Лабораторные  расходные материалы для реализации учебных работ Школы медицины: комплект 1</t>
  </si>
  <si>
    <t>Лабораторные  расходные материалы для реализации учебных работ Школы Медицины. Подробная характеристика согласно технической спецификации.</t>
  </si>
  <si>
    <t>Лабораторные  расходные материалы для реализации учебных работ Школы медицины: комплект 2</t>
  </si>
  <si>
    <t>Лабораторные  расходные материалы для реализации учебных работ Школы медицины: комплект 3</t>
  </si>
  <si>
    <t>Бесконтактная лазерная система для анализа газовой динамики методом лазерного клина</t>
  </si>
  <si>
    <t>тендер</t>
  </si>
  <si>
    <t>Сдвоенный источник лазерного излучения; Частота импульсов: не менее 0-15 Гц; Длина волны: не менее 532 нм; Энергия импульса: не менее 2 * 200 мДж; Напряжение источника питания: не более 220 В; Подробная характеристика согласно технической спецификации.</t>
  </si>
  <si>
    <t>Аналитические весы</t>
  </si>
  <si>
    <t>1) Габариты: ширина не более 200 мм, длина не более 292 мм, высота не более 325 мм. 2) Размер весовой чашки диаметр не более 90 мм.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</si>
  <si>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12</t>
  </si>
  <si>
    <t>Лабораторные  расходные материалы для реализации научного проекта "Аутоиммунные механизмы спондилоартрита индуцированного бруцеллёзом": комплект 1</t>
  </si>
  <si>
    <t>Лабораторные  расходные материалы для реализации научного проекта "Аутоиммунные механизмы спондилоартрита индуцированного бруцеллёзом". Подробная характеристика согласно технической спецификации.</t>
  </si>
  <si>
    <t>Лабораторные  расходные материалы для реализации научно-исследовательского проекта "Сигнальная сеть фосфоинозитид фосфатов: Новая возможность терапии рака груди": комплект 1</t>
  </si>
  <si>
    <t>Лабораторные  расходные материалы для реализации научно-исследовательского проекта "Сигнальная сеть фосфоинозитид фосфатов: Новая возможность терапии рака груди". Подробная характеристика согласно технической спецификации.</t>
  </si>
  <si>
    <t>Ручной спектрофотометр</t>
  </si>
  <si>
    <t>Диапазон длин волн: от 400 до 700 нм
Пропускная способность или спектральная полоса пропускания (разрешение / нм): от 4 до 7 Нм (1 процент центральная длина волны)
Подробная характеристика согласно технической спецификации.</t>
  </si>
  <si>
    <t>Лабораторные  расходные материалы для реализации научно-исследовательского проекта "Бифункциональные пинцетные комплексы переходных металлов для активации малых молекул": комплект 1</t>
  </si>
  <si>
    <t>Лабораторные  расходные материалы для реализации научно-исследовательского проекта "Бифункциональные пинцетные комплексы переходных металлов для активации малых молекул".  Подробная характеристика согласно технической спецификации.</t>
  </si>
  <si>
    <t>апрель</t>
  </si>
  <si>
    <t>Лабораторные  расходные материалы для реализации научно-исследовательского проекта "Бифункциональные пинцетные комплексы переходных металлов для активации малых молекул": комплект 2</t>
  </si>
  <si>
    <t>Гуманоид робот</t>
  </si>
  <si>
    <t>1) Высота гуманоид робота – не менее 58 см; 2) Количество степеней свободы– не менее 25.
 Подробная характеристика согласно технической спецификации.</t>
  </si>
  <si>
    <t>Гуманоид  робот на мобильной платформе</t>
  </si>
  <si>
    <t>1) Количество направлений микрофонов, расположенных на голове робота – не менее 4;                                       2) Количество ультразвуковых передатчиков и приемников - не менее 2.
 Подробная характеристика согласно технической спецификации.</t>
  </si>
  <si>
    <t>Лабораторные  расходные материалы для реализации научно-исследовательского проекта "Сигнальная сеть фосфоинозитид фосфатов: Новая возможность терапии рака груди": комплект 2</t>
  </si>
  <si>
    <t>Лабораторные  расходные материалы для реализации учебных работ Подготовительной Школы: комплект 1</t>
  </si>
  <si>
    <t>Лабораторные  расходные материалы для реализации учебных работ Подготовительной Школы Подробная характеристика согласно технической спецификации.</t>
  </si>
  <si>
    <t>Компрессор</t>
  </si>
  <si>
    <t>Электродвигатель не менее 220В, мощность - не менее 2.2 кВт, производительность не менее 80 л. в минуту. Подробная характеристика согласно технической спецификации.</t>
  </si>
  <si>
    <t>исключена</t>
  </si>
  <si>
    <t>Лабораторные  расходные материалы для реализации научного проекта "Энергосберегающая технология современных мембран для опреснения воды": комплект 1</t>
  </si>
  <si>
    <t>Лабораторные  расходные материалы для реализации научного проекта "Энергосберегающая технология современных мембран для опреснения воды": комплект 1.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</si>
  <si>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6</t>
  </si>
  <si>
    <t>Станок лазерной резки и гравировки с числовым программным управлением</t>
  </si>
  <si>
    <t>Площадь гравировки, мм: Не менее 812 х 508; Максимальная рабочая толщина для резки и гравировки материала, мм: Не менее 336; Мощность лазера СО2, Вт: Не менее 60; Мощность лазера Волокно, Вт: Не менее 50.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</si>
  <si>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14</t>
  </si>
  <si>
    <t>Лабораторные  расходные материалы для реализации научного проекта "Разработка системы хранения возобновляемой энергии с использованием железобетонных фундаментов": комплект 1</t>
  </si>
  <si>
    <t xml:space="preserve">Лабораторные  расходные материалы для реализации научного проекта "Разработка системы хранения возобновляемой энергии с использованием железобетонных фундаментов". Подробная характеристика согласно технической спецификации. </t>
  </si>
  <si>
    <t xml:space="preserve">Анализатор сигнала 4.4 ГГц </t>
  </si>
  <si>
    <t xml:space="preserve">Частотный диапазон: от 1Гц до 4,4 ГГц, широкий динамический диапазон: не менее -151 дБм и не более +10 дБм. Подробная характеристика согласно технической спецификации. </t>
  </si>
  <si>
    <t>шт</t>
  </si>
  <si>
    <t>Векторный генератор сигналов</t>
  </si>
  <si>
    <t xml:space="preserve">Непрерывная волна: не менее 100 МГц но не более 2,5 ГГц, не менее -40 дБм и не более +10 дБм. Подробная характеристика согласно технической спецификации. </t>
  </si>
  <si>
    <t>Компаратор с цифровым индикатором</t>
  </si>
  <si>
    <t>Цифровой индикатор, диапазон индикатора не менее 0,6 дюймов, разрешение не менее 0,0001 дюймов.
Подробная характеристика согласно технической спецификации.</t>
  </si>
  <si>
    <t>Монохромная камера</t>
  </si>
  <si>
    <t>Размер матрицы: не менее 1 392 пикселей по горизонтали и не менее 1 040 пикселей по вертикали. Размер пикселя не более 6.45 мкм x 6.45 мкм; Цветность камеры: Черно-белая. Подробная характеристика согласно технической спецификации.</t>
  </si>
  <si>
    <t>Перевозка опасных грузов автомобильным транспортом</t>
  </si>
  <si>
    <t>Перевозка 2 баллонов, объемом по 40 литров, с кислородом и азотом. Полное описание согласно технической спецификации</t>
  </si>
  <si>
    <t>Элипсометр</t>
  </si>
  <si>
    <t>Диапазон толщины прозрачных пленок от 0 до 6000 нм; Диапазон толщины абсорбционных пленок от 0 до 6000 нм. Подробная характеристика согласно технической спецификации.</t>
  </si>
  <si>
    <t>Лабораторные  расходные материалы для реализации научного проекта "Разработка экономически эффективных легких литых нанокомпозитов": комплект 2</t>
  </si>
  <si>
    <t>Бетоносмеситель</t>
  </si>
  <si>
    <t>Мощность двигателя: не менее 0.5 кВт; Объем готовой смеси в барабане: не менее 115 литров; Общий объем барабана: не менее 175 литров. Подробная характеристика согласно технической спецификации.</t>
  </si>
  <si>
    <t>Лабораторные расходные материалы для реализации инновационного проекта «Разработка технологии ускорения роста и увеличения «урожайности» сельскохозяйственных культур с использованием микробных культур,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 комплект 2.</t>
  </si>
  <si>
    <t>Лабораторные расходные материалы для реализации инновационного проекта «Разработка технологии ускорения роста и увеличения «урожайности» сельскохозяйственных культур с использованием микробных культур,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 Подробная характеристика согласно технической спецификации.</t>
  </si>
  <si>
    <t>Лабораторные  расходные материалы для реализации инновационного проекта "Коммерциализация оптоволоконного сенсора температуры для измерения термической абляции онкологических опухолей": комплект 1</t>
  </si>
  <si>
    <t>Лабораторные  расходные материалы для реализации инновационного проекта "Коммерциализация оптоволоконного сенсора температуры для измерения термической абляции онкологических опухолей".  Подробная характеристика согласно технической спецификации.</t>
  </si>
  <si>
    <t>Лабораторные  расходные материалы для реализации научно- исследовательского проекта "Аутоиммунные механизмы спондилоартрита индуцированного бруцеллёзом": комплект 2</t>
  </si>
  <si>
    <t>Лабораторные  расходные материалы для реализации научно- исследовательского проекта "Аутоиммунные механизмы спондилоартрита индуцированного бруцеллёзом".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</si>
  <si>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7</t>
  </si>
  <si>
    <t>Лабораторные  расходные материалы для реализации научного проекта "Гиперстиохиометрическая активность во взаимодействии наночастиц металлов": комплект 1</t>
  </si>
  <si>
    <t>Лабораторные  расходные материалы для реализации научного проекта "Гиперстиохиометрическая активность во взаимодействии наночастиц металлов". Подробная характеристика согласно технической спецификации.</t>
  </si>
  <si>
    <t>Высокочувствительный термопильный сенсор</t>
  </si>
  <si>
    <t>1) Спектральный диапазон: не менее 0,19 не более 11 мкм;                                                                                                               2) Измеряемая оптическая мощность: не менее 40 мкВт не более 3 Вт.     
 Подробная характеристика согласно технической спецификации.</t>
  </si>
  <si>
    <t>шт.</t>
  </si>
  <si>
    <t>Апрель</t>
  </si>
  <si>
    <t>Германиевый детектор</t>
  </si>
  <si>
    <t xml:space="preserve"> 1) Спектральный диапазон: не менее 780 нм не более 1800 нм;                                                                                                            2) Измеряемая оптическая мощность: не менее 2 Вт.     
Подробная характеристика согласно технической спецификации.</t>
  </si>
  <si>
    <t>Лазерный профиломер 1440 - 1605 нм</t>
  </si>
  <si>
    <t>1) Режимы работы:  считывание профиля непрерывной волны и пульса;
2) Спектральный диапазон: не менее 1440 нм не более 1605 нм.
Подробная характеристика согласно технической спецификации.</t>
  </si>
  <si>
    <t>Лазерный профиломер 190 - 1100 нм</t>
  </si>
  <si>
    <t>1) Режимы работы:  считывание профиля непрерывной волны и пульса;
2) Спектральный диапазон: от 190 нм до 1100 нм. 
Подробная характеристика согласно технической спецификации.</t>
  </si>
  <si>
    <t>Одноканальный настольный измеритель оптической мощности и  энергии</t>
  </si>
  <si>
    <t>1) Разрешение (% от полного масштаба): не более 0,0004;                                                                                                                                2) Диапазон измерения частоты: не менее 1 Гц не более 250 кГц.          
Подробная характеристика согласно технической спецификации.</t>
  </si>
  <si>
    <t>Термопильный сенсор общего назначения</t>
  </si>
  <si>
    <t>1) Спектральный диапазон: не менее 0,19 не более 11 мкм;
2) Измеряемая энергия: не менее 20 мДж не более 30 Дж.
 Подробная характеристика согласно технической спецификации.</t>
  </si>
  <si>
    <t xml:space="preserve">УФ Кремниевый (силиконовый) детектор
</t>
  </si>
  <si>
    <t>1) Спектральный диапазон: не менее 200 нм не более 1100 нм;                                                                                                       2) Измеряемая оптическая мощность: не менее 0,2 Вт (при 200-400 нм) и не менее 50мВт (при 400-1100 нм).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</si>
  <si>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17</t>
  </si>
  <si>
    <t>май</t>
  </si>
  <si>
    <t>Лабораторные  расходные материалы для реализации научно- исследовательского проекта "Медицинская электрохимия: разработка новых противораковых препаратов": комплект 1</t>
  </si>
  <si>
    <t>Лабораторные  расходные материалы для реализации научно- исследовательского проекта "Медицинская электрохимия: разработка новых противораковых препаратов". Подробная характеристика согласно технической спецификации.</t>
  </si>
  <si>
    <t>Лабораторные  расходные материалы для реализации научно- исследовательского проекта "Медицинская электрохимия: разработка новых противораковых препаратов": комплект 2</t>
  </si>
  <si>
    <t>1) Максимальная скорость подъема не менее 5 м/с; 2) Максимальная скорость снижения не менее 3 м/с. Подробная характеристика согласно технической спецификации.</t>
  </si>
  <si>
    <t>Лабораторные  расходные материалы для реализации научно-исследовательского проекта "Бифункциональные пинцетные комплексы переходных металлов для активации малых молекул": комплект 3</t>
  </si>
  <si>
    <t>Лабораторные  расходные материалы для реализации научно-исследовательского проекта "Сигнальная сеть фосфоинозитид фосфатов: Новая возможность терапии рака груди": комплект 3</t>
  </si>
  <si>
    <t>Лабораторные  расходные материалы для реализации научно-исследовательского проекта "Сигнальная сеть фосфоинозитид фосфатов: Новая возможность терапии рака груди": комплект 4</t>
  </si>
  <si>
    <t>Лабораторные  расходные материалы для реализации научно-исследовательского проекта "Сигнальная сеть фосфоинозитид фосфатов: Новая возможность терапии рака груди": комплект 5</t>
  </si>
  <si>
    <t>Лабораторные  расходные материалы для реализации учебных работ Школы наук и технологий: комплект 8</t>
  </si>
  <si>
    <t>Восьмиканальный аналого-цифровой осциллограф</t>
  </si>
  <si>
    <t>Пропускная способность при 50 Ом (-3дБ): не менее 1ГГц; Время нарастания (10-90%, 50 Ом): не менее 450пс. Подробная характеристика согласно технической спецификации.</t>
  </si>
  <si>
    <t>Машина контактной сварки с блоком водоохлаждения</t>
  </si>
  <si>
    <t>Максимальная потребляемая мощность - не более 62 кВА, Наибольшее усилие сжатия - не более 350 кгс, Производительность машины - 5-15 сварок/мин, Максимальный сварочный ток не более 8,5 кА. Полное описание согласно технической спецификации.</t>
  </si>
  <si>
    <t xml:space="preserve">Квадрокоптер с камерой
</t>
  </si>
  <si>
    <t xml:space="preserve">Сабельная пила </t>
  </si>
  <si>
    <t>Мощность - не менее 1300 Вт;
Длина сетевого кабеля - не менее 4 метров
Диапазон оборотов - от 0 до 2900 об/мин;
Длина хода пилы - не менее 28 мм.
 Полное описание согласно технической спецификации</t>
  </si>
  <si>
    <t xml:space="preserve">Торцовочная пила </t>
  </si>
  <si>
    <t>Количество скоростей - не менее 1; Мощность – не менее 1800 Вт;
Максимальное количество оборотов 3800 об/мин; 
Диаметр диска - 305 мм;
Диаметр посадочного отверстия - 30 мм. Полное описание согласно технической спецификации</t>
  </si>
  <si>
    <t>Ударный аккумуляторный гайковерт</t>
  </si>
  <si>
    <t>Максимальный крутящий момент  -  не менее 650 Нм;
Максимальное количество оборотов -  от 0 до 1900 об/мин;
Максимальное количество ударов в минуту - не мене 2100 уд/мин;
Размер патрона  - внешний четырех гранник 1/2"; 
Напряжение аккумулятора – не менее 18 В; 
Емкость аккумулятора – не менее 4 А/ч. Полное описание согласно технической спецификации</t>
  </si>
  <si>
    <t>Портативный цифровой термометр</t>
  </si>
  <si>
    <t>Рабочий диапазон: от -50° C до 1093 ° C; Число входов: не менее двух.
Подробная характеристика согласно технической спецификации.</t>
  </si>
  <si>
    <t>Прибор для контроля деформации при сжатии</t>
  </si>
  <si>
    <t>Компрессометр - Экстензометр с ПЧЛД (преобразователь частоты линейной деформации): 
Диаметр цилиндра: не менее 150 мм;
Высота цилиндра: не менее 300 мм;
Подробная характеристика согласно технической спецификации.</t>
  </si>
  <si>
    <t>Прибор для определения степени зрелости бетона</t>
  </si>
  <si>
    <t>Количество каналов: не менее 4 шт.;
Функция одновременного использования всех каналов: в наличие;
Подробная характеристика согласно технической спецификации.</t>
  </si>
  <si>
    <t>Пенетрометр</t>
  </si>
  <si>
    <t>Максимальная нагрузка: не менее 890 Н; 
Шаг нагрузки: не более 8.9 Н;
Подробная характеристика согласно технической спецификации.</t>
  </si>
  <si>
    <t>Лабораторные электронные весы</t>
  </si>
  <si>
    <t>Габаритные размеры (Д х Ш х В) весов: не менее 225 х 305 х 95 мм;
Размер весовой чашки (Д х Ш): не менее 180 х 180 мм;
Подробная характеристика согласно технической спецификации.</t>
  </si>
  <si>
    <t>Лабораторные весы</t>
  </si>
  <si>
    <t>Максимальный вес взвешиваемого объекта: не менее 100 кг; Цена деления: не более 50 г;
Подробная характеристика согласно технической спецификации.</t>
  </si>
  <si>
    <t>Максимальный вес взвешиваемого объекта: не менее 30 кг; Цена деления: не более 5 г;                                     Подробная характеристика согласно технической спецификации.</t>
  </si>
  <si>
    <t>Лабораторные  расходные материалы для реализации учебных работ Школы медицины: Комплект 4</t>
  </si>
  <si>
    <t>Лабораторные  расходные материалы для реализации учебных работ Школы медицины. Подробная характеристика согласно технической спецификации.</t>
  </si>
  <si>
    <t>Лабораторные  расходные материалы для реализации учебных работ Школы медицины: Комплект 5</t>
  </si>
  <si>
    <t>Сервогидравлическая система для испытаний скальных пород на прямой/остаточный сдвиг с компьютерным управлением</t>
  </si>
  <si>
    <t>Должна быть напольного исполнения с цифровым управлением сдвиговой нагрузкой; должна иметь возможность выполнять в автоматическом режиме испытания на прямой сдвиг, остаточный и ступенчатый сдвиг; должна иметь возможность управления по нормальной нагрузке/деформации для обеспечения испытания с постоянной осевой жесткостью. Подробная характеристика согласно технической спецификации.</t>
  </si>
  <si>
    <t>Система для испытаний сосредоточенной нагрузкой с беспроводной передачей данных</t>
  </si>
  <si>
    <t>Функция определения индекса прочности при точечном нагружении в лабораторных и полевых условиях; программное обеспечение для автоматического сбора, обработки данных и вывода на экран; возможность выполнять испытания на: одноосное сжатие, измерение скорости продольных волн, определение твердости по Бринеллю, проведение испытаний на непрямое растяжение. Подробная характеристика согласно технической спецификации.</t>
  </si>
  <si>
    <t>Станок для торцового шлифования образцов</t>
  </si>
  <si>
    <t>Должен производить шлифовку всей поверхности образца за один проход, должен обеспечивать параллельность плоскостей приложения нагрузки; режим работы станка должен быть полуавтоматический; станок должен комплектоваться шлифовальным кругом - чашкой; должен иметь встроенный циркуляционный насос для подачи смазочной охлаждающей жидкости на шлифовальный диск; должна быть кнопка аварийного отключения станка. Подробная характеристика согласно технической спецификации.</t>
  </si>
  <si>
    <t>Магнитный сепаратор</t>
  </si>
  <si>
    <t>Производительность не менее 100 кг/час; все элементы управления должны быть в едином модуле; должна быть система вибрационной подачи с объемом контейнера загрузки не менее 1000 мл; должен быть двигатель с бесступенчатой регулируемой частотой вращения ротора с максимальной частотой не менее 300 об/мин; должна быть возможность испытания партиями максимальной массой не менее 1000 грамм. Минимальная масса партии не более 50 грамм. Подробная характеристика согласно технической спецификации.</t>
  </si>
  <si>
    <t>Измеритель абразивности пород</t>
  </si>
  <si>
    <t>Позволяет измерить абразивность пород согласно методу КЕРХЕРА; Прецизионные направляющие скольжения должны давать возможность измерения длины прохода при индентировании с точностью не менее 0,01 мм. Маховик должен обеспечивать перемещение каретки за один оборот не более чем на 1 мм. Подробная характеристика согласно технической спецификации.</t>
  </si>
  <si>
    <t>Аппарат для определения эрозиоустойчивости</t>
  </si>
  <si>
    <t>Двигатель с приводом для двух сетчатых барабанов наличие, возможность подключения двух дополнительных барабанов диаметром не менее 130 мм; сетчатые барабаны из нержавеющей стали не менее 2 штук, диаметром не менее 130 мм со скоростью вращения 20 оборотов в минуту; быстросъемные разборные резервуары для воды с акриловыми прозрачными стенками с двух сторон двигателя не менее 2 штук. Подробная характеристика согласно технической спецификации.</t>
  </si>
  <si>
    <t>Молоток Шмидта</t>
  </si>
  <si>
    <t>Позволяет проводить испытания образцов и элементов конструкций с толщиной не более 100 мм; должен реализовывать воздействие не более 0,74 Нм, что составляет 1/3 энергии от энергии молотка Типа N и использовать размерность Н/мм2. Подробная характеристика согласно технической спецификации.</t>
  </si>
  <si>
    <t>Отрезной станок</t>
  </si>
  <si>
    <t>Должна обеспечивать не менее 3 скоростей, минимальная подача должна быть не более 4 мм/мин, максимальная подача не менее 5,5 мм/мин. Подача образца автоматическая с ограничением хода.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</si>
  <si>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9</t>
  </si>
  <si>
    <t>Количество скоростей перемешивания: не менее 3.
1) Скорость 1: не менее 139 об / мин;     
2) Скорость 2: не менее 285 об / мин;
3) Скорость 3: не менее 591 об / мин.
Подробная характеристика согласно технической спецификации.</t>
  </si>
  <si>
    <t>Май</t>
  </si>
  <si>
    <t xml:space="preserve">Моторизированный шейкер </t>
  </si>
  <si>
    <t>Габаритные размеры: ширина: не более 400 мм; глубина: не более 400 мм; высота: не более 1200 мм;
Подробная характеристика согласно технической спецификации.</t>
  </si>
  <si>
    <t>Миксер для строительного раствора</t>
  </si>
  <si>
    <t>Лабораторные  расходные материалы для реализации учебных работ Подготовительной Школы: комплект 2</t>
  </si>
  <si>
    <t>Лабораторные  расходные материалы для реализации учебных работ Подготовительной Школы: комплект 3</t>
  </si>
  <si>
    <t>Лабораторные  расходные материалы для реализации учебных работ Школы инженерии: комплект 18</t>
  </si>
  <si>
    <t>Лабораторные  расходные материалы для реализации учебных работ Школы инженерии: комплект 21</t>
  </si>
  <si>
    <t>Лабораторные  расходные материалы для реализации учебных работ Школы инженерии: комплект 22</t>
  </si>
  <si>
    <t>Лабораторные  расходные материалы для реализации учебных работ Школы инженерии: комплект 24</t>
  </si>
  <si>
    <t>Лабораторные  расходные материалы для реализации учебных работ Школы наук и технологий: комплект 10</t>
  </si>
  <si>
    <t>Лабораторные  расходные материалы для реализации научного проекта "Оральная генная терапия как стратегия иммуномодуляции": комплект 1</t>
  </si>
  <si>
    <t>Лабораторные  расходные материалы для реализации научного проекта "Оральная генная терапия как стратегия иммуномодуляции". Подробная характеристика согласно технической спецификации.</t>
  </si>
  <si>
    <t>Лабораторные  расходные материалы для реализации научного проекта "Медицинская электрохимия: разработка новых противораковых препаратов": комплект 3</t>
  </si>
  <si>
    <t>Лабораторные  расходные материалы для реализации научного проекта "Медицинская электрохимия: разработка новых противораковых препаратов". Подробная характеристика согласно технической спецификации.</t>
  </si>
  <si>
    <t>Портативный СВЧ-анализатор</t>
  </si>
  <si>
    <t xml:space="preserve">Генератор сигналов 80 МГц </t>
  </si>
  <si>
    <t>Количество каналов не менее 2
Сигналы синусоидальный, прямоугольный, пилообразный, импульсный, треугольный, шумоподобный, PRBS, постоянное напряжение, sin(x)/x, произвольной формы
Полоса не менее 80 МГц
Подробная характеристика согласно технической спецификации</t>
  </si>
  <si>
    <t>Источник питания 35 Вт</t>
  </si>
  <si>
    <t>Выход 1:  Напряжение не менее 0 не более 6 В, ток не менее 0 не более 2,5 А
Выход 2:  Напряжение не менее 0 не более +20 В, ток не менее 0 не более 0,5 А                                                                                        Подробная характеристика согласно технической спецификации</t>
  </si>
  <si>
    <t xml:space="preserve">Источник питания 80 Вт </t>
  </si>
  <si>
    <t>Выход 1:  напряжение не менее 0 не более 6 В, погрешность не более 0,05% + 20 мВ;
ток не менее 0 не более 5 А погрешность не более 0,15% + 4 мА;
 Подробная характеристика согласно технической спецификации</t>
  </si>
  <si>
    <t>Настольный цифровой мультиметр</t>
  </si>
  <si>
    <t>Программируемый источник питания 192 Вт</t>
  </si>
  <si>
    <t>Выход 1: Напряжение не менее 0 не более 32 В, погрешность не более 0,02% + 3мВ;
ток не менее 0 не более 6 А погрешность не более 0,05% + 0,5 мА;                                                                                                                            Подробная характеристика согласно технической спецификации</t>
  </si>
  <si>
    <t>Ручной цифровой мультиметр</t>
  </si>
  <si>
    <t>Анализатор кабелей и антенн, векторный анализатор цепей Диапазон частон не менее 30 кГц не более 14 ГГц; Измерение параметров S21, S11, S12, S22 с определением амплитуды и фазы сигналов.
Подробная характеристика согласно технической спецификации</t>
  </si>
  <si>
    <t>Прибор для измерения воздуха в смеси</t>
  </si>
  <si>
    <t>июнь</t>
  </si>
  <si>
    <t>Лабораторные расходные материалы для реализации учебных работ Школы инженерии: комплект 19</t>
  </si>
  <si>
    <t>Лабораторные расходные материалы для реализации учебных работ Школы инженерии. Подробная характеристика согласно технической спецификации.</t>
  </si>
  <si>
    <t>Лабораторные  расходные материалы для реализации научного проекта "Разработка экономически эффективных легких литых нанокомпозитов": комплект 3</t>
  </si>
  <si>
    <t>Комплект для определения удельной плотности</t>
  </si>
  <si>
    <t>Состоит из: 1) объемная алюминиевая канистра
    2) объемная крышка
    3) плоская, виниловая вакуумная крышка с кольцевым уплотнением и металлическим вакуумным аспиратором для воды
    4) клапан сброса
    5) фитинг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</si>
  <si>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25</t>
  </si>
  <si>
    <t>Дихроическое стекло 70 мм в синем и красном диапазоне</t>
  </si>
  <si>
    <t>Клинообразное светорасщепляющее устройство; Угол падения 30° градусов в диапазоне  излучения B (синий цвет) и R (красный цвет); Материал: кварцевое стекло;  Подробная характеристика согласно технической спецификации.</t>
  </si>
  <si>
    <t>Дихроическое стекло 70 мм в ближнем инфракрасном диапазоне</t>
  </si>
  <si>
    <t>Клинообразное светорасщепляющее устройство; Угол падения 30° градусов излучения в диапазоне в ближнем инфракрасном диапазоне; Материал: кварцевое стекло; .Подробная характеристика согласно технической спецификации.</t>
  </si>
  <si>
    <t>Дихроическое стекло 36 мм в ближнем инфракрасном диапазоне с углом между поверхностями не более 0,299</t>
  </si>
  <si>
    <t>Дихроическое стекло 36 мм в ближнем инфракрасном диапазоне с углом между поверхностями не более 0,473</t>
  </si>
  <si>
    <t>Клинообразное светорасщепляющее устройство; Угол падения 30° градусов излучения в диапазоне в ближнем инфракрасном диапазоне; Материал: кварцевое стекло;  Подробная характеристика согласно технической спецификации.</t>
  </si>
  <si>
    <t>Фильтр Джонсон - Бессель тип B</t>
  </si>
  <si>
    <t>Центральная длина волны – в диапазоне синего спектра, пропускная способность не менее 100 нм; диаметр не более 25 мм;</t>
  </si>
  <si>
    <t>Фильтр Джонсон - Бессель тип R</t>
  </si>
  <si>
    <t>Центральная длина волны – в диапазоне красного спектра, пропускная способность не менее 120 нм; диаметр не более 25 мм;</t>
  </si>
  <si>
    <t>Фильтр Крон тип I</t>
  </si>
  <si>
    <t>Инфракрасный; Полная ширина на уровне половинной амплитуды не менее 175 нм; Минимальная пропускная способность не менее 70%; диаметр не более 25 мм</t>
  </si>
  <si>
    <t>Фильтр типа H</t>
  </si>
  <si>
    <t>Длина волны не более 1630,0 нм с погрешность не более ± 10; Ширина спектральной полосы не более 268,0 нм с погрешность не более ± 20;  Светопропускание не более 80 мин.; Подробная характеристика согласно технической спецификации.</t>
  </si>
  <si>
    <t>Точность отображения данных: не более 0,1%;  Объем сосуда: не менее 0.007 м3;
Подробная характеристика согласно технической спецификации.</t>
  </si>
  <si>
    <t>Дисплей двухстрочный
Разрешение не менее 10 000 отсчетов
Автоматический выбор пределов в наличии    Подробная характеристика согласно технической спецификации</t>
  </si>
  <si>
    <t>Разрешение не менее 6,5 разрядов
Входные клеммы на передней панели, задней панели. Подробная характеристика согласно технической спецификации</t>
  </si>
  <si>
    <t>Клинообразное светорасщепляющее устройство; Угол падения 30° градусов излучения в диапазоне в ближнем инфракрасном диапазоне; Материал: кварцевое стекло; Подробная характеристика согласно технической спецификации.</t>
  </si>
  <si>
    <t>Цветной металлопрокат</t>
  </si>
  <si>
    <t>запрос ценовых предложении</t>
  </si>
  <si>
    <t>Шестигранник латунный, пруток бронзовый, круг нержавеющий, шестигранник нержавеющий.  Полное описание согласно технической  спецификации.</t>
  </si>
  <si>
    <t>Электрическая машина для плавления</t>
  </si>
  <si>
    <t>Лабораторные  расходные материалы для реализации научного проекта "Гиперстиохиометрическая активность во взаимодействии наночастиц металлов": комплект 2</t>
  </si>
  <si>
    <t>подпункт 13) пункта 3.1 Правил</t>
  </si>
  <si>
    <t>Лабораторные расходные материалы для реализации учебных работ Школы инженерии: комплект 20</t>
  </si>
  <si>
    <t>Автотрансформатор трехфазный, 20 КВА</t>
  </si>
  <si>
    <t>Номинальная мощность (кВа): не менее 20, Номинальное входное напряжение (В): не менее 380. Подробная характеристика согласно технической спецификации.</t>
  </si>
  <si>
    <t>Щековая дробилка</t>
  </si>
  <si>
    <t xml:space="preserve">Габаритные размеры (ширина x глубина x высота): не более: 700 x 1400 x 720 мм; Дробилка: максимальный размер загрузочного материала не менее 120 мм х 90 мм;  конечная тонкость дробления не более 2 мм; максимальная производительность не менее 300 кг/час;  регулируемое расстояние между щеками в пределах от 0 до 30 мм; мощность привода: не менее 3 кВт; наличие фронтальной двери, обеспечиващей прямой доступ к размольной камере для чистки; наличие мелющих щек из карбида вольфрама; наличие боковых пластин из закаленной стали; наличие шкалы ширины щели;- возможность работы партиями при измельчении небольших количеств материала; возможность установки нулевой точки и отображение износа мелющих щек; возможность бесступенчатой установки ширины щели. Приёмные сосуды должны включать:
 приемный сосуд объемом не менее 10 л, не менее 1 шт; приемный сосуд объемом не менее 30 л, не менее 1 шт. Подробная характеристика согласно технической спецификации.
</t>
  </si>
  <si>
    <t>Конусная дробилка</t>
  </si>
  <si>
    <t xml:space="preserve">Габаритные размеры:  не более 500 x 1300 x 450 мм; максимальный размер загружаемого материала не менее 25 мм;  диапазон размеров конечного продукта от 2 до 10 мм; производительность не менее 60 кг/ч; мелющие части из карбида вольфрама; возможность бесступенчатого изменения дробильного зазора.
Подробная характеристика согласно технической спецификации.
</t>
  </si>
  <si>
    <t>Барабанная мельница</t>
  </si>
  <si>
    <t>Размер исходных частиц не более 20 мм;конечная тонкость помола менее 20 мкм; регулируемая скорость вращения барабана в пределах 0 – 80 об/мин; размер загрузки/полезный объем: от 1 л до 20 л; возможность получения порошков и гранул; возможность измельчения в сухом и мокром виде; возможность использования мельницы как шаровой либо стержневой. Содержит: Барабаны для шаров; Стержневой модуль; Комплект шаров.
Подробная характеристика согласно технической спецификации.</t>
  </si>
  <si>
    <t>Флотационная машина</t>
  </si>
  <si>
    <t xml:space="preserve">Длина основания должна быть не более 730 мм;  высота машины при опущенной шпиндельной бабке не более 915 мм; наличие полностью закрытых антифрикционных подшипников шпинделя, вала из нержавеющей стали, клапана управления воздухом; механизм шпинделя должен поддерживаться на пружине сбалансированным подвижным рычагом, который поднимается или опускается по колонне рукояткой посредством реечной передачи и подшипника, должна быть предусмотрена возможность фиксации на нужной высоте, ход  механизма шпинделя должен быть не менее 215 мм.
Подробная характеристика согласно технической спецификации.
</t>
  </si>
  <si>
    <t>Технические весы</t>
  </si>
  <si>
    <t>Наибольший предел взвешивания не менее 60 кг; цена деления (дискретность) не более 1 г; повторяемость измерения не более 0,1 г; калибровка внешняя; платформа из нержавеющей стали  размером не менее 400х500 мм; жидкокристаллический дисплей; электропитание от сети и встроенного аккумулятора.
Подробная характеристика согласно технической спецификации.</t>
  </si>
  <si>
    <t>Профессиональный пылесос</t>
  </si>
  <si>
    <t xml:space="preserve">Максимальная мощность не менее 2,7 кВт; наличие двух турбин, работающих поочередно или одновременно; наличие плоского складчатого фильтра, встроенного в верхнюю крышку; наличие антистатической системы защиты; наличие автоматической системы очистки, отвечающей за обслуживание системы фильтрации; наличие мусоросборника из нержавеющей стали объемом не менее 75 литров со сливным шлангом;  возможность влажной и сухой уборки, работы с тяжелым и крупным мусором и жидкими загрязнениями.
Подробная характеристика согласно технической спецификации.
</t>
  </si>
  <si>
    <t>Цифровой дисплей деформации</t>
  </si>
  <si>
    <t>Наличие не менее 16 каналов подключения; наличие двух динамических каналов; регулируемый калибровочный множитель с коэффициентом не более 2,3; наличие каналов, предназначенных для измерения статических деформаций;  возможность схем подключения: четверти, половины, полного моста; возможность работы со стандартными тензодатчиками; возможность непосредственной визуализации данных по деформации. Подробная характеристика согласно технической спецификации.</t>
  </si>
  <si>
    <t xml:space="preserve">Лабораторные расходные материалы для реализации научного проекта "Медицинская электрохомия: разработка новых противораковых препаратов" Комплект 4 </t>
  </si>
  <si>
    <t>Услуги по продвижению информационных постов с аккаунтов ЧУ «NURIS» и Аstana Вusiness Сampus в социальной сети Facebook на платной основе</t>
  </si>
  <si>
    <t>подпункт 5) пункта 3.1. Правил</t>
  </si>
  <si>
    <t>Платное продвижение информационных постов ЧУ «NURIS» и Аstana Вusiness Сampus в социальной сети Facebook</t>
  </si>
  <si>
    <t>Максимальная Температура: не менее 1250 ⁰C; Максимальная Температура (продолжительная): не менее 1200 ⁰C; Пропускная способность: до 30 таблеток в час.
Подробная характеристика согласно технической спецификации.</t>
  </si>
  <si>
    <t>Лабораторные расходные материалы для реализации научного проекта "Медицинская электрохомия: разработка новых противораковых препаратов". Подробная характеристика согласно технической спецификации</t>
  </si>
  <si>
    <t>Лабораторные  расходные материалы для реализации научного проекта "Механика проникновения перфорации и выноса песка из слабого песчаника в Казахстане": комплект 2</t>
  </si>
  <si>
    <t>Лабораторные  расходные материалы для реализации научного проекта "Механика проникновения перфорации и выноса песка из слабого песчаника в Казахстане". Подробная характеристика согласно технической спецификации.</t>
  </si>
  <si>
    <t>Лабораторные  расходные материалы для реализации научного проекта "Механика проникновения перфорации и выноса песка из слабого песчаника в Казахстане": комплект 3</t>
  </si>
  <si>
    <t>Оптический стол</t>
  </si>
  <si>
    <t>Длина не менее 3 метров, Ширина не менее 1,2 метра, толщина не более 310 мм, Вес не более 600 кг; Плоскостность не более ± 0,1 мм на любой площади размером 1 м², Симметричное изотропное строение; Верхняя и нижняя плиты толщиной не более 5 мм, Нержавеющая сталь; Конструкция сердечника: высокоплотные соты стали толщиной не более 0,26 мм, оптимизированные широкополосные демпферы, стальные боковые панели.  Прорезиненная боковая отделка;  Подробная характеристика согласно технической спецификации.</t>
  </si>
  <si>
    <t>Компактный моторизованный привод</t>
  </si>
  <si>
    <t xml:space="preserve">Диапазон перемещения не более 8 мм, Разрешение не менее 1,25 мкм  Подробная характеристика согласно технической спецификации.
</t>
  </si>
  <si>
    <t>Контроллер двигателей</t>
  </si>
  <si>
    <t xml:space="preserve">Ток шагового двигателя в диапазоне от 0,1 до 3А; Двигатель постоянного тока в диапазоне от 0,1 до 6А; Источник питания, в диапазоне от 12 до 36 Вольт Режимы деления шага 1-1/256 Подробная характеристика согласно технической спецификации.
</t>
  </si>
  <si>
    <t>Вращательно-наклонная платформа</t>
  </si>
  <si>
    <t>Лабораторные расходные материалы для реализации учебных работ Школы инженерии: комплект 27</t>
  </si>
  <si>
    <t>Лабораторные  расходные материалы для реализации научного проекта "Разработка системы экзоскелетона для силовой поддержки ног человека с целью сокращения его энергопотребления и стоимости": комплект 1</t>
  </si>
  <si>
    <t>Лабораторные  расходные материалы для реализации научного проекта "Разработка системы экзоскелетона для силовой поддержки ног человека с целью сокращения его энергопотребления и стоимости". Подробная характеристика согласно технической спецификации.</t>
  </si>
  <si>
    <t xml:space="preserve">Масс-спектрометр с индуктивно связанной плазмой </t>
  </si>
  <si>
    <t>Система захвата</t>
  </si>
  <si>
    <t>Услуга «Анализ технологии «Нанонасос» с целью определения рыночной ниши для результатов, полученных в ходе реализации проекта</t>
  </si>
  <si>
    <t>подпункт 2)    пункта 3.1. Правил</t>
  </si>
  <si>
    <t>Проведение технического анализа технологии «Нанонасос»; Проведение маркетингового исследования технологии «Нанонасос»; Проведение патентного исследования технологии «Нанонасос».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</si>
  <si>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26</t>
  </si>
  <si>
    <t>Генератор плазмы, работающий в режиме динамической частоты колебаний - Наличие; Базовая частота генерации плазмы - не более 27 МГц; Подробная характеристика согласно технической спецификации.</t>
  </si>
  <si>
    <t>Лабораторные  расходные материалы для реализации учебных работ Школы медицины: комплект 6</t>
  </si>
  <si>
    <t>Лабораторные  расходные материалы для реализации учебных работ Школы медицины: комплект 7</t>
  </si>
  <si>
    <t>Лабораторные  расходные материалы для реализации учебных работ Школы медицины: комплект 8</t>
  </si>
  <si>
    <t>Беспилотный летательный аппарат</t>
  </si>
  <si>
    <t>Лабораторные расходные материалы для реализации учебных работ Школы инженерии: комплект 28</t>
  </si>
  <si>
    <t>Комплект Модуля GPS</t>
  </si>
  <si>
    <t>Приемник необработанных данных: не менее 72 канала, частота не менее 10 Гц.
Подробная характеристика согласно технической спецификации.</t>
  </si>
  <si>
    <t>Складная рама для квадрокоптера: Рама - каркас для квадрокоптера из углепластика; Диаметр не более 850 мм.Подробная характеристика согласно технической спецификации.</t>
  </si>
  <si>
    <t xml:space="preserve">Кондиционер (напольно-потолочный) </t>
  </si>
  <si>
    <t xml:space="preserve">комплект </t>
  </si>
  <si>
    <t>Лабораторные  расходные материалы для реализации научного проекта "Механика проникновения перфорации и выноса песка из слабого песчаника в Казахстане": комплект 4</t>
  </si>
  <si>
    <t>Лабораторные  расходные материалы для реализации научного проекта "Разработка системы экзоскелетона для силовой поддержки ног человека с целью сокращения его энергопотребления и стоимости": комплект 2</t>
  </si>
  <si>
    <t>Лабораторные  расходные материалы для реализации научного проекта "Механика проникновения перфорации и выноса песка из слабого песчаника в Казахстане": комплект 5</t>
  </si>
  <si>
    <t>Лабораторные  расходные материалы для реализации научного проекта "Механика проникновения перфорации и выноса песка из слабого песчаника в Казахстане": комплект 6</t>
  </si>
  <si>
    <t>Цифровой фотоаппарат с объективом (70-200)</t>
  </si>
  <si>
    <t xml:space="preserve">Цифровой фотоаппарат: Тип видоискателя пентапризма, Полупрозрачное зеркало, с соотношением пропускание/отражение  40:60. Фокусное расстояние от 70 до 200мм
Подробная характеристика согласно технической срецификации.
</t>
  </si>
  <si>
    <t>Цифровой фотоаппарат с объективом (150-600)</t>
  </si>
  <si>
    <t xml:space="preserve">Цифровой фотоаппарат: Тип видоискателя пентапризма, Полупрозрачное зеркало, с соотношением пропускание/отражение  40:60, Фокусное расстояние от 150 до 600мм
Подробная характеристика согласно технической срецификации.
</t>
  </si>
  <si>
    <t>Лабораторные расходные материалы для реализации учебных работ Школы инженерии: комплект 29</t>
  </si>
  <si>
    <t>Лабораторные расходные материалы для реализации учебных работ Школы инженерии: комплект 30</t>
  </si>
  <si>
    <t>Лабораторные расходные материалы для реализации учебных работ Школы наук и технологий: комплект 11</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</si>
  <si>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</si>
  <si>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Вентилятор осевой реверсивный</t>
  </si>
  <si>
    <t>Вентилятор осевой реверсивный.   Подробная информация согласно технической спецификации.</t>
  </si>
  <si>
    <t>Чистые газы для обеспечения деятельности  ЧУ «NLA» и ЧУ «NURIS»: Комплект 1</t>
  </si>
  <si>
    <t>Чистые газы для обеспечения деятельности  ЧУ «NLA» и ЧУ «NURIS»: Комплект  1. Подробная характеристика согласно технической спецификации.</t>
  </si>
  <si>
    <t>Комплектующие для вентиляционного стенда</t>
  </si>
  <si>
    <t>Комплектующие для вентиляционного стенда.   Подробная информация согласно технической спецификации.</t>
  </si>
  <si>
    <t>Доступ к патентной базе Patent Inspiration</t>
  </si>
  <si>
    <t>подпункт 5) пункта 3.1 Правил</t>
  </si>
  <si>
    <t>Услуги по изготовлению имиджевой продукции</t>
  </si>
  <si>
    <t>подпункт 30) пункта 3.1 Правил</t>
  </si>
  <si>
    <t>Услуги по изготовлению имиджевой продукции. Подробная характеристика согласно технической спецификации.</t>
  </si>
  <si>
    <t>Услуги для организации  семинаров, тренингов</t>
  </si>
  <si>
    <t>подпункт 24) пункта 3.1 Правил</t>
  </si>
  <si>
    <t xml:space="preserve">Доступ к онлайн патетной базе Patent Inspiration по поиску и анализу патентов. Подробная характеристика согласно тех.спецификации </t>
  </si>
  <si>
    <t>Лабораторные расходные материалы для реализации учебных работ Школы инженерии: комплект 31</t>
  </si>
  <si>
    <t>Лабораторные расходные материалы для реализации учебных работ Школы инженерии: комплект 32</t>
  </si>
  <si>
    <t>Лабораторные расходные материалы для реализации учебных работ Школы инженерии: комплект 33</t>
  </si>
  <si>
    <t>Лабораторные расходные материалы для реализации учебных работ Школы инженерии: комплект 34</t>
  </si>
  <si>
    <t>Лабораторные расходные материалы для реализации учебных работ Школы наук и технологий: комплект 12</t>
  </si>
  <si>
    <t>Лабораторные расходные материалы для реализации учебных работ Школы наук и технологий: комплект 13</t>
  </si>
  <si>
    <t>Лабораторные расходные материалы для реализации учебных работ Школы наук и технологий: комплект 14</t>
  </si>
  <si>
    <t>Лабораторные расходные материалы для реализации учебных работ Школы наук и технологий: комплект 15</t>
  </si>
  <si>
    <t>Лабораторные расходные материалы для реализации учебных работ Школы наук и технологий: комплект 16</t>
  </si>
  <si>
    <t>Лабораторные расходные материалы для реализации учебных работ Школы наук и технологий: комплект 17</t>
  </si>
  <si>
    <t>Лабораторные расходные материалы для реализации учебных работ Школы наук и технологий: комплект 18</t>
  </si>
  <si>
    <t>Лабораторные расходные материалы для реализации учебных работ Школы наук и технологий: комплект 19</t>
  </si>
  <si>
    <t>Лабораторные расходные материалы для реализации учебных работ Школы наук и технологий: комплект 20</t>
  </si>
  <si>
    <t>Лабораторные расходные материалы для реализации учебных работ Школы наук и технологий: комплект 21</t>
  </si>
  <si>
    <t xml:space="preserve">Наибольший предел взвешивания не менее 120 кг; цена деления (дискретность) не более 2 г; диапазон рабочих температур от -10°С  до +40°С; платформа из нержавеющей стали размером не менее 400х500 мм; - жидкокристаллический дисплей; электропитание от сети и встроенного аккумулятора.                                                                                  Подробная характеристика согласно технической спецификации.
</t>
  </si>
  <si>
    <t>Лабораторные расходные материалы для реализации учебных работ Школы инженерии: комплект 35</t>
  </si>
  <si>
    <t>июль</t>
  </si>
  <si>
    <t>Лабораторные расходные материалы для реализации учебных работ Школы инженерии: комплект 36</t>
  </si>
  <si>
    <t>Параметры в режиме логического анализатора. Минимальная частота дискретизации не менее 20 выб./сек. Максимальная частота дискретизации не менее 1 Гвыб./сек.
Подробная характеристика согласно технической спецификации.</t>
  </si>
  <si>
    <t xml:space="preserve">Тренинги и семинары для участников программы акселерации ABC Quick start разделенные на 6 блоков: Introduction, Marketing, Revenue, Activity, Fundraising pitch, Strategy Demo day. Подробная характеристика согласно технической спецификаии. </t>
  </si>
  <si>
    <t xml:space="preserve">Лабораторные расходные материалы для реализации учебных работ Школы медицины: Тест-система HCV Serum RapiCard Insta </t>
  </si>
  <si>
    <t>Лабораторные расходные материалы для реализации учебных работ Школы медицины. Подробная характеристика согласно технической спецификации.</t>
  </si>
  <si>
    <t xml:space="preserve">Кран газовый
</t>
  </si>
  <si>
    <t>Кран газовый (пропановый). Монтируется в лабораторную мебель. Общая длина крана, мм от 181 мм до 184 мм.  Длина выступающей части газового крана от лабораторной мебели от 121 мм до 123 мм. Подробная характеристика согласно технической спецификации.</t>
  </si>
  <si>
    <t>Переводческие услуги: письменный перевод (русско-казахский, русско-английский)</t>
  </si>
  <si>
    <t>Переводческие услуги текстов, включая брошюру Astana Business Campus и NURIS, newsletter Astana Business Campus и NURIS, статьи, опубликованные в СМИ, статьи в социальных сетях и статьи для официального сайта Astana Business Campus и NURIS</t>
  </si>
  <si>
    <t>Лабораторные расходные материалы для реализации учебных работ Школы инженерии: комплект 37</t>
  </si>
  <si>
    <t xml:space="preserve">Лабораторные расходные материалы для реализации учебных работ Школы наук и технологий: Короткий стандартный ген до 500 bp </t>
  </si>
  <si>
    <t>Лабораторные  расходные материалы для реализации учебных работ Подготовительной школы: комплект 5</t>
  </si>
  <si>
    <t>Лабораторные расходные материалы для реализации учебных работ Школы наук и технологий: комплект 24</t>
  </si>
  <si>
    <t>Прецизионный синтезатор частот</t>
  </si>
  <si>
    <t xml:space="preserve">Диапазон частот От не менее 0,5 ГГЦ до не более 10 ГГЦ. Разрешение Не более 0,001Гц. Время переключения частоты Не более 100мкс при пусковом режиме, и не более 200 мкс при управлении через SPI). Мощность  Не менее+ 15 дБн. Частота опорного генератора  Не менее 10 МГц. Выходной уровень Не менее +5 дБм с погрешностью +2 дБм. Импеданс Не более 50 Ом Подробная характеристика согласно технической спецификации.
</t>
  </si>
  <si>
    <t>август</t>
  </si>
  <si>
    <t>Обсерваторные часы</t>
  </si>
  <si>
    <t>Мощность Не менее 15 Ватт. Крепеж В наличие. Габариты  Ширина не более 1,75 дюймов, Длина не более 19 дюймов. Монитор Циферблат с не менее 9 цифрами, желтая подсветка. Точность 1 PPS при не более 500нсек. Подробная характеристика согласно технической спецификации.</t>
  </si>
  <si>
    <t>Лабораторные  расходные материалы для реализации учебных работ Школы медицины: комплект 4</t>
  </si>
  <si>
    <t xml:space="preserve"> Основные характеристики : Производительность по холоду не менее 14 кВт;
Потребляемая мощность в режиме охлаждения не более 4.7 кВт; Расход воздуха в помещении не менее 1750 м3/час; Напряжение питания (Ph/V/Hz)  3/380(420)/50; Производительность по теплу не менее 14.2 кВт;   Подробная информация согласно технической спецификации.</t>
  </si>
  <si>
    <t>1) Захват 2-ух пальчиковый– не менее 1 шт. 2) Контроллер для захвата - не менее 1 шт. 3) Кулачок сырой для захвата  - не менее 2 шт. 4) Кабель питания - не менее 1 шт.
 Подробная характеристика согласно технической спецификации.</t>
  </si>
  <si>
    <t>Рольворота</t>
  </si>
  <si>
    <t>Рольворота в комплекте с электроприводом с аварийным открыванием. Размеры 4150 мм х 4080 мм. Монтаж: накладной. Профиль: пенанаполненный.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</si>
  <si>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38</t>
  </si>
  <si>
    <t>Лабораторные  расходные материалы для реализации учебных работ Подготовительной школы: комплект 4</t>
  </si>
  <si>
    <t>Лабораторные расходные материалы для реализации учебных работ Школы наук и технологий: комплект 22</t>
  </si>
  <si>
    <t>Лабораторные расходные материалы для реализации учебных работ Школы наук и технологий: комплект 23</t>
  </si>
  <si>
    <t>Лабораторные расходные материалы для реализации научного проекта "Разработка системы экзоскелетона для силовой поддержки ног человека с целью сокращения его энергопотребления и стоимости" комплект 3</t>
  </si>
  <si>
    <t>Лабораторные расходные материалы для реализации научного проекта "Разработка системы экзоскелетона для силовой поддержки ног человека с целью сокращения его энергопотребления и стоимости".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</si>
  <si>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39</t>
  </si>
  <si>
    <t>Лабораторные расходные материалы для реализации учебных работ Школы наук и технологий: комплект 25</t>
  </si>
  <si>
    <t>Лабораторные расходные материалы для реализации учебных работ Школы наук и технологий: комплект 26</t>
  </si>
  <si>
    <t>Оптический стол с активным гашением вибраций</t>
  </si>
  <si>
    <t>1) Оптический стол с активным гашением вибраций; 2) Набор из 4 виброизоляторов для оптического стола;                         3) Малошумящий компрессор. Подробная характеристика согласно технической спецификации.</t>
  </si>
  <si>
    <t xml:space="preserve">Мобильное перегрузочное устройство </t>
  </si>
  <si>
    <t>Пролёт: не менее 1,5 м; Высота стоек: не менее 2,2 м; Температурный режим: - 25 / +40С; Подробная характеристика согласно технической спецификации.</t>
  </si>
  <si>
    <t>Микро камера</t>
  </si>
  <si>
    <t>Внешний диаметр: не более 6.5 мм; Длина (включая оптику): не более 7.34 мм; Подробная характеристика согласно технической спецификации.</t>
  </si>
  <si>
    <t>Сейсмоприемник</t>
  </si>
  <si>
    <t>Собственная частота не менее 10 Гц; Сопротивление катушки не более 350 Ом
Наклон не более 15°; Подробная характеристика согласно технической спецификации.</t>
  </si>
  <si>
    <t>Масс спектрометр с тройным квадрупольным масс-анализатором: Тип ионизации: ионизация электронным ударом (стандарт).  Масс-анализатор на базе двух гиперболических квадруполей из инертного металлического сплава и квадрупольной камеры соударений - Наличие; Подробная характеристика согласно технической спецификации.</t>
  </si>
  <si>
    <t>Лабораторные расходные материалы для реализации научно-исследовательского проекта "Бифункциональные пинцетные комплексы переходных металлов для активации малых молекул": комплект 4</t>
  </si>
  <si>
    <t>Лабораторные расходные материалы для реализации научно-исследовательского проекта "Бифункциональные пинцетные комплексы переходных металлов для активации малых молекул".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</si>
  <si>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41</t>
  </si>
  <si>
    <r>
      <t xml:space="preserve">Вращение </t>
    </r>
    <r>
      <rPr>
        <u/>
        <sz val="10"/>
        <color indexed="8"/>
        <rFont val="Times New Roman"/>
        <family val="1"/>
        <charset val="204"/>
      </rPr>
      <t>+</t>
    </r>
    <r>
      <rPr>
        <sz val="10"/>
        <color indexed="8"/>
        <rFont val="Times New Roman"/>
        <family val="1"/>
        <charset val="204"/>
      </rPr>
      <t xml:space="preserve"> 4</t>
    </r>
    <r>
      <rPr>
        <vertAlign val="superscript"/>
        <sz val="10"/>
        <color indexed="8"/>
        <rFont val="Times New Roman"/>
        <family val="1"/>
        <charset val="204"/>
      </rPr>
      <t>0</t>
    </r>
    <r>
      <rPr>
        <sz val="10"/>
        <color indexed="8"/>
        <rFont val="Times New Roman"/>
        <family val="1"/>
        <charset val="204"/>
      </rPr>
      <t xml:space="preserve">, Наклон не более </t>
    </r>
    <r>
      <rPr>
        <u/>
        <sz val="10"/>
        <color indexed="8"/>
        <rFont val="Times New Roman"/>
        <family val="1"/>
        <charset val="204"/>
      </rPr>
      <t>+</t>
    </r>
    <r>
      <rPr>
        <sz val="10"/>
        <color indexed="8"/>
        <rFont val="Times New Roman"/>
        <family val="1"/>
        <charset val="204"/>
      </rPr>
      <t xml:space="preserve"> 3</t>
    </r>
    <r>
      <rPr>
        <vertAlign val="superscript"/>
        <sz val="10"/>
        <color indexed="8"/>
        <rFont val="Times New Roman"/>
        <family val="1"/>
        <charset val="204"/>
      </rPr>
      <t>0</t>
    </r>
    <r>
      <rPr>
        <sz val="10"/>
        <color indexed="8"/>
        <rFont val="Times New Roman"/>
        <family val="1"/>
        <charset val="204"/>
      </rPr>
      <t xml:space="preserve">; Разрешение 10 угловых секунд </t>
    </r>
  </si>
  <si>
    <t>Газовый хроматограф с масс-спектрометром с ионизацией электронным ударом с тройным квадрупольным масс-анализатором</t>
  </si>
  <si>
    <t>Лабораторные расходные материалы для реализации учебных работ Школы инженерии: комплект 40</t>
  </si>
  <si>
    <t>Лабораторные расходные материалы для реализации учебных работ Школы наук и технологий: комплект 27</t>
  </si>
  <si>
    <t>Лазерная система 55 Вт</t>
  </si>
  <si>
    <t>1) Лазер; 2) Охладитель. Подробная характеристика согласно технической спецификации.</t>
  </si>
  <si>
    <t>Лабораторные расходные материалы для реализации учебных работ Школы горного дела и наук о земле: комплект 1</t>
  </si>
  <si>
    <t>Лабораторные расходные материалы для реализации учебных работ Школы горного дела и наук о земле.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</si>
  <si>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42</t>
  </si>
  <si>
    <t>Проведение мероприятия тимбилдинг</t>
  </si>
  <si>
    <t xml:space="preserve">Услуга по организации и проведению "Корпоративное мероприятие тимбилдинг" для работников Учреждения, согласно технической спецификации  </t>
  </si>
  <si>
    <t>Лабораторные расходные материалы для реализации учебных работ Школы наук и технологий: комплект 28</t>
  </si>
  <si>
    <t>(по состоянию на 31.08.2017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</si>
</sst>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_-* #,##0.0_р_._-;\-* #,##0.0_р_._-;_-* &quot;-&quot;??_р_._-;_-@_-"/>
    <numFmt numFmtId="166" formatCode="_(* #,##0.00_);_(* \(#,##0.00\);_(* &quot;-&quot;??_);_(@_)"/>
  </numFmts>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indexed="8"/>
      <name val="Calibri"/>
      <family val="2"/>
      <charset val="204"/>
    </font>
    <font>
      <sz val="11"/>
      <color rgb="FF006100"/>
      <name val="Calibri"/>
      <family val="2"/>
      <scheme val="minor"/>
    </font>
    <font>
      <sz val="11"/>
      <color indexed="8"/>
      <name val="Calibri"/>
      <family val="2"/>
    </font>
    <font>
      <sz val="10"/>
      <name val="Arial"/>
      <family val="2"/>
    </font>
    <font>
      <sz val="8"/>
      <name val="Arial"/>
      <family val="2"/>
      <charset val="204"/>
    </font>
    <font>
      <sz val="11"/>
      <color indexed="63"/>
      <name val="Calibri"/>
      <family val="2"/>
    </font>
    <font>
      <sz val="8"/>
      <name val="Arial"/>
      <family val="2"/>
    </font>
    <font>
      <sz val="10"/>
      <color theme="1"/>
      <name val="Times New Roman"/>
      <family val="1"/>
      <charset val="204"/>
    </font>
    <font>
      <sz val="10"/>
      <name val="Times New Roman"/>
      <family val="1"/>
      <charset val="204"/>
    </font>
    <font>
      <b/>
      <sz val="10"/>
      <color theme="1"/>
      <name val="Times New Roman"/>
      <family val="1"/>
      <charset val="204"/>
    </font>
    <font>
      <i/>
      <sz val="10"/>
      <color theme="1"/>
      <name val="Times New Roman"/>
      <family val="1"/>
      <charset val="204"/>
    </font>
    <font>
      <sz val="10"/>
      <color rgb="FF000000"/>
      <name val="Times New Roman"/>
      <family val="1"/>
      <charset val="204"/>
    </font>
    <font>
      <u/>
      <sz val="10"/>
      <color indexed="8"/>
      <name val="Times New Roman"/>
      <family val="1"/>
      <charset val="204"/>
    </font>
    <font>
      <sz val="10"/>
      <color indexed="8"/>
      <name val="Times New Roman"/>
      <family val="1"/>
      <charset val="204"/>
    </font>
    <font>
      <vertAlign val="superscript"/>
      <sz val="10"/>
      <color indexed="8"/>
      <name val="Times New Roman"/>
      <family val="1"/>
      <charset val="204"/>
    </font>
    <font>
      <b/>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C6EFCE"/>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25">
    <xf numFmtId="0" fontId="0" fillId="0" borderId="0"/>
    <xf numFmtId="164" fontId="5" fillId="0" borderId="0" applyFont="0" applyFill="0" applyBorder="0" applyAlignment="0" applyProtection="0"/>
    <xf numFmtId="0" fontId="4" fillId="0" borderId="0"/>
    <xf numFmtId="0" fontId="5" fillId="0" borderId="0"/>
    <xf numFmtId="164" fontId="6" fillId="0" borderId="0" applyFont="0" applyFill="0" applyBorder="0" applyAlignment="0" applyProtection="0"/>
    <xf numFmtId="0" fontId="3" fillId="0" borderId="0"/>
    <xf numFmtId="0" fontId="3" fillId="0" borderId="0"/>
    <xf numFmtId="0" fontId="5" fillId="0" borderId="0"/>
    <xf numFmtId="164" fontId="6" fillId="0" borderId="0" applyFont="0" applyFill="0" applyBorder="0" applyAlignment="0" applyProtection="0"/>
    <xf numFmtId="0" fontId="7" fillId="3" borderId="0" applyNumberFormat="0" applyBorder="0" applyAlignment="0" applyProtection="0"/>
    <xf numFmtId="0" fontId="8" fillId="0" borderId="0"/>
    <xf numFmtId="0" fontId="9" fillId="0" borderId="0"/>
    <xf numFmtId="0" fontId="3" fillId="0" borderId="0"/>
    <xf numFmtId="164" fontId="6" fillId="0" borderId="0" applyFont="0" applyFill="0" applyBorder="0" applyAlignment="0" applyProtection="0"/>
    <xf numFmtId="0" fontId="3" fillId="0" borderId="0"/>
    <xf numFmtId="164" fontId="6" fillId="0" borderId="0" applyFont="0" applyFill="0" applyBorder="0" applyAlignment="0" applyProtection="0"/>
    <xf numFmtId="0" fontId="10" fillId="0" borderId="0"/>
    <xf numFmtId="164" fontId="3" fillId="0" borderId="0" applyFont="0" applyFill="0" applyBorder="0" applyAlignment="0" applyProtection="0"/>
    <xf numFmtId="0" fontId="2" fillId="0" borderId="0"/>
    <xf numFmtId="0" fontId="2" fillId="0" borderId="0"/>
    <xf numFmtId="0" fontId="2" fillId="0" borderId="0"/>
    <xf numFmtId="0" fontId="11" fillId="0" borderId="0"/>
    <xf numFmtId="166" fontId="2" fillId="0" borderId="0" applyFont="0" applyFill="0" applyBorder="0" applyAlignment="0" applyProtection="0"/>
    <xf numFmtId="0" fontId="12" fillId="0" borderId="0"/>
    <xf numFmtId="0" fontId="1" fillId="0" borderId="0"/>
  </cellStyleXfs>
  <cellXfs count="99">
    <xf numFmtId="0" fontId="0" fillId="0" borderId="0" xfId="0"/>
    <xf numFmtId="0" fontId="13" fillId="2" borderId="0" xfId="0" applyFont="1" applyFill="1"/>
    <xf numFmtId="0" fontId="16" fillId="2" borderId="0" xfId="0" applyFont="1" applyFill="1" applyAlignment="1">
      <alignment vertical="center"/>
    </xf>
    <xf numFmtId="0" fontId="13" fillId="2" borderId="0" xfId="0" applyFont="1" applyFill="1" applyAlignment="1">
      <alignment horizontal="center" vertical="center"/>
    </xf>
    <xf numFmtId="4" fontId="13" fillId="2" borderId="0" xfId="0" applyNumberFormat="1" applyFont="1" applyFill="1" applyAlignment="1">
      <alignment horizontal="center"/>
    </xf>
    <xf numFmtId="0" fontId="15" fillId="2" borderId="2" xfId="0" applyFont="1" applyFill="1" applyBorder="1" applyAlignment="1">
      <alignment horizontal="center"/>
    </xf>
    <xf numFmtId="0" fontId="15" fillId="2" borderId="1" xfId="0" applyFont="1" applyFill="1" applyBorder="1" applyAlignment="1">
      <alignment horizontal="center" vertical="center" wrapText="1"/>
    </xf>
    <xf numFmtId="4" fontId="15" fillId="2" borderId="1" xfId="0" applyNumberFormat="1"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49" fontId="15" fillId="2" borderId="1" xfId="0" applyNumberFormat="1" applyFont="1" applyFill="1" applyBorder="1" applyAlignment="1">
      <alignment horizontal="center"/>
    </xf>
    <xf numFmtId="0" fontId="15" fillId="2" borderId="0" xfId="0" applyFont="1" applyFill="1" applyBorder="1" applyAlignment="1">
      <alignment vertical="center" wrapText="1"/>
    </xf>
    <xf numFmtId="0" fontId="13" fillId="2" borderId="1" xfId="0" applyFont="1" applyFill="1" applyBorder="1" applyAlignment="1">
      <alignment horizontal="center" vertical="center" wrapText="1"/>
    </xf>
    <xf numFmtId="3" fontId="14" fillId="2" borderId="1" xfId="0" applyNumberFormat="1"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3" fillId="2" borderId="1" xfId="0" applyFont="1" applyFill="1" applyBorder="1" applyAlignment="1">
      <alignment horizontal="center" vertical="center"/>
    </xf>
    <xf numFmtId="4" fontId="14" fillId="2" borderId="1" xfId="0" applyNumberFormat="1" applyFont="1" applyFill="1" applyBorder="1" applyAlignment="1" applyProtection="1">
      <alignment horizontal="center" vertical="center" wrapText="1"/>
      <protection locked="0"/>
    </xf>
    <xf numFmtId="4" fontId="13" fillId="2" borderId="1" xfId="0" applyNumberFormat="1" applyFont="1" applyFill="1" applyBorder="1" applyAlignment="1">
      <alignment horizontal="center" vertical="center" wrapText="1"/>
    </xf>
    <xf numFmtId="0" fontId="13" fillId="2" borderId="3" xfId="0" applyFont="1" applyFill="1" applyBorder="1" applyAlignment="1">
      <alignment horizontal="center" vertical="center"/>
    </xf>
    <xf numFmtId="4" fontId="13" fillId="2" borderId="3" xfId="0" applyNumberFormat="1" applyFont="1" applyFill="1" applyBorder="1" applyAlignment="1">
      <alignment horizontal="center" vertical="center" wrapText="1"/>
    </xf>
    <xf numFmtId="3" fontId="13" fillId="2" borderId="1" xfId="0" applyNumberFormat="1" applyFont="1" applyFill="1" applyBorder="1" applyAlignment="1" applyProtection="1">
      <alignment horizontal="center" vertical="center" wrapText="1"/>
      <protection locked="0"/>
    </xf>
    <xf numFmtId="0" fontId="13" fillId="2" borderId="4" xfId="0" applyFont="1" applyFill="1" applyBorder="1" applyAlignment="1">
      <alignment horizontal="center" vertical="center" wrapText="1"/>
    </xf>
    <xf numFmtId="3" fontId="14" fillId="2" borderId="1" xfId="19" applyNumberFormat="1" applyFont="1" applyFill="1" applyBorder="1" applyAlignment="1" applyProtection="1">
      <alignment horizontal="center" vertical="center" wrapText="1"/>
      <protection locked="0"/>
    </xf>
    <xf numFmtId="3" fontId="14" fillId="2" borderId="1" xfId="19" applyNumberFormat="1" applyFont="1" applyFill="1" applyBorder="1" applyAlignment="1">
      <alignment horizontal="center" vertical="center" wrapText="1"/>
    </xf>
    <xf numFmtId="0" fontId="13" fillId="2" borderId="1" xfId="19" applyFont="1" applyFill="1" applyBorder="1" applyAlignment="1">
      <alignment horizontal="center" vertical="center"/>
    </xf>
    <xf numFmtId="39" fontId="13" fillId="2" borderId="1" xfId="22" applyNumberFormat="1" applyFont="1" applyFill="1" applyBorder="1" applyAlignment="1">
      <alignment horizontal="center" vertical="center"/>
    </xf>
    <xf numFmtId="3" fontId="14" fillId="2" borderId="1" xfId="0" applyNumberFormat="1" applyFont="1" applyFill="1" applyBorder="1" applyAlignment="1">
      <alignment horizontal="center" vertical="center" wrapText="1"/>
    </xf>
    <xf numFmtId="39" fontId="13" fillId="2" borderId="1" xfId="1" applyNumberFormat="1" applyFont="1" applyFill="1" applyBorder="1" applyAlignment="1">
      <alignment horizontal="center" vertical="center"/>
    </xf>
    <xf numFmtId="0" fontId="13" fillId="2" borderId="5" xfId="0" applyFont="1" applyFill="1" applyBorder="1" applyAlignment="1">
      <alignment horizontal="center" vertical="center"/>
    </xf>
    <xf numFmtId="3" fontId="13" fillId="2" borderId="0" xfId="0" applyNumberFormat="1" applyFont="1" applyFill="1" applyAlignment="1">
      <alignment horizontal="center" vertical="center"/>
    </xf>
    <xf numFmtId="3" fontId="13" fillId="2" borderId="1" xfId="0"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4" fontId="13" fillId="2" borderId="1" xfId="1" applyNumberFormat="1" applyFont="1" applyFill="1" applyBorder="1" applyAlignment="1">
      <alignment horizontal="center" vertical="center"/>
    </xf>
    <xf numFmtId="1" fontId="14" fillId="2" borderId="1" xfId="0" applyNumberFormat="1" applyFont="1" applyFill="1" applyBorder="1" applyAlignment="1">
      <alignment horizontal="center" vertical="center"/>
    </xf>
    <xf numFmtId="165" fontId="14" fillId="2" borderId="1" xfId="4" applyNumberFormat="1" applyFont="1" applyFill="1" applyBorder="1" applyAlignment="1">
      <alignment horizontal="center" vertical="center"/>
    </xf>
    <xf numFmtId="0" fontId="14" fillId="2" borderId="1" xfId="3" applyFont="1" applyFill="1" applyBorder="1" applyAlignment="1">
      <alignment horizontal="center" vertical="center"/>
    </xf>
    <xf numFmtId="0" fontId="14" fillId="2" borderId="3" xfId="3" applyFont="1" applyFill="1" applyBorder="1" applyAlignment="1">
      <alignment horizontal="center" vertical="center" wrapText="1"/>
    </xf>
    <xf numFmtId="0" fontId="14" fillId="2" borderId="1" xfId="3" applyFont="1" applyFill="1" applyBorder="1" applyAlignment="1">
      <alignment horizontal="center" vertical="center" wrapText="1"/>
    </xf>
    <xf numFmtId="0" fontId="14" fillId="2" borderId="1" xfId="0" applyFont="1" applyFill="1" applyBorder="1" applyAlignment="1">
      <alignment horizontal="center" vertical="center" wrapText="1"/>
    </xf>
    <xf numFmtId="3" fontId="14" fillId="2" borderId="1" xfId="13" applyNumberFormat="1" applyFont="1" applyFill="1" applyBorder="1" applyAlignment="1">
      <alignment horizontal="center" vertical="center" wrapText="1"/>
    </xf>
    <xf numFmtId="4" fontId="14" fillId="2" borderId="1" xfId="13" applyNumberFormat="1"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0" xfId="0" applyFont="1" applyFill="1" applyAlignment="1">
      <alignment horizontal="center"/>
    </xf>
    <xf numFmtId="3" fontId="14" fillId="2" borderId="1" xfId="0" applyNumberFormat="1" applyFont="1" applyFill="1" applyBorder="1" applyAlignment="1">
      <alignment horizontal="center" vertical="center"/>
    </xf>
    <xf numFmtId="4" fontId="14" fillId="2" borderId="1" xfId="1" applyNumberFormat="1" applyFont="1" applyFill="1" applyBorder="1" applyAlignment="1">
      <alignment horizontal="center" vertical="center"/>
    </xf>
    <xf numFmtId="1" fontId="13" fillId="2" borderId="1" xfId="0" applyNumberFormat="1" applyFont="1" applyFill="1" applyBorder="1" applyAlignment="1">
      <alignment horizontal="center" vertical="center" wrapText="1"/>
    </xf>
    <xf numFmtId="4" fontId="14" fillId="2" borderId="7" xfId="23" applyNumberFormat="1" applyFont="1" applyFill="1" applyBorder="1" applyAlignment="1">
      <alignment horizontal="center" vertical="center" wrapText="1"/>
    </xf>
    <xf numFmtId="0" fontId="13" fillId="2" borderId="1" xfId="0" applyFont="1" applyFill="1" applyBorder="1" applyAlignment="1">
      <alignment horizontal="center" wrapText="1"/>
    </xf>
    <xf numFmtId="0" fontId="17" fillId="2"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3" fontId="14" fillId="2" borderId="10" xfId="0" applyNumberFormat="1" applyFont="1" applyFill="1" applyBorder="1" applyAlignment="1" applyProtection="1">
      <alignment horizontal="center" vertical="center" wrapText="1"/>
      <protection locked="0"/>
    </xf>
    <xf numFmtId="0" fontId="14" fillId="2" borderId="10" xfId="3" applyFont="1" applyFill="1" applyBorder="1" applyAlignment="1">
      <alignment horizontal="center" vertical="center" wrapText="1"/>
    </xf>
    <xf numFmtId="3" fontId="14" fillId="2" borderId="10" xfId="0" applyNumberFormat="1" applyFont="1" applyFill="1" applyBorder="1" applyAlignment="1">
      <alignment horizontal="center" vertical="center" wrapText="1"/>
    </xf>
    <xf numFmtId="0" fontId="13" fillId="2" borderId="10" xfId="0" applyFont="1" applyFill="1" applyBorder="1" applyAlignment="1">
      <alignment horizontal="center" vertical="center"/>
    </xf>
    <xf numFmtId="39" fontId="13" fillId="2" borderId="10" xfId="1" applyNumberFormat="1" applyFont="1" applyFill="1" applyBorder="1" applyAlignment="1">
      <alignment horizontal="center" vertical="center"/>
    </xf>
    <xf numFmtId="4" fontId="13" fillId="2" borderId="1" xfId="24" applyNumberFormat="1" applyFont="1" applyFill="1" applyBorder="1" applyAlignment="1">
      <alignment horizontal="center" vertical="center"/>
    </xf>
    <xf numFmtId="0" fontId="14" fillId="2" borderId="0" xfId="0" applyFont="1" applyFill="1" applyAlignment="1">
      <alignment horizontal="center" vertical="center" wrapText="1"/>
    </xf>
    <xf numFmtId="39" fontId="13" fillId="2" borderId="1" xfId="1" applyNumberFormat="1" applyFont="1" applyFill="1" applyBorder="1" applyAlignment="1">
      <alignment horizontal="center" vertical="center" wrapText="1"/>
    </xf>
    <xf numFmtId="0" fontId="14" fillId="2" borderId="0" xfId="3" applyFont="1" applyFill="1"/>
    <xf numFmtId="0" fontId="13" fillId="2" borderId="1" xfId="0" applyNumberFormat="1" applyFont="1" applyFill="1" applyBorder="1" applyAlignment="1">
      <alignment vertical="center" wrapText="1"/>
    </xf>
    <xf numFmtId="0" fontId="13" fillId="2" borderId="4" xfId="0" applyNumberFormat="1" applyFont="1" applyFill="1" applyBorder="1" applyAlignment="1">
      <alignment horizontal="center" vertical="center"/>
    </xf>
    <xf numFmtId="0" fontId="14" fillId="2" borderId="1" xfId="0" applyNumberFormat="1" applyFont="1" applyFill="1" applyBorder="1" applyAlignment="1">
      <alignment horizontal="center" vertical="center"/>
    </xf>
    <xf numFmtId="0" fontId="13" fillId="2" borderId="1" xfId="0" applyNumberFormat="1" applyFont="1" applyFill="1" applyBorder="1" applyAlignment="1">
      <alignment horizontal="center" vertical="center"/>
    </xf>
    <xf numFmtId="0" fontId="13" fillId="2" borderId="0" xfId="0" applyNumberFormat="1" applyFont="1" applyFill="1"/>
    <xf numFmtId="0" fontId="13" fillId="2" borderId="4" xfId="0" applyFont="1" applyFill="1" applyBorder="1" applyAlignment="1">
      <alignment horizontal="center" vertical="center"/>
    </xf>
    <xf numFmtId="17" fontId="13" fillId="2" borderId="1" xfId="0" applyNumberFormat="1"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1" xfId="0" applyFont="1" applyFill="1" applyBorder="1" applyAlignment="1">
      <alignment horizontal="center" vertical="center"/>
    </xf>
    <xf numFmtId="3" fontId="14" fillId="2" borderId="3" xfId="0" applyNumberFormat="1" applyFont="1" applyFill="1" applyBorder="1" applyAlignment="1" applyProtection="1">
      <alignment horizontal="center" vertical="center" wrapText="1"/>
      <protection locked="0"/>
    </xf>
    <xf numFmtId="4" fontId="15" fillId="2" borderId="1" xfId="1" applyNumberFormat="1" applyFont="1" applyFill="1" applyBorder="1" applyAlignment="1">
      <alignment horizontal="center" vertical="center" wrapText="1"/>
    </xf>
    <xf numFmtId="0" fontId="13" fillId="2" borderId="1" xfId="0" applyFont="1" applyFill="1" applyBorder="1"/>
    <xf numFmtId="4" fontId="15" fillId="2" borderId="3" xfId="1" applyNumberFormat="1" applyFont="1" applyFill="1" applyBorder="1" applyAlignment="1">
      <alignment horizontal="center" vertical="center" wrapText="1"/>
    </xf>
    <xf numFmtId="3" fontId="13" fillId="2" borderId="1" xfId="13" applyNumberFormat="1" applyFont="1" applyFill="1" applyBorder="1" applyAlignment="1">
      <alignment horizontal="center" vertical="center" wrapText="1"/>
    </xf>
    <xf numFmtId="0" fontId="13" fillId="2" borderId="0" xfId="0" applyFont="1" applyFill="1" applyAlignment="1">
      <alignment horizontal="center" vertical="center" wrapText="1"/>
    </xf>
    <xf numFmtId="3" fontId="14" fillId="2" borderId="1" xfId="2" applyNumberFormat="1" applyFont="1" applyFill="1" applyBorder="1" applyAlignment="1">
      <alignment horizontal="center" vertical="center" wrapText="1"/>
    </xf>
    <xf numFmtId="164" fontId="14" fillId="2" borderId="1" xfId="1" applyNumberFormat="1" applyFont="1" applyFill="1" applyBorder="1" applyAlignment="1">
      <alignment horizontal="center" vertical="center"/>
    </xf>
    <xf numFmtId="4" fontId="13" fillId="2" borderId="1" xfId="1" applyNumberFormat="1" applyFont="1" applyFill="1" applyBorder="1" applyAlignment="1">
      <alignment horizontal="center" vertical="center" wrapText="1"/>
    </xf>
    <xf numFmtId="0" fontId="21" fillId="2" borderId="1" xfId="3" applyFont="1" applyFill="1" applyBorder="1" applyAlignment="1">
      <alignment horizontal="center" vertical="center"/>
    </xf>
    <xf numFmtId="0" fontId="13" fillId="2" borderId="0" xfId="0" applyFont="1" applyFill="1" applyAlignment="1">
      <alignment horizontal="center"/>
    </xf>
    <xf numFmtId="3" fontId="13" fillId="2" borderId="10" xfId="13"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4" fontId="13" fillId="2" borderId="1" xfId="0" applyNumberFormat="1" applyFont="1" applyFill="1" applyBorder="1" applyAlignment="1">
      <alignment horizontal="center" vertical="center"/>
    </xf>
    <xf numFmtId="164" fontId="14" fillId="2" borderId="1" xfId="1" applyNumberFormat="1" applyFont="1" applyFill="1" applyBorder="1" applyAlignment="1">
      <alignment vertical="center"/>
    </xf>
    <xf numFmtId="3" fontId="14" fillId="2" borderId="5" xfId="0" applyNumberFormat="1" applyFont="1" applyFill="1" applyBorder="1" applyAlignment="1" applyProtection="1">
      <alignment horizontal="center" vertical="center" wrapText="1"/>
      <protection locked="0"/>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0" xfId="0" applyFont="1" applyFill="1" applyAlignment="1">
      <alignment horizontal="center" vertical="center"/>
    </xf>
    <xf numFmtId="0" fontId="15" fillId="2" borderId="4"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0" xfId="0" applyFont="1" applyFill="1" applyBorder="1" applyAlignment="1">
      <alignment horizontal="center"/>
    </xf>
    <xf numFmtId="0" fontId="15" fillId="2" borderId="10" xfId="0" applyFont="1" applyFill="1" applyBorder="1" applyAlignment="1">
      <alignment horizontal="left" vertical="center" wrapText="1"/>
    </xf>
    <xf numFmtId="49" fontId="15" fillId="2" borderId="7" xfId="0" applyNumberFormat="1" applyFont="1" applyFill="1" applyBorder="1" applyAlignment="1">
      <alignment horizontal="center" vertical="center" wrapText="1"/>
    </xf>
    <xf numFmtId="49" fontId="15" fillId="2" borderId="8" xfId="0" applyNumberFormat="1" applyFont="1" applyFill="1" applyBorder="1" applyAlignment="1">
      <alignment horizontal="center" vertical="center" wrapText="1"/>
    </xf>
    <xf numFmtId="49" fontId="15" fillId="2" borderId="9" xfId="0" applyNumberFormat="1" applyFont="1" applyFill="1" applyBorder="1" applyAlignment="1">
      <alignment horizontal="center" vertical="center" wrapText="1"/>
    </xf>
  </cellXfs>
  <cellStyles count="25">
    <cellStyle name="Normal 2" xfId="11"/>
    <cellStyle name="Normal 2 5" xfId="6"/>
    <cellStyle name="Normal 3" xfId="10"/>
    <cellStyle name="Normal 4 2" xfId="3"/>
    <cellStyle name="Normal 4 2 2 3" xfId="21"/>
    <cellStyle name="Обычный" xfId="0" builtinId="0"/>
    <cellStyle name="Обычный 12" xfId="2"/>
    <cellStyle name="Обычный 12 2" xfId="12"/>
    <cellStyle name="Обычный 12 3" xfId="19"/>
    <cellStyle name="Обычный 12 4 4" xfId="24"/>
    <cellStyle name="Обычный 15" xfId="14"/>
    <cellStyle name="Обычный 15 2" xfId="20"/>
    <cellStyle name="Обычный 2" xfId="18"/>
    <cellStyle name="Обычный 2 2 5" xfId="7"/>
    <cellStyle name="Обычный 2 6" xfId="5"/>
    <cellStyle name="Обычный 4 2" xfId="16"/>
    <cellStyle name="Обычный_КП для НУ" xfId="23"/>
    <cellStyle name="Финансовый" xfId="1" builtinId="3"/>
    <cellStyle name="Финансовый 10" xfId="4"/>
    <cellStyle name="Финансовый 10 2" xfId="8"/>
    <cellStyle name="Финансовый 12" xfId="15"/>
    <cellStyle name="Финансовый 2" xfId="17"/>
    <cellStyle name="Финансовый 3" xfId="22"/>
    <cellStyle name="Финансовый 7" xfId="13"/>
    <cellStyle name="Хороший 3" xfId="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253"/>
  <sheetViews>
    <sheetView tabSelected="1" zoomScaleNormal="100" workbookViewId="0">
      <pane ySplit="7" topLeftCell="A227" activePane="bottomLeft" state="frozen"/>
      <selection pane="bottomLeft" activeCell="C229" sqref="C229"/>
    </sheetView>
  </sheetViews>
  <sheetFormatPr defaultRowHeight="12.75" x14ac:dyDescent="0.2"/>
  <cols>
    <col min="1" max="1" width="5" style="1" customWidth="1"/>
    <col min="2" max="2" width="42.85546875" style="3" customWidth="1"/>
    <col min="3" max="3" width="20.5703125" style="1" customWidth="1"/>
    <col min="4" max="4" width="97.28515625" style="82" customWidth="1"/>
    <col min="5" max="5" width="14.5703125" style="1" customWidth="1"/>
    <col min="6" max="6" width="19.5703125" style="1" customWidth="1"/>
    <col min="7" max="7" width="17.42578125" style="4" customWidth="1"/>
    <col min="8" max="8" width="23.7109375" style="4" customWidth="1"/>
    <col min="9" max="9" width="20.5703125" style="1" bestFit="1" customWidth="1"/>
    <col min="10" max="10" width="18.5703125" style="1" hidden="1" customWidth="1"/>
    <col min="11" max="16384" width="9.140625" style="1"/>
  </cols>
  <sheetData>
    <row r="3" spans="1:10" x14ac:dyDescent="0.2">
      <c r="A3" s="90" t="s">
        <v>24</v>
      </c>
      <c r="B3" s="90"/>
      <c r="C3" s="90"/>
      <c r="D3" s="90"/>
      <c r="E3" s="90"/>
      <c r="F3" s="90"/>
      <c r="G3" s="90"/>
      <c r="H3" s="90"/>
      <c r="I3" s="90"/>
    </row>
    <row r="4" spans="1:10" x14ac:dyDescent="0.2">
      <c r="A4" s="90" t="s">
        <v>22</v>
      </c>
      <c r="B4" s="90"/>
      <c r="C4" s="90"/>
      <c r="D4" s="90"/>
      <c r="E4" s="90"/>
      <c r="F4" s="90"/>
      <c r="G4" s="90"/>
      <c r="H4" s="90"/>
      <c r="I4" s="90"/>
    </row>
    <row r="5" spans="1:10" x14ac:dyDescent="0.2">
      <c r="A5" s="2" t="s">
        <v>0</v>
      </c>
      <c r="D5" s="94" t="s">
        <v>438</v>
      </c>
      <c r="E5" s="94"/>
    </row>
    <row r="6" spans="1:10" x14ac:dyDescent="0.2">
      <c r="A6" s="2"/>
      <c r="D6" s="5"/>
      <c r="E6" s="5"/>
    </row>
    <row r="7" spans="1:10" ht="63.75" x14ac:dyDescent="0.2">
      <c r="A7" s="6" t="s">
        <v>1</v>
      </c>
      <c r="B7" s="6" t="s">
        <v>2</v>
      </c>
      <c r="C7" s="6" t="s">
        <v>3</v>
      </c>
      <c r="D7" s="6" t="s">
        <v>4</v>
      </c>
      <c r="E7" s="6" t="s">
        <v>5</v>
      </c>
      <c r="F7" s="6" t="s">
        <v>6</v>
      </c>
      <c r="G7" s="7" t="s">
        <v>16</v>
      </c>
      <c r="H7" s="7" t="s">
        <v>7</v>
      </c>
      <c r="I7" s="6" t="s">
        <v>8</v>
      </c>
      <c r="J7" s="6" t="s">
        <v>18</v>
      </c>
    </row>
    <row r="8" spans="1:10" x14ac:dyDescent="0.2">
      <c r="A8" s="8">
        <v>1</v>
      </c>
      <c r="B8" s="8">
        <v>2</v>
      </c>
      <c r="C8" s="8">
        <v>3</v>
      </c>
      <c r="D8" s="8">
        <v>4</v>
      </c>
      <c r="E8" s="8">
        <v>5</v>
      </c>
      <c r="F8" s="8">
        <v>6</v>
      </c>
      <c r="G8" s="8">
        <v>7</v>
      </c>
      <c r="H8" s="8">
        <v>8</v>
      </c>
      <c r="I8" s="8">
        <v>9</v>
      </c>
      <c r="J8" s="9">
        <v>10</v>
      </c>
    </row>
    <row r="9" spans="1:10" x14ac:dyDescent="0.2">
      <c r="A9" s="96" t="s">
        <v>21</v>
      </c>
      <c r="B9" s="97"/>
      <c r="C9" s="97"/>
      <c r="D9" s="97"/>
      <c r="E9" s="97"/>
      <c r="F9" s="97"/>
      <c r="G9" s="97"/>
      <c r="H9" s="97"/>
      <c r="I9" s="97"/>
      <c r="J9" s="98"/>
    </row>
    <row r="10" spans="1:10" s="10" customFormat="1" ht="15.75" customHeight="1" x14ac:dyDescent="0.25">
      <c r="A10" s="95" t="s">
        <v>9</v>
      </c>
      <c r="B10" s="95"/>
      <c r="C10" s="95"/>
      <c r="D10" s="95"/>
      <c r="E10" s="95"/>
      <c r="F10" s="95"/>
      <c r="G10" s="95"/>
      <c r="H10" s="95"/>
      <c r="I10" s="95"/>
      <c r="J10" s="95"/>
    </row>
    <row r="11" spans="1:10" s="10" customFormat="1" ht="51.75" customHeight="1" x14ac:dyDescent="0.25">
      <c r="A11" s="11">
        <v>1</v>
      </c>
      <c r="B11" s="12" t="s">
        <v>35</v>
      </c>
      <c r="C11" s="13" t="s">
        <v>36</v>
      </c>
      <c r="D11" s="12" t="s">
        <v>37</v>
      </c>
      <c r="E11" s="14">
        <v>400</v>
      </c>
      <c r="F11" s="12" t="s">
        <v>38</v>
      </c>
      <c r="G11" s="15">
        <v>7142.86</v>
      </c>
      <c r="H11" s="16">
        <f>E11*G11</f>
        <v>2857144</v>
      </c>
      <c r="I11" s="14" t="s">
        <v>17</v>
      </c>
      <c r="J11" s="11" t="s">
        <v>51</v>
      </c>
    </row>
    <row r="12" spans="1:10" s="10" customFormat="1" ht="61.5" customHeight="1" x14ac:dyDescent="0.25">
      <c r="A12" s="11">
        <v>2</v>
      </c>
      <c r="B12" s="12" t="s">
        <v>39</v>
      </c>
      <c r="C12" s="13" t="s">
        <v>36</v>
      </c>
      <c r="D12" s="12" t="s">
        <v>40</v>
      </c>
      <c r="E12" s="17">
        <v>10800</v>
      </c>
      <c r="F12" s="12" t="s">
        <v>47</v>
      </c>
      <c r="G12" s="15">
        <v>141.52000000000001</v>
      </c>
      <c r="H12" s="18">
        <f>G12*E12</f>
        <v>1528416</v>
      </c>
      <c r="I12" s="14" t="s">
        <v>17</v>
      </c>
      <c r="J12" s="11" t="s">
        <v>29</v>
      </c>
    </row>
    <row r="13" spans="1:10" s="10" customFormat="1" ht="61.5" customHeight="1" x14ac:dyDescent="0.25">
      <c r="A13" s="11">
        <v>3</v>
      </c>
      <c r="B13" s="12" t="s">
        <v>46</v>
      </c>
      <c r="C13" s="13" t="s">
        <v>19</v>
      </c>
      <c r="D13" s="12" t="s">
        <v>52</v>
      </c>
      <c r="E13" s="17">
        <v>2</v>
      </c>
      <c r="F13" s="12" t="s">
        <v>49</v>
      </c>
      <c r="G13" s="15">
        <v>1071428.57</v>
      </c>
      <c r="H13" s="18">
        <f>G13*E13</f>
        <v>2142857.14</v>
      </c>
      <c r="I13" s="14" t="s">
        <v>17</v>
      </c>
      <c r="J13" s="11" t="s">
        <v>51</v>
      </c>
    </row>
    <row r="14" spans="1:10" s="10" customFormat="1" ht="51.75" customHeight="1" x14ac:dyDescent="0.25">
      <c r="A14" s="11">
        <v>4</v>
      </c>
      <c r="B14" s="12" t="s">
        <v>50</v>
      </c>
      <c r="C14" s="13" t="s">
        <v>36</v>
      </c>
      <c r="D14" s="12" t="s">
        <v>48</v>
      </c>
      <c r="E14" s="17">
        <v>1</v>
      </c>
      <c r="F14" s="12" t="s">
        <v>49</v>
      </c>
      <c r="G14" s="15">
        <v>2172628</v>
      </c>
      <c r="H14" s="18">
        <f t="shared" ref="H14:H17" si="0">G14*E14</f>
        <v>2172628</v>
      </c>
      <c r="I14" s="14" t="s">
        <v>17</v>
      </c>
      <c r="J14" s="11" t="s">
        <v>51</v>
      </c>
    </row>
    <row r="15" spans="1:10" s="10" customFormat="1" ht="51.75" customHeight="1" x14ac:dyDescent="0.25">
      <c r="A15" s="11">
        <v>5</v>
      </c>
      <c r="B15" s="12" t="s">
        <v>57</v>
      </c>
      <c r="C15" s="13" t="s">
        <v>36</v>
      </c>
      <c r="D15" s="12" t="s">
        <v>48</v>
      </c>
      <c r="E15" s="17">
        <v>1</v>
      </c>
      <c r="F15" s="12" t="s">
        <v>58</v>
      </c>
      <c r="G15" s="15">
        <v>227680</v>
      </c>
      <c r="H15" s="18">
        <f t="shared" ref="H15" si="1">G15*E15</f>
        <v>227680</v>
      </c>
      <c r="I15" s="14" t="s">
        <v>17</v>
      </c>
      <c r="J15" s="11" t="s">
        <v>51</v>
      </c>
    </row>
    <row r="16" spans="1:10" s="10" customFormat="1" ht="51.75" customHeight="1" x14ac:dyDescent="0.25">
      <c r="A16" s="11">
        <v>6</v>
      </c>
      <c r="B16" s="12" t="s">
        <v>55</v>
      </c>
      <c r="C16" s="13" t="s">
        <v>36</v>
      </c>
      <c r="D16" s="12" t="s">
        <v>54</v>
      </c>
      <c r="E16" s="17">
        <v>1</v>
      </c>
      <c r="F16" s="12" t="s">
        <v>49</v>
      </c>
      <c r="G16" s="15">
        <v>2572937</v>
      </c>
      <c r="H16" s="18">
        <f t="shared" si="0"/>
        <v>2572937</v>
      </c>
      <c r="I16" s="14" t="s">
        <v>17</v>
      </c>
      <c r="J16" s="11" t="s">
        <v>51</v>
      </c>
    </row>
    <row r="17" spans="1:10" s="10" customFormat="1" ht="51.75" customHeight="1" x14ac:dyDescent="0.25">
      <c r="A17" s="11">
        <v>7</v>
      </c>
      <c r="B17" s="12" t="s">
        <v>56</v>
      </c>
      <c r="C17" s="13" t="s">
        <v>36</v>
      </c>
      <c r="D17" s="12" t="s">
        <v>54</v>
      </c>
      <c r="E17" s="17">
        <v>1</v>
      </c>
      <c r="F17" s="12" t="s">
        <v>49</v>
      </c>
      <c r="G17" s="15">
        <v>3986302</v>
      </c>
      <c r="H17" s="18">
        <f t="shared" si="0"/>
        <v>3986302</v>
      </c>
      <c r="I17" s="14" t="s">
        <v>17</v>
      </c>
      <c r="J17" s="11" t="s">
        <v>51</v>
      </c>
    </row>
    <row r="18" spans="1:10" s="10" customFormat="1" ht="51.75" customHeight="1" x14ac:dyDescent="0.25">
      <c r="A18" s="11">
        <v>8</v>
      </c>
      <c r="B18" s="12" t="s">
        <v>53</v>
      </c>
      <c r="C18" s="13" t="s">
        <v>36</v>
      </c>
      <c r="D18" s="12" t="s">
        <v>54</v>
      </c>
      <c r="E18" s="17">
        <v>1</v>
      </c>
      <c r="F18" s="12" t="s">
        <v>49</v>
      </c>
      <c r="G18" s="15">
        <v>2947353</v>
      </c>
      <c r="H18" s="18">
        <f t="shared" ref="H18" si="2">G18*E18</f>
        <v>2947353</v>
      </c>
      <c r="I18" s="14" t="s">
        <v>17</v>
      </c>
      <c r="J18" s="11" t="s">
        <v>51</v>
      </c>
    </row>
    <row r="19" spans="1:10" s="10" customFormat="1" ht="51.75" customHeight="1" x14ac:dyDescent="0.25">
      <c r="A19" s="11">
        <v>9</v>
      </c>
      <c r="B19" s="12" t="s">
        <v>59</v>
      </c>
      <c r="C19" s="13" t="s">
        <v>36</v>
      </c>
      <c r="D19" s="12" t="s">
        <v>54</v>
      </c>
      <c r="E19" s="17">
        <v>1</v>
      </c>
      <c r="F19" s="12" t="s">
        <v>49</v>
      </c>
      <c r="G19" s="15">
        <v>14354895</v>
      </c>
      <c r="H19" s="18">
        <f t="shared" ref="H19:H23" si="3">G19*E19</f>
        <v>14354895</v>
      </c>
      <c r="I19" s="14" t="s">
        <v>17</v>
      </c>
      <c r="J19" s="11" t="s">
        <v>51</v>
      </c>
    </row>
    <row r="20" spans="1:10" s="10" customFormat="1" ht="51.75" customHeight="1" x14ac:dyDescent="0.25">
      <c r="A20" s="11">
        <v>10</v>
      </c>
      <c r="B20" s="12" t="s">
        <v>61</v>
      </c>
      <c r="C20" s="13" t="s">
        <v>36</v>
      </c>
      <c r="D20" s="12" t="s">
        <v>48</v>
      </c>
      <c r="E20" s="17">
        <v>1</v>
      </c>
      <c r="F20" s="12" t="s">
        <v>49</v>
      </c>
      <c r="G20" s="15">
        <v>79018</v>
      </c>
      <c r="H20" s="18">
        <f t="shared" ref="H20" si="4">G20*E20</f>
        <v>79018</v>
      </c>
      <c r="I20" s="14" t="s">
        <v>17</v>
      </c>
      <c r="J20" s="11" t="s">
        <v>51</v>
      </c>
    </row>
    <row r="21" spans="1:10" s="10" customFormat="1" ht="51.75" customHeight="1" x14ac:dyDescent="0.25">
      <c r="A21" s="11">
        <v>11</v>
      </c>
      <c r="B21" s="12" t="s">
        <v>62</v>
      </c>
      <c r="C21" s="13" t="s">
        <v>36</v>
      </c>
      <c r="D21" s="12" t="s">
        <v>48</v>
      </c>
      <c r="E21" s="17">
        <v>1</v>
      </c>
      <c r="F21" s="12" t="s">
        <v>49</v>
      </c>
      <c r="G21" s="15">
        <v>737992</v>
      </c>
      <c r="H21" s="18">
        <f t="shared" ref="H21:H22" si="5">G21*E21</f>
        <v>737992</v>
      </c>
      <c r="I21" s="14" t="s">
        <v>17</v>
      </c>
      <c r="J21" s="11" t="s">
        <v>51</v>
      </c>
    </row>
    <row r="22" spans="1:10" s="10" customFormat="1" ht="51.75" customHeight="1" x14ac:dyDescent="0.25">
      <c r="A22" s="11">
        <v>12</v>
      </c>
      <c r="B22" s="12" t="s">
        <v>63</v>
      </c>
      <c r="C22" s="13" t="s">
        <v>36</v>
      </c>
      <c r="D22" s="12" t="s">
        <v>48</v>
      </c>
      <c r="E22" s="17">
        <v>1</v>
      </c>
      <c r="F22" s="12" t="s">
        <v>49</v>
      </c>
      <c r="G22" s="15">
        <v>1125492</v>
      </c>
      <c r="H22" s="18">
        <f t="shared" si="5"/>
        <v>1125492</v>
      </c>
      <c r="I22" s="14" t="s">
        <v>17</v>
      </c>
      <c r="J22" s="11" t="s">
        <v>51</v>
      </c>
    </row>
    <row r="23" spans="1:10" s="10" customFormat="1" ht="51.75" customHeight="1" x14ac:dyDescent="0.25">
      <c r="A23" s="11">
        <v>13</v>
      </c>
      <c r="B23" s="12" t="s">
        <v>60</v>
      </c>
      <c r="C23" s="13" t="s">
        <v>36</v>
      </c>
      <c r="D23" s="12" t="s">
        <v>48</v>
      </c>
      <c r="E23" s="17">
        <v>1</v>
      </c>
      <c r="F23" s="12" t="s">
        <v>49</v>
      </c>
      <c r="G23" s="15">
        <v>86161</v>
      </c>
      <c r="H23" s="18">
        <f t="shared" si="3"/>
        <v>86161</v>
      </c>
      <c r="I23" s="14" t="s">
        <v>17</v>
      </c>
      <c r="J23" s="11" t="s">
        <v>51</v>
      </c>
    </row>
    <row r="24" spans="1:10" s="10" customFormat="1" ht="51.75" customHeight="1" x14ac:dyDescent="0.25">
      <c r="A24" s="11">
        <v>14</v>
      </c>
      <c r="B24" s="12" t="s">
        <v>70</v>
      </c>
      <c r="C24" s="13" t="s">
        <v>36</v>
      </c>
      <c r="D24" s="12" t="s">
        <v>48</v>
      </c>
      <c r="E24" s="17">
        <v>1</v>
      </c>
      <c r="F24" s="12" t="s">
        <v>49</v>
      </c>
      <c r="G24" s="15">
        <v>10312127</v>
      </c>
      <c r="H24" s="18">
        <f t="shared" ref="H24:H25" si="6">G24*E24</f>
        <v>10312127</v>
      </c>
      <c r="I24" s="14" t="s">
        <v>17</v>
      </c>
      <c r="J24" s="11" t="s">
        <v>51</v>
      </c>
    </row>
    <row r="25" spans="1:10" s="10" customFormat="1" ht="51.75" customHeight="1" x14ac:dyDescent="0.25">
      <c r="A25" s="11">
        <v>15</v>
      </c>
      <c r="B25" s="12" t="s">
        <v>71</v>
      </c>
      <c r="C25" s="13" t="s">
        <v>36</v>
      </c>
      <c r="D25" s="12" t="s">
        <v>48</v>
      </c>
      <c r="E25" s="17">
        <v>1</v>
      </c>
      <c r="F25" s="12" t="s">
        <v>49</v>
      </c>
      <c r="G25" s="15">
        <v>164047</v>
      </c>
      <c r="H25" s="18">
        <f t="shared" si="6"/>
        <v>164047</v>
      </c>
      <c r="I25" s="14" t="s">
        <v>17</v>
      </c>
      <c r="J25" s="11" t="s">
        <v>51</v>
      </c>
    </row>
    <row r="26" spans="1:10" s="10" customFormat="1" ht="51.75" customHeight="1" x14ac:dyDescent="0.25">
      <c r="A26" s="11">
        <v>16</v>
      </c>
      <c r="B26" s="12" t="s">
        <v>72</v>
      </c>
      <c r="C26" s="13" t="s">
        <v>36</v>
      </c>
      <c r="D26" s="12" t="s">
        <v>48</v>
      </c>
      <c r="E26" s="17">
        <v>1</v>
      </c>
      <c r="F26" s="12" t="s">
        <v>49</v>
      </c>
      <c r="G26" s="15">
        <v>905000</v>
      </c>
      <c r="H26" s="18">
        <f t="shared" ref="H26" si="7">G26*E26</f>
        <v>905000</v>
      </c>
      <c r="I26" s="14" t="s">
        <v>17</v>
      </c>
      <c r="J26" s="11" t="s">
        <v>51</v>
      </c>
    </row>
    <row r="27" spans="1:10" s="10" customFormat="1" ht="51.75" customHeight="1" x14ac:dyDescent="0.25">
      <c r="A27" s="11">
        <v>17</v>
      </c>
      <c r="B27" s="12" t="s">
        <v>67</v>
      </c>
      <c r="C27" s="13" t="s">
        <v>19</v>
      </c>
      <c r="D27" s="12" t="s">
        <v>383</v>
      </c>
      <c r="E27" s="17">
        <v>5</v>
      </c>
      <c r="F27" s="12" t="s">
        <v>49</v>
      </c>
      <c r="G27" s="15">
        <v>236673</v>
      </c>
      <c r="H27" s="16">
        <f t="shared" ref="H27" si="8">E27*G27</f>
        <v>1183365</v>
      </c>
      <c r="I27" s="14" t="s">
        <v>17</v>
      </c>
      <c r="J27" s="11" t="s">
        <v>381</v>
      </c>
    </row>
    <row r="28" spans="1:10" s="10" customFormat="1" ht="51.75" customHeight="1" x14ac:dyDescent="0.25">
      <c r="A28" s="11">
        <v>18</v>
      </c>
      <c r="B28" s="12" t="s">
        <v>68</v>
      </c>
      <c r="C28" s="13" t="s">
        <v>19</v>
      </c>
      <c r="D28" s="12" t="s">
        <v>69</v>
      </c>
      <c r="E28" s="17">
        <v>1</v>
      </c>
      <c r="F28" s="12" t="s">
        <v>49</v>
      </c>
      <c r="G28" s="15">
        <v>1741072</v>
      </c>
      <c r="H28" s="18">
        <f>G28*E28</f>
        <v>1741072</v>
      </c>
      <c r="I28" s="14" t="s">
        <v>17</v>
      </c>
      <c r="J28" s="11" t="s">
        <v>51</v>
      </c>
    </row>
    <row r="29" spans="1:10" s="10" customFormat="1" ht="69.75" customHeight="1" x14ac:dyDescent="0.25">
      <c r="A29" s="11">
        <v>19</v>
      </c>
      <c r="B29" s="12" t="s">
        <v>74</v>
      </c>
      <c r="C29" s="13" t="s">
        <v>36</v>
      </c>
      <c r="D29" s="12" t="s">
        <v>73</v>
      </c>
      <c r="E29" s="17">
        <v>1</v>
      </c>
      <c r="F29" s="12" t="s">
        <v>49</v>
      </c>
      <c r="G29" s="15">
        <v>141900</v>
      </c>
      <c r="H29" s="18">
        <f t="shared" ref="H29:H30" si="9">G29*E29</f>
        <v>141900</v>
      </c>
      <c r="I29" s="14" t="s">
        <v>17</v>
      </c>
      <c r="J29" s="11" t="s">
        <v>51</v>
      </c>
    </row>
    <row r="30" spans="1:10" s="10" customFormat="1" ht="51.75" customHeight="1" x14ac:dyDescent="0.25">
      <c r="A30" s="11">
        <v>20</v>
      </c>
      <c r="B30" s="12" t="s">
        <v>75</v>
      </c>
      <c r="C30" s="13" t="s">
        <v>36</v>
      </c>
      <c r="D30" s="12" t="s">
        <v>48</v>
      </c>
      <c r="E30" s="17">
        <v>1</v>
      </c>
      <c r="F30" s="12" t="s">
        <v>49</v>
      </c>
      <c r="G30" s="15">
        <v>2083929</v>
      </c>
      <c r="H30" s="18">
        <f t="shared" si="9"/>
        <v>2083929</v>
      </c>
      <c r="I30" s="14" t="s">
        <v>17</v>
      </c>
      <c r="J30" s="11" t="s">
        <v>76</v>
      </c>
    </row>
    <row r="31" spans="1:10" s="10" customFormat="1" ht="51.75" customHeight="1" x14ac:dyDescent="0.25">
      <c r="A31" s="11">
        <v>21</v>
      </c>
      <c r="B31" s="12" t="s">
        <v>77</v>
      </c>
      <c r="C31" s="13" t="s">
        <v>19</v>
      </c>
      <c r="D31" s="12" t="s">
        <v>78</v>
      </c>
      <c r="E31" s="17">
        <v>1</v>
      </c>
      <c r="F31" s="12" t="s">
        <v>81</v>
      </c>
      <c r="G31" s="15">
        <v>535715</v>
      </c>
      <c r="H31" s="18">
        <f>G31*E31</f>
        <v>535715</v>
      </c>
      <c r="I31" s="14" t="s">
        <v>17</v>
      </c>
      <c r="J31" s="11" t="s">
        <v>76</v>
      </c>
    </row>
    <row r="32" spans="1:10" s="10" customFormat="1" ht="51.75" customHeight="1" x14ac:dyDescent="0.25">
      <c r="A32" s="11">
        <v>22</v>
      </c>
      <c r="B32" s="12" t="s">
        <v>82</v>
      </c>
      <c r="C32" s="13" t="s">
        <v>19</v>
      </c>
      <c r="D32" s="12" t="s">
        <v>79</v>
      </c>
      <c r="E32" s="17">
        <v>1</v>
      </c>
      <c r="F32" s="12" t="s">
        <v>81</v>
      </c>
      <c r="G32" s="15">
        <v>3433867</v>
      </c>
      <c r="H32" s="18">
        <f>G32*E32</f>
        <v>3433867</v>
      </c>
      <c r="I32" s="14" t="s">
        <v>17</v>
      </c>
      <c r="J32" s="11" t="s">
        <v>51</v>
      </c>
    </row>
    <row r="33" spans="1:10" s="10" customFormat="1" ht="51.75" customHeight="1" x14ac:dyDescent="0.25">
      <c r="A33" s="11">
        <v>23</v>
      </c>
      <c r="B33" s="12" t="s">
        <v>83</v>
      </c>
      <c r="C33" s="13" t="s">
        <v>19</v>
      </c>
      <c r="D33" s="12" t="s">
        <v>80</v>
      </c>
      <c r="E33" s="17">
        <v>2</v>
      </c>
      <c r="F33" s="12" t="s">
        <v>49</v>
      </c>
      <c r="G33" s="15">
        <v>114840</v>
      </c>
      <c r="H33" s="18">
        <f>G33*E33</f>
        <v>229680</v>
      </c>
      <c r="I33" s="14" t="s">
        <v>17</v>
      </c>
      <c r="J33" s="11" t="s">
        <v>51</v>
      </c>
    </row>
    <row r="34" spans="1:10" s="10" customFormat="1" ht="51.75" customHeight="1" x14ac:dyDescent="0.25">
      <c r="A34" s="11">
        <v>24</v>
      </c>
      <c r="B34" s="12" t="s">
        <v>84</v>
      </c>
      <c r="C34" s="13" t="s">
        <v>19</v>
      </c>
      <c r="D34" s="12" t="s">
        <v>85</v>
      </c>
      <c r="E34" s="17">
        <v>2</v>
      </c>
      <c r="F34" s="12" t="s">
        <v>49</v>
      </c>
      <c r="G34" s="15">
        <v>312500</v>
      </c>
      <c r="H34" s="18">
        <f>G34*E34</f>
        <v>625000</v>
      </c>
      <c r="I34" s="14" t="s">
        <v>17</v>
      </c>
      <c r="J34" s="11" t="s">
        <v>76</v>
      </c>
    </row>
    <row r="35" spans="1:10" s="10" customFormat="1" ht="69.75" customHeight="1" x14ac:dyDescent="0.25">
      <c r="A35" s="11">
        <v>25</v>
      </c>
      <c r="B35" s="12" t="s">
        <v>86</v>
      </c>
      <c r="C35" s="13" t="s">
        <v>36</v>
      </c>
      <c r="D35" s="12" t="s">
        <v>87</v>
      </c>
      <c r="E35" s="17">
        <v>1</v>
      </c>
      <c r="F35" s="12" t="s">
        <v>49</v>
      </c>
      <c r="G35" s="15">
        <v>404125</v>
      </c>
      <c r="H35" s="18">
        <f t="shared" ref="H35:H36" si="10">G35*E35</f>
        <v>404125</v>
      </c>
      <c r="I35" s="14" t="s">
        <v>17</v>
      </c>
      <c r="J35" s="11" t="s">
        <v>76</v>
      </c>
    </row>
    <row r="36" spans="1:10" s="10" customFormat="1" ht="51.75" customHeight="1" x14ac:dyDescent="0.25">
      <c r="A36" s="11">
        <v>26</v>
      </c>
      <c r="B36" s="12" t="s">
        <v>88</v>
      </c>
      <c r="C36" s="13" t="s">
        <v>36</v>
      </c>
      <c r="D36" s="12" t="s">
        <v>48</v>
      </c>
      <c r="E36" s="17">
        <v>1</v>
      </c>
      <c r="F36" s="12" t="s">
        <v>49</v>
      </c>
      <c r="G36" s="15">
        <v>530617.89</v>
      </c>
      <c r="H36" s="18">
        <f t="shared" si="10"/>
        <v>530617.89</v>
      </c>
      <c r="I36" s="14" t="s">
        <v>17</v>
      </c>
      <c r="J36" s="11" t="s">
        <v>76</v>
      </c>
    </row>
    <row r="37" spans="1:10" s="10" customFormat="1" ht="51.75" customHeight="1" x14ac:dyDescent="0.25">
      <c r="A37" s="11">
        <v>27</v>
      </c>
      <c r="B37" s="12" t="s">
        <v>89</v>
      </c>
      <c r="C37" s="13" t="s">
        <v>36</v>
      </c>
      <c r="D37" s="12" t="s">
        <v>48</v>
      </c>
      <c r="E37" s="17">
        <v>1</v>
      </c>
      <c r="F37" s="12" t="s">
        <v>49</v>
      </c>
      <c r="G37" s="15">
        <v>828000</v>
      </c>
      <c r="H37" s="18">
        <f t="shared" ref="H37" si="11">G37*E37</f>
        <v>828000</v>
      </c>
      <c r="I37" s="14" t="s">
        <v>17</v>
      </c>
      <c r="J37" s="11" t="s">
        <v>76</v>
      </c>
    </row>
    <row r="38" spans="1:10" s="10" customFormat="1" ht="51.75" customHeight="1" x14ac:dyDescent="0.25">
      <c r="A38" s="11">
        <v>28</v>
      </c>
      <c r="B38" s="12" t="s">
        <v>90</v>
      </c>
      <c r="C38" s="13" t="s">
        <v>36</v>
      </c>
      <c r="D38" s="12" t="s">
        <v>48</v>
      </c>
      <c r="E38" s="17">
        <v>1</v>
      </c>
      <c r="F38" s="12" t="s">
        <v>49</v>
      </c>
      <c r="G38" s="15">
        <v>1932984</v>
      </c>
      <c r="H38" s="18">
        <f t="shared" ref="H38:H40" si="12">G38*E38</f>
        <v>1932984</v>
      </c>
      <c r="I38" s="14" t="s">
        <v>17</v>
      </c>
      <c r="J38" s="11" t="s">
        <v>76</v>
      </c>
    </row>
    <row r="39" spans="1:10" s="10" customFormat="1" ht="51.75" customHeight="1" x14ac:dyDescent="0.25">
      <c r="A39" s="11">
        <v>29</v>
      </c>
      <c r="B39" s="12" t="s">
        <v>91</v>
      </c>
      <c r="C39" s="13" t="s">
        <v>36</v>
      </c>
      <c r="D39" s="12" t="s">
        <v>92</v>
      </c>
      <c r="E39" s="17">
        <v>1</v>
      </c>
      <c r="F39" s="12" t="s">
        <v>49</v>
      </c>
      <c r="G39" s="15">
        <v>2776117</v>
      </c>
      <c r="H39" s="18">
        <f t="shared" si="12"/>
        <v>2776117</v>
      </c>
      <c r="I39" s="14" t="s">
        <v>17</v>
      </c>
      <c r="J39" s="11" t="s">
        <v>76</v>
      </c>
    </row>
    <row r="40" spans="1:10" s="10" customFormat="1" ht="51.75" customHeight="1" x14ac:dyDescent="0.25">
      <c r="A40" s="11">
        <v>30</v>
      </c>
      <c r="B40" s="12" t="s">
        <v>93</v>
      </c>
      <c r="C40" s="13" t="s">
        <v>36</v>
      </c>
      <c r="D40" s="12" t="s">
        <v>92</v>
      </c>
      <c r="E40" s="17">
        <v>1</v>
      </c>
      <c r="F40" s="12" t="s">
        <v>49</v>
      </c>
      <c r="G40" s="15">
        <v>2393750</v>
      </c>
      <c r="H40" s="18">
        <f t="shared" si="12"/>
        <v>2393750</v>
      </c>
      <c r="I40" s="14" t="s">
        <v>17</v>
      </c>
      <c r="J40" s="11" t="s">
        <v>76</v>
      </c>
    </row>
    <row r="41" spans="1:10" s="10" customFormat="1" ht="51.75" customHeight="1" x14ac:dyDescent="0.25">
      <c r="A41" s="11">
        <v>31</v>
      </c>
      <c r="B41" s="12" t="s">
        <v>94</v>
      </c>
      <c r="C41" s="13" t="s">
        <v>36</v>
      </c>
      <c r="D41" s="12" t="s">
        <v>92</v>
      </c>
      <c r="E41" s="17">
        <v>1</v>
      </c>
      <c r="F41" s="12" t="s">
        <v>49</v>
      </c>
      <c r="G41" s="15">
        <v>525295</v>
      </c>
      <c r="H41" s="18">
        <f t="shared" ref="H41" si="13">G41*E41</f>
        <v>525295</v>
      </c>
      <c r="I41" s="14" t="s">
        <v>17</v>
      </c>
      <c r="J41" s="11" t="s">
        <v>76</v>
      </c>
    </row>
    <row r="42" spans="1:10" s="10" customFormat="1" x14ac:dyDescent="0.25">
      <c r="A42" s="11">
        <v>32</v>
      </c>
      <c r="B42" s="12" t="s">
        <v>120</v>
      </c>
      <c r="C42" s="13"/>
      <c r="D42" s="19"/>
      <c r="E42" s="17"/>
      <c r="F42" s="12"/>
      <c r="G42" s="15"/>
      <c r="H42" s="18"/>
      <c r="I42" s="14"/>
      <c r="J42" s="11"/>
    </row>
    <row r="43" spans="1:10" s="10" customFormat="1" ht="51.75" customHeight="1" x14ac:dyDescent="0.25">
      <c r="A43" s="11">
        <v>33</v>
      </c>
      <c r="B43" s="12" t="s">
        <v>95</v>
      </c>
      <c r="C43" s="13" t="s">
        <v>96</v>
      </c>
      <c r="D43" s="12" t="s">
        <v>97</v>
      </c>
      <c r="E43" s="17">
        <v>1</v>
      </c>
      <c r="F43" s="12" t="s">
        <v>49</v>
      </c>
      <c r="G43" s="15">
        <v>95089286</v>
      </c>
      <c r="H43" s="18">
        <f>G43*E43</f>
        <v>95089286</v>
      </c>
      <c r="I43" s="14" t="s">
        <v>17</v>
      </c>
      <c r="J43" s="11" t="s">
        <v>76</v>
      </c>
    </row>
    <row r="44" spans="1:10" s="10" customFormat="1" ht="51.75" customHeight="1" x14ac:dyDescent="0.25">
      <c r="A44" s="11">
        <v>34</v>
      </c>
      <c r="B44" s="12" t="s">
        <v>98</v>
      </c>
      <c r="C44" s="13" t="s">
        <v>19</v>
      </c>
      <c r="D44" s="12" t="s">
        <v>99</v>
      </c>
      <c r="E44" s="17">
        <v>2</v>
      </c>
      <c r="F44" s="12" t="s">
        <v>49</v>
      </c>
      <c r="G44" s="15">
        <v>462635</v>
      </c>
      <c r="H44" s="18">
        <f>G44*E44</f>
        <v>925270</v>
      </c>
      <c r="I44" s="14" t="s">
        <v>17</v>
      </c>
      <c r="J44" s="11" t="s">
        <v>76</v>
      </c>
    </row>
    <row r="45" spans="1:10" s="10" customFormat="1" ht="51.75" customHeight="1" x14ac:dyDescent="0.25">
      <c r="A45" s="11">
        <v>35</v>
      </c>
      <c r="B45" s="12" t="s">
        <v>100</v>
      </c>
      <c r="C45" s="13" t="s">
        <v>36</v>
      </c>
      <c r="D45" s="12" t="s">
        <v>48</v>
      </c>
      <c r="E45" s="17">
        <v>1</v>
      </c>
      <c r="F45" s="12" t="s">
        <v>49</v>
      </c>
      <c r="G45" s="15">
        <v>600438</v>
      </c>
      <c r="H45" s="18">
        <f t="shared" ref="H45:H47" si="14">G45*E45</f>
        <v>600438</v>
      </c>
      <c r="I45" s="14" t="s">
        <v>17</v>
      </c>
      <c r="J45" s="11" t="s">
        <v>76</v>
      </c>
    </row>
    <row r="46" spans="1:10" s="10" customFormat="1" ht="63.75" customHeight="1" x14ac:dyDescent="0.25">
      <c r="A46" s="20">
        <v>36</v>
      </c>
      <c r="B46" s="21" t="s">
        <v>101</v>
      </c>
      <c r="C46" s="13" t="s">
        <v>36</v>
      </c>
      <c r="D46" s="22" t="s">
        <v>102</v>
      </c>
      <c r="E46" s="23">
        <v>1</v>
      </c>
      <c r="F46" s="23" t="s">
        <v>49</v>
      </c>
      <c r="G46" s="24">
        <v>3928379</v>
      </c>
      <c r="H46" s="18">
        <f t="shared" si="14"/>
        <v>3928379</v>
      </c>
      <c r="I46" s="23" t="s">
        <v>17</v>
      </c>
      <c r="J46" s="11" t="s">
        <v>76</v>
      </c>
    </row>
    <row r="47" spans="1:10" s="10" customFormat="1" ht="78.75" customHeight="1" x14ac:dyDescent="0.25">
      <c r="A47" s="20">
        <v>37</v>
      </c>
      <c r="B47" s="21" t="s">
        <v>103</v>
      </c>
      <c r="C47" s="13" t="s">
        <v>36</v>
      </c>
      <c r="D47" s="22" t="s">
        <v>104</v>
      </c>
      <c r="E47" s="23">
        <v>1</v>
      </c>
      <c r="F47" s="23" t="s">
        <v>49</v>
      </c>
      <c r="G47" s="24">
        <v>3352106</v>
      </c>
      <c r="H47" s="18">
        <f t="shared" si="14"/>
        <v>3352106</v>
      </c>
      <c r="I47" s="23" t="s">
        <v>17</v>
      </c>
      <c r="J47" s="11" t="s">
        <v>76</v>
      </c>
    </row>
    <row r="48" spans="1:10" s="10" customFormat="1" ht="78.75" customHeight="1" x14ac:dyDescent="0.25">
      <c r="A48" s="20">
        <v>38</v>
      </c>
      <c r="B48" s="12" t="s">
        <v>105</v>
      </c>
      <c r="C48" s="13" t="s">
        <v>19</v>
      </c>
      <c r="D48" s="25" t="s">
        <v>106</v>
      </c>
      <c r="E48" s="14">
        <v>1</v>
      </c>
      <c r="F48" s="14" t="s">
        <v>49</v>
      </c>
      <c r="G48" s="24">
        <v>2053572</v>
      </c>
      <c r="H48" s="24">
        <f>G48*E48</f>
        <v>2053572</v>
      </c>
      <c r="I48" s="14" t="s">
        <v>17</v>
      </c>
      <c r="J48" s="11" t="s">
        <v>76</v>
      </c>
    </row>
    <row r="49" spans="1:10" s="10" customFormat="1" ht="63.75" x14ac:dyDescent="0.25">
      <c r="A49" s="20">
        <v>39</v>
      </c>
      <c r="B49" s="21" t="s">
        <v>107</v>
      </c>
      <c r="C49" s="13" t="s">
        <v>36</v>
      </c>
      <c r="D49" s="22" t="s">
        <v>108</v>
      </c>
      <c r="E49" s="23">
        <v>1</v>
      </c>
      <c r="F49" s="23" t="s">
        <v>49</v>
      </c>
      <c r="G49" s="24">
        <v>5820768</v>
      </c>
      <c r="H49" s="18">
        <f t="shared" ref="H49:H50" si="15">G49*E49</f>
        <v>5820768</v>
      </c>
      <c r="I49" s="23" t="s">
        <v>17</v>
      </c>
      <c r="J49" s="11" t="s">
        <v>109</v>
      </c>
    </row>
    <row r="50" spans="1:10" s="10" customFormat="1" ht="63.75" x14ac:dyDescent="0.25">
      <c r="A50" s="20">
        <v>40</v>
      </c>
      <c r="B50" s="21" t="s">
        <v>110</v>
      </c>
      <c r="C50" s="13" t="s">
        <v>36</v>
      </c>
      <c r="D50" s="22" t="s">
        <v>108</v>
      </c>
      <c r="E50" s="23">
        <v>1</v>
      </c>
      <c r="F50" s="23" t="s">
        <v>49</v>
      </c>
      <c r="G50" s="24">
        <v>8525678</v>
      </c>
      <c r="H50" s="18">
        <f t="shared" si="15"/>
        <v>8525678</v>
      </c>
      <c r="I50" s="23" t="s">
        <v>17</v>
      </c>
      <c r="J50" s="11" t="s">
        <v>109</v>
      </c>
    </row>
    <row r="51" spans="1:10" s="10" customFormat="1" ht="25.5" x14ac:dyDescent="0.25">
      <c r="A51" s="20">
        <v>41</v>
      </c>
      <c r="B51" s="13" t="s">
        <v>111</v>
      </c>
      <c r="C51" s="13" t="s">
        <v>19</v>
      </c>
      <c r="D51" s="22" t="s">
        <v>112</v>
      </c>
      <c r="E51" s="23">
        <v>1</v>
      </c>
      <c r="F51" s="23" t="s">
        <v>49</v>
      </c>
      <c r="G51" s="24">
        <v>2750000</v>
      </c>
      <c r="H51" s="18">
        <f>G51*E51</f>
        <v>2750000</v>
      </c>
      <c r="I51" s="23" t="s">
        <v>17</v>
      </c>
      <c r="J51" s="11" t="s">
        <v>76</v>
      </c>
    </row>
    <row r="52" spans="1:10" s="10" customFormat="1" ht="38.25" x14ac:dyDescent="0.25">
      <c r="A52" s="20">
        <v>42</v>
      </c>
      <c r="B52" s="13" t="s">
        <v>113</v>
      </c>
      <c r="C52" s="13" t="s">
        <v>19</v>
      </c>
      <c r="D52" s="22" t="s">
        <v>114</v>
      </c>
      <c r="E52" s="23">
        <v>1</v>
      </c>
      <c r="F52" s="23" t="s">
        <v>49</v>
      </c>
      <c r="G52" s="24">
        <v>6850000</v>
      </c>
      <c r="H52" s="18">
        <f>G52*E52</f>
        <v>6850000</v>
      </c>
      <c r="I52" s="23" t="s">
        <v>17</v>
      </c>
      <c r="J52" s="11" t="s">
        <v>76</v>
      </c>
    </row>
    <row r="53" spans="1:10" s="10" customFormat="1" ht="51" x14ac:dyDescent="0.25">
      <c r="A53" s="20">
        <v>43</v>
      </c>
      <c r="B53" s="21" t="s">
        <v>115</v>
      </c>
      <c r="C53" s="13" t="s">
        <v>36</v>
      </c>
      <c r="D53" s="22" t="s">
        <v>104</v>
      </c>
      <c r="E53" s="23">
        <v>1</v>
      </c>
      <c r="F53" s="23" t="s">
        <v>49</v>
      </c>
      <c r="G53" s="24">
        <v>8757138</v>
      </c>
      <c r="H53" s="18">
        <f t="shared" ref="H53:H54" si="16">G53*E53</f>
        <v>8757138</v>
      </c>
      <c r="I53" s="23" t="s">
        <v>17</v>
      </c>
      <c r="J53" s="11" t="s">
        <v>109</v>
      </c>
    </row>
    <row r="54" spans="1:10" s="10" customFormat="1" ht="38.25" x14ac:dyDescent="0.25">
      <c r="A54" s="20">
        <v>44</v>
      </c>
      <c r="B54" s="21" t="s">
        <v>116</v>
      </c>
      <c r="C54" s="13" t="s">
        <v>36</v>
      </c>
      <c r="D54" s="22" t="s">
        <v>117</v>
      </c>
      <c r="E54" s="23">
        <v>1</v>
      </c>
      <c r="F54" s="23" t="s">
        <v>49</v>
      </c>
      <c r="G54" s="24">
        <v>4882047</v>
      </c>
      <c r="H54" s="18">
        <f t="shared" si="16"/>
        <v>4882047</v>
      </c>
      <c r="I54" s="23" t="s">
        <v>17</v>
      </c>
      <c r="J54" s="11" t="s">
        <v>109</v>
      </c>
    </row>
    <row r="55" spans="1:10" s="10" customFormat="1" ht="51.75" customHeight="1" x14ac:dyDescent="0.25">
      <c r="A55" s="11">
        <v>45</v>
      </c>
      <c r="B55" s="12" t="s">
        <v>118</v>
      </c>
      <c r="C55" s="13" t="s">
        <v>19</v>
      </c>
      <c r="D55" s="12" t="s">
        <v>119</v>
      </c>
      <c r="E55" s="17">
        <v>1</v>
      </c>
      <c r="F55" s="12" t="s">
        <v>49</v>
      </c>
      <c r="G55" s="15">
        <v>1785715</v>
      </c>
      <c r="H55" s="18">
        <f>G55*E55</f>
        <v>1785715</v>
      </c>
      <c r="I55" s="14" t="s">
        <v>17</v>
      </c>
      <c r="J55" s="11" t="s">
        <v>109</v>
      </c>
    </row>
    <row r="56" spans="1:10" s="10" customFormat="1" ht="51" x14ac:dyDescent="0.25">
      <c r="A56" s="20">
        <v>46</v>
      </c>
      <c r="B56" s="21" t="s">
        <v>121</v>
      </c>
      <c r="C56" s="13" t="s">
        <v>36</v>
      </c>
      <c r="D56" s="22" t="s">
        <v>122</v>
      </c>
      <c r="E56" s="23">
        <v>1</v>
      </c>
      <c r="F56" s="23" t="s">
        <v>49</v>
      </c>
      <c r="G56" s="24">
        <v>5425986.6100000003</v>
      </c>
      <c r="H56" s="18">
        <f t="shared" ref="H56:H57" si="17">G56*E56</f>
        <v>5425986.6100000003</v>
      </c>
      <c r="I56" s="23" t="s">
        <v>17</v>
      </c>
      <c r="J56" s="11" t="s">
        <v>109</v>
      </c>
    </row>
    <row r="57" spans="1:10" s="10" customFormat="1" ht="38.25" x14ac:dyDescent="0.25">
      <c r="A57" s="20">
        <v>47</v>
      </c>
      <c r="B57" s="21" t="s">
        <v>123</v>
      </c>
      <c r="C57" s="13" t="s">
        <v>36</v>
      </c>
      <c r="D57" s="22" t="s">
        <v>54</v>
      </c>
      <c r="E57" s="23">
        <v>1</v>
      </c>
      <c r="F57" s="23" t="s">
        <v>49</v>
      </c>
      <c r="G57" s="24">
        <v>7580250</v>
      </c>
      <c r="H57" s="18">
        <f t="shared" si="17"/>
        <v>7580250</v>
      </c>
      <c r="I57" s="23" t="s">
        <v>17</v>
      </c>
      <c r="J57" s="11" t="s">
        <v>109</v>
      </c>
    </row>
    <row r="58" spans="1:10" s="10" customFormat="1" ht="51.75" customHeight="1" x14ac:dyDescent="0.25">
      <c r="A58" s="11">
        <v>48</v>
      </c>
      <c r="B58" s="12" t="s">
        <v>124</v>
      </c>
      <c r="C58" s="13" t="s">
        <v>96</v>
      </c>
      <c r="D58" s="12" t="s">
        <v>125</v>
      </c>
      <c r="E58" s="17">
        <v>1</v>
      </c>
      <c r="F58" s="12" t="s">
        <v>49</v>
      </c>
      <c r="G58" s="15">
        <v>28082152.68</v>
      </c>
      <c r="H58" s="18">
        <f>G58*E58</f>
        <v>28082152.68</v>
      </c>
      <c r="I58" s="14" t="s">
        <v>17</v>
      </c>
      <c r="J58" s="11" t="s">
        <v>109</v>
      </c>
    </row>
    <row r="59" spans="1:10" s="10" customFormat="1" ht="51.75" customHeight="1" x14ac:dyDescent="0.25">
      <c r="A59" s="11">
        <v>49</v>
      </c>
      <c r="B59" s="12" t="s">
        <v>126</v>
      </c>
      <c r="C59" s="13" t="s">
        <v>36</v>
      </c>
      <c r="D59" s="12" t="s">
        <v>48</v>
      </c>
      <c r="E59" s="17">
        <v>1</v>
      </c>
      <c r="F59" s="12" t="s">
        <v>49</v>
      </c>
      <c r="G59" s="15">
        <v>7710211</v>
      </c>
      <c r="H59" s="18">
        <f t="shared" ref="H59:H60" si="18">G59*E59</f>
        <v>7710211</v>
      </c>
      <c r="I59" s="14" t="s">
        <v>17</v>
      </c>
      <c r="J59" s="11" t="s">
        <v>109</v>
      </c>
    </row>
    <row r="60" spans="1:10" s="10" customFormat="1" ht="63.75" x14ac:dyDescent="0.25">
      <c r="A60" s="20">
        <v>50</v>
      </c>
      <c r="B60" s="21" t="s">
        <v>127</v>
      </c>
      <c r="C60" s="13" t="s">
        <v>36</v>
      </c>
      <c r="D60" s="22" t="s">
        <v>128</v>
      </c>
      <c r="E60" s="23">
        <v>1</v>
      </c>
      <c r="F60" s="23" t="s">
        <v>49</v>
      </c>
      <c r="G60" s="24">
        <v>1284392</v>
      </c>
      <c r="H60" s="18">
        <f t="shared" si="18"/>
        <v>1284392</v>
      </c>
      <c r="I60" s="23" t="s">
        <v>17</v>
      </c>
      <c r="J60" s="11" t="s">
        <v>109</v>
      </c>
    </row>
    <row r="61" spans="1:10" s="10" customFormat="1" ht="25.5" x14ac:dyDescent="0.25">
      <c r="A61" s="20">
        <v>51</v>
      </c>
      <c r="B61" s="21" t="s">
        <v>129</v>
      </c>
      <c r="C61" s="13" t="s">
        <v>19</v>
      </c>
      <c r="D61" s="22" t="s">
        <v>130</v>
      </c>
      <c r="E61" s="23">
        <v>1</v>
      </c>
      <c r="F61" s="23" t="s">
        <v>131</v>
      </c>
      <c r="G61" s="24">
        <v>441965</v>
      </c>
      <c r="H61" s="18">
        <f>G61*E61</f>
        <v>441965</v>
      </c>
      <c r="I61" s="23" t="s">
        <v>17</v>
      </c>
      <c r="J61" s="11" t="s">
        <v>109</v>
      </c>
    </row>
    <row r="62" spans="1:10" s="10" customFormat="1" ht="25.5" x14ac:dyDescent="0.25">
      <c r="A62" s="20">
        <v>52</v>
      </c>
      <c r="B62" s="21" t="s">
        <v>132</v>
      </c>
      <c r="C62" s="13" t="s">
        <v>19</v>
      </c>
      <c r="D62" s="22" t="s">
        <v>133</v>
      </c>
      <c r="E62" s="23">
        <v>1</v>
      </c>
      <c r="F62" s="23" t="s">
        <v>131</v>
      </c>
      <c r="G62" s="24">
        <v>249876</v>
      </c>
      <c r="H62" s="18">
        <f>G62*E62</f>
        <v>249876</v>
      </c>
      <c r="I62" s="23" t="s">
        <v>17</v>
      </c>
      <c r="J62" s="11" t="s">
        <v>109</v>
      </c>
    </row>
    <row r="63" spans="1:10" s="10" customFormat="1" ht="25.5" x14ac:dyDescent="0.25">
      <c r="A63" s="20">
        <v>53</v>
      </c>
      <c r="B63" s="21" t="s">
        <v>134</v>
      </c>
      <c r="C63" s="13" t="s">
        <v>19</v>
      </c>
      <c r="D63" s="22" t="s">
        <v>135</v>
      </c>
      <c r="E63" s="23">
        <v>3</v>
      </c>
      <c r="F63" s="23" t="s">
        <v>49</v>
      </c>
      <c r="G63" s="24">
        <v>540532</v>
      </c>
      <c r="H63" s="18">
        <f>G63*E63</f>
        <v>1621596</v>
      </c>
      <c r="I63" s="23" t="s">
        <v>17</v>
      </c>
      <c r="J63" s="11" t="s">
        <v>109</v>
      </c>
    </row>
    <row r="64" spans="1:10" s="10" customFormat="1" ht="38.25" x14ac:dyDescent="0.25">
      <c r="A64" s="20">
        <v>54</v>
      </c>
      <c r="B64" s="21" t="s">
        <v>136</v>
      </c>
      <c r="C64" s="13" t="s">
        <v>19</v>
      </c>
      <c r="D64" s="22" t="s">
        <v>137</v>
      </c>
      <c r="E64" s="23">
        <v>3</v>
      </c>
      <c r="F64" s="23" t="s">
        <v>49</v>
      </c>
      <c r="G64" s="24">
        <v>561937.5</v>
      </c>
      <c r="H64" s="18">
        <f>G64*E64</f>
        <v>1685812.5</v>
      </c>
      <c r="I64" s="23" t="s">
        <v>17</v>
      </c>
      <c r="J64" s="11" t="s">
        <v>109</v>
      </c>
    </row>
    <row r="65" spans="1:10" s="10" customFormat="1" ht="51.75" customHeight="1" x14ac:dyDescent="0.25">
      <c r="A65" s="11">
        <v>55</v>
      </c>
      <c r="B65" s="12" t="s">
        <v>140</v>
      </c>
      <c r="C65" s="13" t="s">
        <v>96</v>
      </c>
      <c r="D65" s="12" t="s">
        <v>141</v>
      </c>
      <c r="E65" s="17">
        <v>1</v>
      </c>
      <c r="F65" s="12" t="s">
        <v>49</v>
      </c>
      <c r="G65" s="15">
        <v>15178572</v>
      </c>
      <c r="H65" s="18">
        <f>G65*E65</f>
        <v>15178572</v>
      </c>
      <c r="I65" s="14" t="s">
        <v>17</v>
      </c>
      <c r="J65" s="11" t="s">
        <v>109</v>
      </c>
    </row>
    <row r="66" spans="1:10" s="10" customFormat="1" ht="51" x14ac:dyDescent="0.25">
      <c r="A66" s="11">
        <v>56</v>
      </c>
      <c r="B66" s="12" t="s">
        <v>142</v>
      </c>
      <c r="C66" s="13" t="s">
        <v>36</v>
      </c>
      <c r="D66" s="12" t="s">
        <v>87</v>
      </c>
      <c r="E66" s="17">
        <v>1</v>
      </c>
      <c r="F66" s="12" t="s">
        <v>49</v>
      </c>
      <c r="G66" s="15">
        <v>415626</v>
      </c>
      <c r="H66" s="18">
        <f t="shared" ref="H66" si="19">G66*E66</f>
        <v>415626</v>
      </c>
      <c r="I66" s="14" t="s">
        <v>17</v>
      </c>
      <c r="J66" s="11" t="s">
        <v>109</v>
      </c>
    </row>
    <row r="67" spans="1:10" s="10" customFormat="1" ht="51.75" customHeight="1" x14ac:dyDescent="0.25">
      <c r="A67" s="11">
        <v>57</v>
      </c>
      <c r="B67" s="12" t="s">
        <v>143</v>
      </c>
      <c r="C67" s="13" t="s">
        <v>19</v>
      </c>
      <c r="D67" s="12" t="s">
        <v>144</v>
      </c>
      <c r="E67" s="17">
        <v>2</v>
      </c>
      <c r="F67" s="12" t="s">
        <v>131</v>
      </c>
      <c r="G67" s="15">
        <v>100447</v>
      </c>
      <c r="H67" s="18">
        <f>G67*E67</f>
        <v>200894</v>
      </c>
      <c r="I67" s="14" t="s">
        <v>17</v>
      </c>
      <c r="J67" s="11" t="s">
        <v>109</v>
      </c>
    </row>
    <row r="68" spans="1:10" s="10" customFormat="1" ht="114.75" x14ac:dyDescent="0.25">
      <c r="A68" s="11">
        <v>58</v>
      </c>
      <c r="B68" s="12" t="s">
        <v>145</v>
      </c>
      <c r="C68" s="13" t="s">
        <v>36</v>
      </c>
      <c r="D68" s="12" t="s">
        <v>146</v>
      </c>
      <c r="E68" s="17">
        <v>1</v>
      </c>
      <c r="F68" s="12" t="s">
        <v>49</v>
      </c>
      <c r="G68" s="15">
        <v>290000</v>
      </c>
      <c r="H68" s="18">
        <f>G68*E68</f>
        <v>290000</v>
      </c>
      <c r="I68" s="14" t="s">
        <v>17</v>
      </c>
      <c r="J68" s="11" t="s">
        <v>109</v>
      </c>
    </row>
    <row r="69" spans="1:10" s="10" customFormat="1" ht="63.75" x14ac:dyDescent="0.25">
      <c r="A69" s="20">
        <v>59</v>
      </c>
      <c r="B69" s="21" t="s">
        <v>147</v>
      </c>
      <c r="C69" s="13" t="s">
        <v>36</v>
      </c>
      <c r="D69" s="22" t="s">
        <v>148</v>
      </c>
      <c r="E69" s="23">
        <v>1</v>
      </c>
      <c r="F69" s="23" t="s">
        <v>49</v>
      </c>
      <c r="G69" s="24">
        <v>497286</v>
      </c>
      <c r="H69" s="18">
        <f t="shared" ref="H69:H72" si="20">G69*E69</f>
        <v>497286</v>
      </c>
      <c r="I69" s="23" t="s">
        <v>17</v>
      </c>
      <c r="J69" s="11" t="s">
        <v>109</v>
      </c>
    </row>
    <row r="70" spans="1:10" s="10" customFormat="1" ht="51" x14ac:dyDescent="0.25">
      <c r="A70" s="20">
        <v>60</v>
      </c>
      <c r="B70" s="21" t="s">
        <v>149</v>
      </c>
      <c r="C70" s="13" t="s">
        <v>36</v>
      </c>
      <c r="D70" s="22" t="s">
        <v>150</v>
      </c>
      <c r="E70" s="23">
        <v>1</v>
      </c>
      <c r="F70" s="23" t="s">
        <v>49</v>
      </c>
      <c r="G70" s="24">
        <v>3185625</v>
      </c>
      <c r="H70" s="18">
        <f t="shared" si="20"/>
        <v>3185625</v>
      </c>
      <c r="I70" s="23" t="s">
        <v>17</v>
      </c>
      <c r="J70" s="11" t="s">
        <v>109</v>
      </c>
    </row>
    <row r="71" spans="1:10" s="10" customFormat="1" ht="38.25" x14ac:dyDescent="0.25">
      <c r="A71" s="20">
        <v>61</v>
      </c>
      <c r="B71" s="21" t="s">
        <v>151</v>
      </c>
      <c r="C71" s="13" t="s">
        <v>36</v>
      </c>
      <c r="D71" s="22" t="s">
        <v>54</v>
      </c>
      <c r="E71" s="23">
        <v>1</v>
      </c>
      <c r="F71" s="23" t="s">
        <v>49</v>
      </c>
      <c r="G71" s="24">
        <v>12095627.68</v>
      </c>
      <c r="H71" s="18">
        <f t="shared" si="20"/>
        <v>12095627.68</v>
      </c>
      <c r="I71" s="23" t="s">
        <v>17</v>
      </c>
      <c r="J71" s="11" t="s">
        <v>109</v>
      </c>
    </row>
    <row r="72" spans="1:10" s="10" customFormat="1" ht="51" x14ac:dyDescent="0.25">
      <c r="A72" s="20">
        <v>62</v>
      </c>
      <c r="B72" s="21" t="s">
        <v>152</v>
      </c>
      <c r="C72" s="13" t="s">
        <v>36</v>
      </c>
      <c r="D72" s="22" t="s">
        <v>153</v>
      </c>
      <c r="E72" s="23">
        <v>1</v>
      </c>
      <c r="F72" s="23" t="s">
        <v>49</v>
      </c>
      <c r="G72" s="24">
        <v>2238486</v>
      </c>
      <c r="H72" s="18">
        <f t="shared" si="20"/>
        <v>2238486</v>
      </c>
      <c r="I72" s="23" t="s">
        <v>17</v>
      </c>
      <c r="J72" s="11" t="s">
        <v>109</v>
      </c>
    </row>
    <row r="73" spans="1:10" s="10" customFormat="1" ht="38.25" x14ac:dyDescent="0.25">
      <c r="A73" s="20">
        <v>63</v>
      </c>
      <c r="B73" s="21" t="s">
        <v>154</v>
      </c>
      <c r="C73" s="13" t="s">
        <v>19</v>
      </c>
      <c r="D73" s="22" t="s">
        <v>155</v>
      </c>
      <c r="E73" s="23">
        <v>1</v>
      </c>
      <c r="F73" s="23" t="s">
        <v>156</v>
      </c>
      <c r="G73" s="24">
        <v>529018</v>
      </c>
      <c r="H73" s="18">
        <f>G73*E73</f>
        <v>529018</v>
      </c>
      <c r="I73" s="23" t="s">
        <v>17</v>
      </c>
      <c r="J73" s="11" t="s">
        <v>157</v>
      </c>
    </row>
    <row r="74" spans="1:10" s="10" customFormat="1" ht="38.25" x14ac:dyDescent="0.25">
      <c r="A74" s="20">
        <v>64</v>
      </c>
      <c r="B74" s="21" t="s">
        <v>158</v>
      </c>
      <c r="C74" s="13" t="s">
        <v>19</v>
      </c>
      <c r="D74" s="22" t="s">
        <v>159</v>
      </c>
      <c r="E74" s="23">
        <v>1</v>
      </c>
      <c r="F74" s="23" t="s">
        <v>156</v>
      </c>
      <c r="G74" s="24">
        <v>320090</v>
      </c>
      <c r="H74" s="18">
        <f t="shared" ref="H74:H77" si="21">G74*E74</f>
        <v>320090</v>
      </c>
      <c r="I74" s="23" t="s">
        <v>17</v>
      </c>
      <c r="J74" s="11" t="s">
        <v>157</v>
      </c>
    </row>
    <row r="75" spans="1:10" s="10" customFormat="1" ht="38.25" x14ac:dyDescent="0.25">
      <c r="A75" s="20">
        <v>65</v>
      </c>
      <c r="B75" s="21" t="s">
        <v>160</v>
      </c>
      <c r="C75" s="13" t="s">
        <v>19</v>
      </c>
      <c r="D75" s="22" t="s">
        <v>161</v>
      </c>
      <c r="E75" s="23">
        <v>1</v>
      </c>
      <c r="F75" s="23" t="s">
        <v>156</v>
      </c>
      <c r="G75" s="24">
        <v>3673750</v>
      </c>
      <c r="H75" s="18">
        <f t="shared" si="21"/>
        <v>3673750</v>
      </c>
      <c r="I75" s="23" t="s">
        <v>17</v>
      </c>
      <c r="J75" s="11" t="s">
        <v>157</v>
      </c>
    </row>
    <row r="76" spans="1:10" s="10" customFormat="1" ht="38.25" x14ac:dyDescent="0.25">
      <c r="A76" s="20">
        <v>66</v>
      </c>
      <c r="B76" s="21" t="s">
        <v>162</v>
      </c>
      <c r="C76" s="13" t="s">
        <v>19</v>
      </c>
      <c r="D76" s="22" t="s">
        <v>163</v>
      </c>
      <c r="E76" s="23">
        <v>1</v>
      </c>
      <c r="F76" s="23" t="s">
        <v>156</v>
      </c>
      <c r="G76" s="24">
        <v>1491875</v>
      </c>
      <c r="H76" s="18">
        <f t="shared" si="21"/>
        <v>1491875</v>
      </c>
      <c r="I76" s="23" t="s">
        <v>17</v>
      </c>
      <c r="J76" s="11" t="s">
        <v>157</v>
      </c>
    </row>
    <row r="77" spans="1:10" s="10" customFormat="1" ht="38.25" x14ac:dyDescent="0.25">
      <c r="A77" s="20">
        <v>67</v>
      </c>
      <c r="B77" s="21" t="s">
        <v>164</v>
      </c>
      <c r="C77" s="13" t="s">
        <v>19</v>
      </c>
      <c r="D77" s="22" t="s">
        <v>165</v>
      </c>
      <c r="E77" s="23">
        <v>1</v>
      </c>
      <c r="F77" s="23" t="s">
        <v>156</v>
      </c>
      <c r="G77" s="24">
        <v>1396608</v>
      </c>
      <c r="H77" s="18">
        <f t="shared" si="21"/>
        <v>1396608</v>
      </c>
      <c r="I77" s="23" t="s">
        <v>17</v>
      </c>
      <c r="J77" s="11" t="s">
        <v>157</v>
      </c>
    </row>
    <row r="78" spans="1:10" s="10" customFormat="1" ht="38.25" x14ac:dyDescent="0.25">
      <c r="A78" s="20">
        <v>68</v>
      </c>
      <c r="B78" s="21" t="s">
        <v>166</v>
      </c>
      <c r="C78" s="13" t="s">
        <v>19</v>
      </c>
      <c r="D78" s="22" t="s">
        <v>167</v>
      </c>
      <c r="E78" s="23">
        <v>1</v>
      </c>
      <c r="F78" s="23" t="s">
        <v>156</v>
      </c>
      <c r="G78" s="24">
        <v>480893</v>
      </c>
      <c r="H78" s="18">
        <f>G78*E78</f>
        <v>480893</v>
      </c>
      <c r="I78" s="23" t="s">
        <v>17</v>
      </c>
      <c r="J78" s="11" t="s">
        <v>157</v>
      </c>
    </row>
    <row r="79" spans="1:10" s="10" customFormat="1" ht="38.25" x14ac:dyDescent="0.25">
      <c r="A79" s="20">
        <v>69</v>
      </c>
      <c r="B79" s="21" t="s">
        <v>168</v>
      </c>
      <c r="C79" s="13" t="s">
        <v>19</v>
      </c>
      <c r="D79" s="22" t="s">
        <v>169</v>
      </c>
      <c r="E79" s="23">
        <v>1</v>
      </c>
      <c r="F79" s="23" t="s">
        <v>156</v>
      </c>
      <c r="G79" s="24">
        <v>336518</v>
      </c>
      <c r="H79" s="18">
        <f>G79*E79</f>
        <v>336518</v>
      </c>
      <c r="I79" s="23" t="s">
        <v>17</v>
      </c>
      <c r="J79" s="11" t="s">
        <v>157</v>
      </c>
    </row>
    <row r="80" spans="1:10" s="10" customFormat="1" ht="51.75" customHeight="1" x14ac:dyDescent="0.25">
      <c r="A80" s="11">
        <v>70</v>
      </c>
      <c r="B80" s="12" t="s">
        <v>170</v>
      </c>
      <c r="C80" s="13" t="s">
        <v>36</v>
      </c>
      <c r="D80" s="12" t="s">
        <v>48</v>
      </c>
      <c r="E80" s="17">
        <v>1</v>
      </c>
      <c r="F80" s="12" t="s">
        <v>49</v>
      </c>
      <c r="G80" s="15">
        <v>5038568</v>
      </c>
      <c r="H80" s="18">
        <f t="shared" ref="H80:H82" si="22">G80*E80</f>
        <v>5038568</v>
      </c>
      <c r="I80" s="14" t="s">
        <v>17</v>
      </c>
      <c r="J80" s="11" t="s">
        <v>171</v>
      </c>
    </row>
    <row r="81" spans="1:10" s="10" customFormat="1" ht="51" x14ac:dyDescent="0.25">
      <c r="A81" s="20">
        <v>71</v>
      </c>
      <c r="B81" s="21" t="s">
        <v>172</v>
      </c>
      <c r="C81" s="13" t="s">
        <v>36</v>
      </c>
      <c r="D81" s="22" t="s">
        <v>173</v>
      </c>
      <c r="E81" s="23">
        <v>1</v>
      </c>
      <c r="F81" s="23" t="s">
        <v>49</v>
      </c>
      <c r="G81" s="24">
        <v>4889120</v>
      </c>
      <c r="H81" s="18">
        <f t="shared" si="22"/>
        <v>4889120</v>
      </c>
      <c r="I81" s="23" t="s">
        <v>17</v>
      </c>
      <c r="J81" s="11" t="s">
        <v>109</v>
      </c>
    </row>
    <row r="82" spans="1:10" s="10" customFormat="1" ht="51" x14ac:dyDescent="0.25">
      <c r="A82" s="20">
        <v>72</v>
      </c>
      <c r="B82" s="21" t="s">
        <v>174</v>
      </c>
      <c r="C82" s="13" t="s">
        <v>36</v>
      </c>
      <c r="D82" s="22" t="s">
        <v>173</v>
      </c>
      <c r="E82" s="23">
        <v>1</v>
      </c>
      <c r="F82" s="23" t="s">
        <v>49</v>
      </c>
      <c r="G82" s="24">
        <v>8209248</v>
      </c>
      <c r="H82" s="18">
        <f t="shared" si="22"/>
        <v>8209248</v>
      </c>
      <c r="I82" s="23" t="s">
        <v>17</v>
      </c>
      <c r="J82" s="11" t="s">
        <v>109</v>
      </c>
    </row>
    <row r="83" spans="1:10" s="10" customFormat="1" ht="25.5" x14ac:dyDescent="0.25">
      <c r="A83" s="20">
        <v>73</v>
      </c>
      <c r="B83" s="21" t="s">
        <v>185</v>
      </c>
      <c r="C83" s="13" t="s">
        <v>19</v>
      </c>
      <c r="D83" s="22" t="s">
        <v>175</v>
      </c>
      <c r="E83" s="23">
        <v>1</v>
      </c>
      <c r="F83" s="23" t="s">
        <v>49</v>
      </c>
      <c r="G83" s="24">
        <v>830358</v>
      </c>
      <c r="H83" s="16">
        <f t="shared" ref="H83" si="23">E83*G83</f>
        <v>830358</v>
      </c>
      <c r="I83" s="23" t="s">
        <v>17</v>
      </c>
      <c r="J83" s="11" t="s">
        <v>109</v>
      </c>
    </row>
    <row r="84" spans="1:10" s="10" customFormat="1" ht="63.75" x14ac:dyDescent="0.25">
      <c r="A84" s="20">
        <v>74</v>
      </c>
      <c r="B84" s="21" t="s">
        <v>176</v>
      </c>
      <c r="C84" s="13" t="s">
        <v>36</v>
      </c>
      <c r="D84" s="22" t="s">
        <v>108</v>
      </c>
      <c r="E84" s="23">
        <v>1</v>
      </c>
      <c r="F84" s="23" t="s">
        <v>49</v>
      </c>
      <c r="G84" s="24">
        <v>7035629</v>
      </c>
      <c r="H84" s="18">
        <f t="shared" ref="H84:H88" si="24">G84*E84</f>
        <v>7035629</v>
      </c>
      <c r="I84" s="23" t="s">
        <v>17</v>
      </c>
      <c r="J84" s="11" t="s">
        <v>109</v>
      </c>
    </row>
    <row r="85" spans="1:10" s="10" customFormat="1" ht="78.75" customHeight="1" x14ac:dyDescent="0.25">
      <c r="A85" s="20">
        <v>75</v>
      </c>
      <c r="B85" s="21" t="s">
        <v>177</v>
      </c>
      <c r="C85" s="13" t="s">
        <v>36</v>
      </c>
      <c r="D85" s="22" t="s">
        <v>104</v>
      </c>
      <c r="E85" s="23">
        <v>1</v>
      </c>
      <c r="F85" s="23" t="s">
        <v>49</v>
      </c>
      <c r="G85" s="24">
        <v>2580338</v>
      </c>
      <c r="H85" s="18">
        <f t="shared" si="24"/>
        <v>2580338</v>
      </c>
      <c r="I85" s="23" t="s">
        <v>17</v>
      </c>
      <c r="J85" s="11" t="s">
        <v>109</v>
      </c>
    </row>
    <row r="86" spans="1:10" s="10" customFormat="1" ht="78.75" customHeight="1" x14ac:dyDescent="0.25">
      <c r="A86" s="20">
        <v>76</v>
      </c>
      <c r="B86" s="21" t="s">
        <v>178</v>
      </c>
      <c r="C86" s="13" t="s">
        <v>36</v>
      </c>
      <c r="D86" s="22" t="s">
        <v>104</v>
      </c>
      <c r="E86" s="23">
        <v>1</v>
      </c>
      <c r="F86" s="23" t="s">
        <v>49</v>
      </c>
      <c r="G86" s="24">
        <v>450661</v>
      </c>
      <c r="H86" s="18">
        <f t="shared" si="24"/>
        <v>450661</v>
      </c>
      <c r="I86" s="23" t="s">
        <v>17</v>
      </c>
      <c r="J86" s="11" t="s">
        <v>109</v>
      </c>
    </row>
    <row r="87" spans="1:10" s="10" customFormat="1" ht="78.75" customHeight="1" x14ac:dyDescent="0.25">
      <c r="A87" s="20">
        <v>77</v>
      </c>
      <c r="B87" s="21" t="s">
        <v>179</v>
      </c>
      <c r="C87" s="13" t="s">
        <v>36</v>
      </c>
      <c r="D87" s="22" t="s">
        <v>104</v>
      </c>
      <c r="E87" s="23">
        <v>1</v>
      </c>
      <c r="F87" s="23" t="s">
        <v>49</v>
      </c>
      <c r="G87" s="24">
        <v>190849</v>
      </c>
      <c r="H87" s="18">
        <f t="shared" si="24"/>
        <v>190849</v>
      </c>
      <c r="I87" s="23" t="s">
        <v>17</v>
      </c>
      <c r="J87" s="11" t="s">
        <v>109</v>
      </c>
    </row>
    <row r="88" spans="1:10" s="10" customFormat="1" ht="38.25" x14ac:dyDescent="0.25">
      <c r="A88" s="20">
        <v>78</v>
      </c>
      <c r="B88" s="21" t="s">
        <v>180</v>
      </c>
      <c r="C88" s="13" t="s">
        <v>36</v>
      </c>
      <c r="D88" s="22" t="s">
        <v>54</v>
      </c>
      <c r="E88" s="23">
        <v>1</v>
      </c>
      <c r="F88" s="23" t="s">
        <v>49</v>
      </c>
      <c r="G88" s="24">
        <v>2629122</v>
      </c>
      <c r="H88" s="18">
        <f t="shared" si="24"/>
        <v>2629122</v>
      </c>
      <c r="I88" s="23" t="s">
        <v>17</v>
      </c>
      <c r="J88" s="11" t="s">
        <v>109</v>
      </c>
    </row>
    <row r="89" spans="1:10" s="10" customFormat="1" ht="51.75" customHeight="1" x14ac:dyDescent="0.25">
      <c r="A89" s="11">
        <v>79</v>
      </c>
      <c r="B89" s="12" t="s">
        <v>181</v>
      </c>
      <c r="C89" s="13" t="s">
        <v>96</v>
      </c>
      <c r="D89" s="12" t="s">
        <v>182</v>
      </c>
      <c r="E89" s="17">
        <v>1</v>
      </c>
      <c r="F89" s="12" t="s">
        <v>49</v>
      </c>
      <c r="G89" s="15">
        <v>18710000</v>
      </c>
      <c r="H89" s="18">
        <f>G89*E89</f>
        <v>18710000</v>
      </c>
      <c r="I89" s="14" t="s">
        <v>17</v>
      </c>
      <c r="J89" s="11" t="s">
        <v>109</v>
      </c>
    </row>
    <row r="90" spans="1:10" s="10" customFormat="1" ht="38.25" x14ac:dyDescent="0.25">
      <c r="A90" s="20">
        <v>80</v>
      </c>
      <c r="B90" s="21" t="s">
        <v>183</v>
      </c>
      <c r="C90" s="13" t="s">
        <v>19</v>
      </c>
      <c r="D90" s="22" t="s">
        <v>184</v>
      </c>
      <c r="E90" s="23">
        <v>1</v>
      </c>
      <c r="F90" s="23" t="s">
        <v>49</v>
      </c>
      <c r="G90" s="24">
        <v>953744.64</v>
      </c>
      <c r="H90" s="18">
        <f>G90*E90</f>
        <v>953744.64</v>
      </c>
      <c r="I90" s="23" t="s">
        <v>17</v>
      </c>
      <c r="J90" s="11" t="s">
        <v>109</v>
      </c>
    </row>
    <row r="91" spans="1:10" s="10" customFormat="1" ht="63.75" x14ac:dyDescent="0.25">
      <c r="A91" s="20">
        <v>81</v>
      </c>
      <c r="B91" s="21" t="s">
        <v>186</v>
      </c>
      <c r="C91" s="13" t="s">
        <v>19</v>
      </c>
      <c r="D91" s="22" t="s">
        <v>187</v>
      </c>
      <c r="E91" s="23">
        <v>1</v>
      </c>
      <c r="F91" s="23" t="s">
        <v>131</v>
      </c>
      <c r="G91" s="24">
        <v>67053.570000000007</v>
      </c>
      <c r="H91" s="18">
        <f t="shared" ref="H91:H93" si="25">G91*E91</f>
        <v>67053.570000000007</v>
      </c>
      <c r="I91" s="23" t="s">
        <v>28</v>
      </c>
      <c r="J91" s="11" t="s">
        <v>171</v>
      </c>
    </row>
    <row r="92" spans="1:10" s="10" customFormat="1" ht="51" x14ac:dyDescent="0.25">
      <c r="A92" s="20">
        <v>82</v>
      </c>
      <c r="B92" s="21" t="s">
        <v>188</v>
      </c>
      <c r="C92" s="13" t="s">
        <v>19</v>
      </c>
      <c r="D92" s="22" t="s">
        <v>189</v>
      </c>
      <c r="E92" s="23">
        <v>1</v>
      </c>
      <c r="F92" s="23" t="s">
        <v>131</v>
      </c>
      <c r="G92" s="24">
        <v>292500</v>
      </c>
      <c r="H92" s="18">
        <f t="shared" si="25"/>
        <v>292500</v>
      </c>
      <c r="I92" s="23" t="s">
        <v>28</v>
      </c>
      <c r="J92" s="11" t="s">
        <v>171</v>
      </c>
    </row>
    <row r="93" spans="1:10" s="10" customFormat="1" ht="76.5" x14ac:dyDescent="0.25">
      <c r="A93" s="20">
        <v>83</v>
      </c>
      <c r="B93" s="21" t="s">
        <v>190</v>
      </c>
      <c r="C93" s="13" t="s">
        <v>19</v>
      </c>
      <c r="D93" s="22" t="s">
        <v>191</v>
      </c>
      <c r="E93" s="23">
        <v>2</v>
      </c>
      <c r="F93" s="23" t="s">
        <v>131</v>
      </c>
      <c r="G93" s="24">
        <v>163839.29</v>
      </c>
      <c r="H93" s="18">
        <f t="shared" si="25"/>
        <v>327678.58</v>
      </c>
      <c r="I93" s="23" t="s">
        <v>28</v>
      </c>
      <c r="J93" s="11" t="s">
        <v>171</v>
      </c>
    </row>
    <row r="94" spans="1:10" s="10" customFormat="1" ht="25.5" x14ac:dyDescent="0.25">
      <c r="A94" s="20">
        <v>84</v>
      </c>
      <c r="B94" s="21" t="s">
        <v>192</v>
      </c>
      <c r="C94" s="13" t="s">
        <v>19</v>
      </c>
      <c r="D94" s="22" t="s">
        <v>193</v>
      </c>
      <c r="E94" s="23">
        <v>2</v>
      </c>
      <c r="F94" s="23" t="s">
        <v>49</v>
      </c>
      <c r="G94" s="24">
        <v>328572</v>
      </c>
      <c r="H94" s="18">
        <f t="shared" ref="H94:H111" si="26">G94*E94</f>
        <v>657144</v>
      </c>
      <c r="I94" s="23" t="s">
        <v>17</v>
      </c>
      <c r="J94" s="11" t="s">
        <v>171</v>
      </c>
    </row>
    <row r="95" spans="1:10" s="10" customFormat="1" ht="51" x14ac:dyDescent="0.25">
      <c r="A95" s="20">
        <v>85</v>
      </c>
      <c r="B95" s="21" t="s">
        <v>194</v>
      </c>
      <c r="C95" s="13" t="s">
        <v>19</v>
      </c>
      <c r="D95" s="22" t="s">
        <v>195</v>
      </c>
      <c r="E95" s="23">
        <v>1</v>
      </c>
      <c r="F95" s="23" t="s">
        <v>49</v>
      </c>
      <c r="G95" s="24">
        <v>2568982</v>
      </c>
      <c r="H95" s="18">
        <f t="shared" si="26"/>
        <v>2568982</v>
      </c>
      <c r="I95" s="23" t="s">
        <v>17</v>
      </c>
      <c r="J95" s="11" t="s">
        <v>171</v>
      </c>
    </row>
    <row r="96" spans="1:10" s="10" customFormat="1" ht="38.25" x14ac:dyDescent="0.25">
      <c r="A96" s="20">
        <v>86</v>
      </c>
      <c r="B96" s="21" t="s">
        <v>196</v>
      </c>
      <c r="C96" s="13" t="s">
        <v>19</v>
      </c>
      <c r="D96" s="22" t="s">
        <v>197</v>
      </c>
      <c r="E96" s="23">
        <v>1</v>
      </c>
      <c r="F96" s="23" t="s">
        <v>49</v>
      </c>
      <c r="G96" s="24">
        <v>732730</v>
      </c>
      <c r="H96" s="18">
        <f t="shared" si="26"/>
        <v>732730</v>
      </c>
      <c r="I96" s="23" t="s">
        <v>17</v>
      </c>
      <c r="J96" s="11" t="s">
        <v>171</v>
      </c>
    </row>
    <row r="97" spans="1:10" s="10" customFormat="1" ht="38.25" x14ac:dyDescent="0.25">
      <c r="A97" s="20">
        <v>87</v>
      </c>
      <c r="B97" s="21" t="s">
        <v>198</v>
      </c>
      <c r="C97" s="13" t="s">
        <v>19</v>
      </c>
      <c r="D97" s="22" t="s">
        <v>199</v>
      </c>
      <c r="E97" s="23">
        <v>1</v>
      </c>
      <c r="F97" s="23" t="s">
        <v>49</v>
      </c>
      <c r="G97" s="24">
        <v>621047.5</v>
      </c>
      <c r="H97" s="18">
        <f t="shared" si="26"/>
        <v>621047.5</v>
      </c>
      <c r="I97" s="23" t="s">
        <v>17</v>
      </c>
      <c r="J97" s="11" t="s">
        <v>171</v>
      </c>
    </row>
    <row r="98" spans="1:10" s="10" customFormat="1" ht="38.25" x14ac:dyDescent="0.25">
      <c r="A98" s="20">
        <v>88</v>
      </c>
      <c r="B98" s="21" t="s">
        <v>200</v>
      </c>
      <c r="C98" s="13" t="s">
        <v>19</v>
      </c>
      <c r="D98" s="22" t="s">
        <v>201</v>
      </c>
      <c r="E98" s="23">
        <v>1</v>
      </c>
      <c r="F98" s="23" t="s">
        <v>131</v>
      </c>
      <c r="G98" s="24">
        <v>734778</v>
      </c>
      <c r="H98" s="18">
        <f t="shared" si="26"/>
        <v>734778</v>
      </c>
      <c r="I98" s="23" t="s">
        <v>17</v>
      </c>
      <c r="J98" s="11" t="s">
        <v>171</v>
      </c>
    </row>
    <row r="99" spans="1:10" s="10" customFormat="1" ht="25.5" x14ac:dyDescent="0.25">
      <c r="A99" s="20">
        <v>89</v>
      </c>
      <c r="B99" s="21" t="s">
        <v>202</v>
      </c>
      <c r="C99" s="13" t="s">
        <v>19</v>
      </c>
      <c r="D99" s="22" t="s">
        <v>203</v>
      </c>
      <c r="E99" s="23">
        <v>2</v>
      </c>
      <c r="F99" s="23" t="s">
        <v>49</v>
      </c>
      <c r="G99" s="24">
        <v>347604</v>
      </c>
      <c r="H99" s="18">
        <f t="shared" si="26"/>
        <v>695208</v>
      </c>
      <c r="I99" s="23" t="s">
        <v>17</v>
      </c>
      <c r="J99" s="11" t="s">
        <v>171</v>
      </c>
    </row>
    <row r="100" spans="1:10" s="10" customFormat="1" ht="25.5" x14ac:dyDescent="0.25">
      <c r="A100" s="20">
        <v>90</v>
      </c>
      <c r="B100" s="21" t="s">
        <v>202</v>
      </c>
      <c r="C100" s="13" t="s">
        <v>19</v>
      </c>
      <c r="D100" s="22" t="s">
        <v>204</v>
      </c>
      <c r="E100" s="23">
        <v>4</v>
      </c>
      <c r="F100" s="23" t="s">
        <v>49</v>
      </c>
      <c r="G100" s="24">
        <v>319663</v>
      </c>
      <c r="H100" s="18">
        <f t="shared" si="26"/>
        <v>1278652</v>
      </c>
      <c r="I100" s="23" t="s">
        <v>17</v>
      </c>
      <c r="J100" s="11" t="s">
        <v>171</v>
      </c>
    </row>
    <row r="101" spans="1:10" s="10" customFormat="1" ht="38.25" x14ac:dyDescent="0.25">
      <c r="A101" s="20">
        <v>91</v>
      </c>
      <c r="B101" s="21" t="s">
        <v>205</v>
      </c>
      <c r="C101" s="13" t="s">
        <v>36</v>
      </c>
      <c r="D101" s="22" t="s">
        <v>206</v>
      </c>
      <c r="E101" s="23">
        <v>1</v>
      </c>
      <c r="F101" s="23" t="s">
        <v>49</v>
      </c>
      <c r="G101" s="24">
        <v>48125000</v>
      </c>
      <c r="H101" s="18">
        <f t="shared" si="26"/>
        <v>48125000</v>
      </c>
      <c r="I101" s="23" t="s">
        <v>17</v>
      </c>
      <c r="J101" s="11" t="s">
        <v>171</v>
      </c>
    </row>
    <row r="102" spans="1:10" s="10" customFormat="1" ht="38.25" x14ac:dyDescent="0.25">
      <c r="A102" s="20">
        <v>92</v>
      </c>
      <c r="B102" s="21" t="s">
        <v>207</v>
      </c>
      <c r="C102" s="13" t="s">
        <v>36</v>
      </c>
      <c r="D102" s="22" t="s">
        <v>206</v>
      </c>
      <c r="E102" s="23">
        <v>1</v>
      </c>
      <c r="F102" s="23" t="s">
        <v>49</v>
      </c>
      <c r="G102" s="24">
        <v>27353586</v>
      </c>
      <c r="H102" s="18">
        <f t="shared" si="26"/>
        <v>27353586</v>
      </c>
      <c r="I102" s="23" t="s">
        <v>17</v>
      </c>
      <c r="J102" s="11" t="s">
        <v>171</v>
      </c>
    </row>
    <row r="103" spans="1:10" s="10" customFormat="1" ht="83.25" customHeight="1" x14ac:dyDescent="0.25">
      <c r="A103" s="11">
        <v>93</v>
      </c>
      <c r="B103" s="12" t="s">
        <v>208</v>
      </c>
      <c r="C103" s="13" t="s">
        <v>96</v>
      </c>
      <c r="D103" s="12" t="s">
        <v>209</v>
      </c>
      <c r="E103" s="17">
        <v>1</v>
      </c>
      <c r="F103" s="12" t="s">
        <v>49</v>
      </c>
      <c r="G103" s="15">
        <v>67209830</v>
      </c>
      <c r="H103" s="18">
        <f t="shared" si="26"/>
        <v>67209830</v>
      </c>
      <c r="I103" s="14" t="s">
        <v>17</v>
      </c>
      <c r="J103" s="11" t="s">
        <v>171</v>
      </c>
    </row>
    <row r="104" spans="1:10" s="10" customFormat="1" ht="83.25" customHeight="1" x14ac:dyDescent="0.25">
      <c r="A104" s="11">
        <v>94</v>
      </c>
      <c r="B104" s="12" t="s">
        <v>210</v>
      </c>
      <c r="C104" s="13" t="s">
        <v>96</v>
      </c>
      <c r="D104" s="12" t="s">
        <v>211</v>
      </c>
      <c r="E104" s="17">
        <v>1</v>
      </c>
      <c r="F104" s="12" t="s">
        <v>49</v>
      </c>
      <c r="G104" s="15">
        <v>24016207</v>
      </c>
      <c r="H104" s="18">
        <f t="shared" si="26"/>
        <v>24016207</v>
      </c>
      <c r="I104" s="14" t="s">
        <v>17</v>
      </c>
      <c r="J104" s="11" t="s">
        <v>171</v>
      </c>
    </row>
    <row r="105" spans="1:10" s="10" customFormat="1" ht="89.25" customHeight="1" x14ac:dyDescent="0.25">
      <c r="A105" s="11">
        <v>95</v>
      </c>
      <c r="B105" s="12" t="s">
        <v>212</v>
      </c>
      <c r="C105" s="13" t="s">
        <v>96</v>
      </c>
      <c r="D105" s="12" t="s">
        <v>213</v>
      </c>
      <c r="E105" s="17">
        <v>1</v>
      </c>
      <c r="F105" s="12" t="s">
        <v>49</v>
      </c>
      <c r="G105" s="15">
        <v>20291212.5</v>
      </c>
      <c r="H105" s="18">
        <f t="shared" si="26"/>
        <v>20291212.5</v>
      </c>
      <c r="I105" s="14" t="s">
        <v>17</v>
      </c>
      <c r="J105" s="11" t="s">
        <v>171</v>
      </c>
    </row>
    <row r="106" spans="1:10" s="10" customFormat="1" ht="89.25" customHeight="1" x14ac:dyDescent="0.25">
      <c r="A106" s="11">
        <v>96</v>
      </c>
      <c r="B106" s="12" t="s">
        <v>214</v>
      </c>
      <c r="C106" s="13" t="s">
        <v>96</v>
      </c>
      <c r="D106" s="12" t="s">
        <v>215</v>
      </c>
      <c r="E106" s="17">
        <v>1</v>
      </c>
      <c r="F106" s="12" t="s">
        <v>131</v>
      </c>
      <c r="G106" s="15">
        <v>14287232</v>
      </c>
      <c r="H106" s="18">
        <f t="shared" si="26"/>
        <v>14287232</v>
      </c>
      <c r="I106" s="14" t="s">
        <v>17</v>
      </c>
      <c r="J106" s="11" t="s">
        <v>171</v>
      </c>
    </row>
    <row r="107" spans="1:10" s="10" customFormat="1" ht="89.25" customHeight="1" x14ac:dyDescent="0.25">
      <c r="A107" s="11">
        <v>97</v>
      </c>
      <c r="B107" s="12" t="s">
        <v>216</v>
      </c>
      <c r="C107" s="13" t="s">
        <v>19</v>
      </c>
      <c r="D107" s="12" t="s">
        <v>217</v>
      </c>
      <c r="E107" s="17">
        <v>1</v>
      </c>
      <c r="F107" s="12" t="s">
        <v>49</v>
      </c>
      <c r="G107" s="15">
        <v>4942906</v>
      </c>
      <c r="H107" s="18">
        <f t="shared" si="26"/>
        <v>4942906</v>
      </c>
      <c r="I107" s="14" t="s">
        <v>17</v>
      </c>
      <c r="J107" s="11" t="s">
        <v>171</v>
      </c>
    </row>
    <row r="108" spans="1:10" s="10" customFormat="1" ht="89.25" customHeight="1" x14ac:dyDescent="0.25">
      <c r="A108" s="11">
        <v>98</v>
      </c>
      <c r="B108" s="12" t="s">
        <v>218</v>
      </c>
      <c r="C108" s="13" t="s">
        <v>19</v>
      </c>
      <c r="D108" s="12" t="s">
        <v>219</v>
      </c>
      <c r="E108" s="17">
        <v>1</v>
      </c>
      <c r="F108" s="12" t="s">
        <v>131</v>
      </c>
      <c r="G108" s="15">
        <v>1313036</v>
      </c>
      <c r="H108" s="18">
        <f t="shared" si="26"/>
        <v>1313036</v>
      </c>
      <c r="I108" s="14" t="s">
        <v>17</v>
      </c>
      <c r="J108" s="11" t="s">
        <v>171</v>
      </c>
    </row>
    <row r="109" spans="1:10" s="10" customFormat="1" ht="89.25" customHeight="1" x14ac:dyDescent="0.25">
      <c r="A109" s="11">
        <v>99</v>
      </c>
      <c r="B109" s="12" t="s">
        <v>220</v>
      </c>
      <c r="C109" s="13" t="s">
        <v>19</v>
      </c>
      <c r="D109" s="12" t="s">
        <v>221</v>
      </c>
      <c r="E109" s="17">
        <v>5</v>
      </c>
      <c r="F109" s="12" t="s">
        <v>131</v>
      </c>
      <c r="G109" s="15">
        <v>437500</v>
      </c>
      <c r="H109" s="18">
        <f t="shared" si="26"/>
        <v>2187500</v>
      </c>
      <c r="I109" s="14" t="s">
        <v>17</v>
      </c>
      <c r="J109" s="11" t="s">
        <v>171</v>
      </c>
    </row>
    <row r="110" spans="1:10" s="10" customFormat="1" ht="89.25" customHeight="1" x14ac:dyDescent="0.25">
      <c r="A110" s="11">
        <v>100</v>
      </c>
      <c r="B110" s="12" t="s">
        <v>222</v>
      </c>
      <c r="C110" s="13" t="s">
        <v>19</v>
      </c>
      <c r="D110" s="12" t="s">
        <v>223</v>
      </c>
      <c r="E110" s="17">
        <v>1</v>
      </c>
      <c r="F110" s="12" t="s">
        <v>131</v>
      </c>
      <c r="G110" s="15">
        <v>9853178.5700000003</v>
      </c>
      <c r="H110" s="18">
        <f t="shared" si="26"/>
        <v>9853178.5700000003</v>
      </c>
      <c r="I110" s="14" t="s">
        <v>17</v>
      </c>
      <c r="J110" s="11" t="s">
        <v>171</v>
      </c>
    </row>
    <row r="111" spans="1:10" s="10" customFormat="1" ht="38.25" x14ac:dyDescent="0.25">
      <c r="A111" s="20">
        <v>101</v>
      </c>
      <c r="B111" s="21" t="s">
        <v>224</v>
      </c>
      <c r="C111" s="13" t="s">
        <v>36</v>
      </c>
      <c r="D111" s="22" t="s">
        <v>54</v>
      </c>
      <c r="E111" s="23">
        <v>1</v>
      </c>
      <c r="F111" s="23" t="s">
        <v>49</v>
      </c>
      <c r="G111" s="24">
        <v>11896550</v>
      </c>
      <c r="H111" s="18">
        <f t="shared" si="26"/>
        <v>11896550</v>
      </c>
      <c r="I111" s="23" t="s">
        <v>17</v>
      </c>
      <c r="J111" s="11" t="s">
        <v>171</v>
      </c>
    </row>
    <row r="112" spans="1:10" s="10" customFormat="1" ht="63.75" x14ac:dyDescent="0.25">
      <c r="A112" s="20">
        <v>102</v>
      </c>
      <c r="B112" s="21" t="s">
        <v>229</v>
      </c>
      <c r="C112" s="13" t="s">
        <v>19</v>
      </c>
      <c r="D112" s="22" t="s">
        <v>225</v>
      </c>
      <c r="E112" s="23">
        <v>4</v>
      </c>
      <c r="F112" s="23" t="s">
        <v>49</v>
      </c>
      <c r="G112" s="24">
        <v>1758212.5</v>
      </c>
      <c r="H112" s="18">
        <f>G112*E112</f>
        <v>7032850</v>
      </c>
      <c r="I112" s="23" t="s">
        <v>17</v>
      </c>
      <c r="J112" s="11" t="s">
        <v>226</v>
      </c>
    </row>
    <row r="113" spans="1:10" s="10" customFormat="1" ht="25.5" x14ac:dyDescent="0.25">
      <c r="A113" s="20">
        <v>103</v>
      </c>
      <c r="B113" s="21" t="s">
        <v>227</v>
      </c>
      <c r="C113" s="13" t="s">
        <v>19</v>
      </c>
      <c r="D113" s="22" t="s">
        <v>228</v>
      </c>
      <c r="E113" s="23">
        <v>4</v>
      </c>
      <c r="F113" s="23" t="s">
        <v>131</v>
      </c>
      <c r="G113" s="24">
        <v>423190</v>
      </c>
      <c r="H113" s="18">
        <f>G113*E113</f>
        <v>1692760</v>
      </c>
      <c r="I113" s="23" t="s">
        <v>17</v>
      </c>
      <c r="J113" s="11" t="s">
        <v>226</v>
      </c>
    </row>
    <row r="114" spans="1:10" s="10" customFormat="1" ht="38.25" x14ac:dyDescent="0.25">
      <c r="A114" s="20">
        <v>104</v>
      </c>
      <c r="B114" s="21" t="s">
        <v>230</v>
      </c>
      <c r="C114" s="13" t="s">
        <v>36</v>
      </c>
      <c r="D114" s="22" t="s">
        <v>117</v>
      </c>
      <c r="E114" s="23">
        <v>1</v>
      </c>
      <c r="F114" s="23" t="s">
        <v>49</v>
      </c>
      <c r="G114" s="24">
        <v>1132259</v>
      </c>
      <c r="H114" s="18">
        <f t="shared" ref="H114:H129" si="27">G114*E114</f>
        <v>1132259</v>
      </c>
      <c r="I114" s="23" t="s">
        <v>17</v>
      </c>
      <c r="J114" s="11" t="s">
        <v>171</v>
      </c>
    </row>
    <row r="115" spans="1:10" s="10" customFormat="1" ht="38.25" x14ac:dyDescent="0.25">
      <c r="A115" s="20">
        <v>105</v>
      </c>
      <c r="B115" s="21" t="s">
        <v>231</v>
      </c>
      <c r="C115" s="13" t="s">
        <v>36</v>
      </c>
      <c r="D115" s="22" t="s">
        <v>117</v>
      </c>
      <c r="E115" s="23">
        <v>1</v>
      </c>
      <c r="F115" s="23" t="s">
        <v>49</v>
      </c>
      <c r="G115" s="24">
        <v>1447486</v>
      </c>
      <c r="H115" s="18">
        <f t="shared" si="27"/>
        <v>1447486</v>
      </c>
      <c r="I115" s="23" t="s">
        <v>17</v>
      </c>
      <c r="J115" s="11" t="s">
        <v>171</v>
      </c>
    </row>
    <row r="116" spans="1:10" s="10" customFormat="1" ht="51.75" customHeight="1" x14ac:dyDescent="0.25">
      <c r="A116" s="20">
        <v>106</v>
      </c>
      <c r="B116" s="12" t="s">
        <v>232</v>
      </c>
      <c r="C116" s="13" t="s">
        <v>36</v>
      </c>
      <c r="D116" s="12" t="s">
        <v>48</v>
      </c>
      <c r="E116" s="17">
        <v>1</v>
      </c>
      <c r="F116" s="12" t="s">
        <v>49</v>
      </c>
      <c r="G116" s="15">
        <v>433089</v>
      </c>
      <c r="H116" s="18">
        <f t="shared" si="27"/>
        <v>433089</v>
      </c>
      <c r="I116" s="14" t="s">
        <v>17</v>
      </c>
      <c r="J116" s="11" t="s">
        <v>171</v>
      </c>
    </row>
    <row r="117" spans="1:10" s="10" customFormat="1" ht="51.75" customHeight="1" x14ac:dyDescent="0.25">
      <c r="A117" s="20">
        <v>107</v>
      </c>
      <c r="B117" s="12" t="s">
        <v>233</v>
      </c>
      <c r="C117" s="13" t="s">
        <v>36</v>
      </c>
      <c r="D117" s="12" t="s">
        <v>48</v>
      </c>
      <c r="E117" s="17">
        <v>1</v>
      </c>
      <c r="F117" s="12" t="s">
        <v>49</v>
      </c>
      <c r="G117" s="15">
        <v>4050213</v>
      </c>
      <c r="H117" s="18">
        <f t="shared" si="27"/>
        <v>4050213</v>
      </c>
      <c r="I117" s="14" t="s">
        <v>17</v>
      </c>
      <c r="J117" s="11" t="s">
        <v>171</v>
      </c>
    </row>
    <row r="118" spans="1:10" s="10" customFormat="1" ht="51.75" customHeight="1" x14ac:dyDescent="0.25">
      <c r="A118" s="20">
        <v>108</v>
      </c>
      <c r="B118" s="12" t="s">
        <v>234</v>
      </c>
      <c r="C118" s="13" t="s">
        <v>36</v>
      </c>
      <c r="D118" s="12" t="s">
        <v>48</v>
      </c>
      <c r="E118" s="17">
        <v>1</v>
      </c>
      <c r="F118" s="12" t="s">
        <v>49</v>
      </c>
      <c r="G118" s="15">
        <v>1871786</v>
      </c>
      <c r="H118" s="18">
        <f t="shared" si="27"/>
        <v>1871786</v>
      </c>
      <c r="I118" s="14" t="s">
        <v>17</v>
      </c>
      <c r="J118" s="11" t="s">
        <v>171</v>
      </c>
    </row>
    <row r="119" spans="1:10" s="10" customFormat="1" ht="51.75" customHeight="1" x14ac:dyDescent="0.25">
      <c r="A119" s="20">
        <v>109</v>
      </c>
      <c r="B119" s="12" t="s">
        <v>235</v>
      </c>
      <c r="C119" s="13" t="s">
        <v>36</v>
      </c>
      <c r="D119" s="12" t="s">
        <v>48</v>
      </c>
      <c r="E119" s="17">
        <v>1</v>
      </c>
      <c r="F119" s="12" t="s">
        <v>49</v>
      </c>
      <c r="G119" s="15">
        <v>369108</v>
      </c>
      <c r="H119" s="18">
        <f t="shared" si="27"/>
        <v>369108</v>
      </c>
      <c r="I119" s="14" t="s">
        <v>17</v>
      </c>
      <c r="J119" s="11" t="s">
        <v>171</v>
      </c>
    </row>
    <row r="120" spans="1:10" s="10" customFormat="1" ht="51.75" customHeight="1" x14ac:dyDescent="0.25">
      <c r="A120" s="20">
        <v>110</v>
      </c>
      <c r="B120" s="12" t="s">
        <v>236</v>
      </c>
      <c r="C120" s="13" t="s">
        <v>36</v>
      </c>
      <c r="D120" s="12" t="s">
        <v>54</v>
      </c>
      <c r="E120" s="17">
        <v>1</v>
      </c>
      <c r="F120" s="12" t="s">
        <v>49</v>
      </c>
      <c r="G120" s="15">
        <v>1046888</v>
      </c>
      <c r="H120" s="18">
        <f t="shared" si="27"/>
        <v>1046888</v>
      </c>
      <c r="I120" s="14" t="s">
        <v>17</v>
      </c>
      <c r="J120" s="11" t="s">
        <v>171</v>
      </c>
    </row>
    <row r="121" spans="1:10" s="10" customFormat="1" ht="57" customHeight="1" x14ac:dyDescent="0.25">
      <c r="A121" s="20">
        <v>111</v>
      </c>
      <c r="B121" s="12" t="s">
        <v>237</v>
      </c>
      <c r="C121" s="13" t="s">
        <v>36</v>
      </c>
      <c r="D121" s="12" t="s">
        <v>238</v>
      </c>
      <c r="E121" s="17">
        <v>1</v>
      </c>
      <c r="F121" s="12" t="s">
        <v>49</v>
      </c>
      <c r="G121" s="15">
        <v>3109518</v>
      </c>
      <c r="H121" s="18">
        <f t="shared" si="27"/>
        <v>3109518</v>
      </c>
      <c r="I121" s="14" t="s">
        <v>17</v>
      </c>
      <c r="J121" s="11" t="s">
        <v>171</v>
      </c>
    </row>
    <row r="122" spans="1:10" s="10" customFormat="1" ht="51" x14ac:dyDescent="0.25">
      <c r="A122" s="20">
        <v>112</v>
      </c>
      <c r="B122" s="21" t="s">
        <v>239</v>
      </c>
      <c r="C122" s="13" t="s">
        <v>36</v>
      </c>
      <c r="D122" s="22" t="s">
        <v>240</v>
      </c>
      <c r="E122" s="23">
        <v>1</v>
      </c>
      <c r="F122" s="23" t="s">
        <v>49</v>
      </c>
      <c r="G122" s="24">
        <v>1803483</v>
      </c>
      <c r="H122" s="18">
        <f t="shared" si="27"/>
        <v>1803483</v>
      </c>
      <c r="I122" s="23" t="s">
        <v>17</v>
      </c>
      <c r="J122" s="11" t="s">
        <v>171</v>
      </c>
    </row>
    <row r="123" spans="1:10" s="10" customFormat="1" ht="38.25" x14ac:dyDescent="0.25">
      <c r="A123" s="20">
        <v>113</v>
      </c>
      <c r="B123" s="21" t="s">
        <v>241</v>
      </c>
      <c r="C123" s="13" t="s">
        <v>19</v>
      </c>
      <c r="D123" s="22" t="s">
        <v>252</v>
      </c>
      <c r="E123" s="22">
        <v>1</v>
      </c>
      <c r="F123" s="23" t="s">
        <v>49</v>
      </c>
      <c r="G123" s="24">
        <v>10855917</v>
      </c>
      <c r="H123" s="18">
        <f t="shared" si="27"/>
        <v>10855917</v>
      </c>
      <c r="I123" s="23" t="s">
        <v>17</v>
      </c>
      <c r="J123" s="11" t="s">
        <v>171</v>
      </c>
    </row>
    <row r="124" spans="1:10" s="10" customFormat="1" ht="63.75" x14ac:dyDescent="0.25">
      <c r="A124" s="20">
        <v>114</v>
      </c>
      <c r="B124" s="21" t="s">
        <v>242</v>
      </c>
      <c r="C124" s="13" t="s">
        <v>19</v>
      </c>
      <c r="D124" s="22" t="s">
        <v>243</v>
      </c>
      <c r="E124" s="22">
        <v>1</v>
      </c>
      <c r="F124" s="23" t="s">
        <v>131</v>
      </c>
      <c r="G124" s="24">
        <v>2016149</v>
      </c>
      <c r="H124" s="18">
        <f t="shared" si="27"/>
        <v>2016149</v>
      </c>
      <c r="I124" s="23" t="s">
        <v>17</v>
      </c>
      <c r="J124" s="11" t="s">
        <v>171</v>
      </c>
    </row>
    <row r="125" spans="1:10" s="10" customFormat="1" ht="38.25" x14ac:dyDescent="0.25">
      <c r="A125" s="20">
        <v>115</v>
      </c>
      <c r="B125" s="21" t="s">
        <v>244</v>
      </c>
      <c r="C125" s="13" t="s">
        <v>19</v>
      </c>
      <c r="D125" s="22" t="s">
        <v>245</v>
      </c>
      <c r="E125" s="22">
        <v>1</v>
      </c>
      <c r="F125" s="23" t="s">
        <v>49</v>
      </c>
      <c r="G125" s="24">
        <v>254776</v>
      </c>
      <c r="H125" s="18">
        <f t="shared" si="27"/>
        <v>254776</v>
      </c>
      <c r="I125" s="23" t="s">
        <v>17</v>
      </c>
      <c r="J125" s="11" t="s">
        <v>171</v>
      </c>
    </row>
    <row r="126" spans="1:10" s="10" customFormat="1" ht="38.25" x14ac:dyDescent="0.25">
      <c r="A126" s="20">
        <v>116</v>
      </c>
      <c r="B126" s="21" t="s">
        <v>246</v>
      </c>
      <c r="C126" s="13" t="s">
        <v>19</v>
      </c>
      <c r="D126" s="22" t="s">
        <v>247</v>
      </c>
      <c r="E126" s="22">
        <v>1</v>
      </c>
      <c r="F126" s="23" t="s">
        <v>49</v>
      </c>
      <c r="G126" s="24">
        <v>530898</v>
      </c>
      <c r="H126" s="18">
        <f t="shared" si="27"/>
        <v>530898</v>
      </c>
      <c r="I126" s="23" t="s">
        <v>17</v>
      </c>
      <c r="J126" s="11" t="s">
        <v>171</v>
      </c>
    </row>
    <row r="127" spans="1:10" s="10" customFormat="1" ht="38.25" x14ac:dyDescent="0.25">
      <c r="A127" s="20">
        <v>117</v>
      </c>
      <c r="B127" s="21" t="s">
        <v>248</v>
      </c>
      <c r="C127" s="13" t="s">
        <v>19</v>
      </c>
      <c r="D127" s="22" t="s">
        <v>278</v>
      </c>
      <c r="E127" s="22">
        <v>1</v>
      </c>
      <c r="F127" s="23" t="s">
        <v>131</v>
      </c>
      <c r="G127" s="24">
        <v>559246</v>
      </c>
      <c r="H127" s="18">
        <f t="shared" si="27"/>
        <v>559246</v>
      </c>
      <c r="I127" s="23" t="s">
        <v>17</v>
      </c>
      <c r="J127" s="11" t="s">
        <v>171</v>
      </c>
    </row>
    <row r="128" spans="1:10" s="10" customFormat="1" ht="38.25" x14ac:dyDescent="0.25">
      <c r="A128" s="20">
        <v>118</v>
      </c>
      <c r="B128" s="21" t="s">
        <v>249</v>
      </c>
      <c r="C128" s="13" t="s">
        <v>19</v>
      </c>
      <c r="D128" s="22" t="s">
        <v>250</v>
      </c>
      <c r="E128" s="22">
        <v>1</v>
      </c>
      <c r="F128" s="23" t="s">
        <v>131</v>
      </c>
      <c r="G128" s="24">
        <v>724336</v>
      </c>
      <c r="H128" s="18">
        <f t="shared" si="27"/>
        <v>724336</v>
      </c>
      <c r="I128" s="23" t="s">
        <v>17</v>
      </c>
      <c r="J128" s="11" t="s">
        <v>171</v>
      </c>
    </row>
    <row r="129" spans="1:10" s="10" customFormat="1" ht="38.25" x14ac:dyDescent="0.25">
      <c r="A129" s="20">
        <v>119</v>
      </c>
      <c r="B129" s="21" t="s">
        <v>251</v>
      </c>
      <c r="C129" s="13" t="s">
        <v>19</v>
      </c>
      <c r="D129" s="22" t="s">
        <v>277</v>
      </c>
      <c r="E129" s="22">
        <v>1</v>
      </c>
      <c r="F129" s="23" t="s">
        <v>131</v>
      </c>
      <c r="G129" s="24">
        <v>109189</v>
      </c>
      <c r="H129" s="18">
        <f t="shared" si="27"/>
        <v>109189</v>
      </c>
      <c r="I129" s="23" t="s">
        <v>17</v>
      </c>
      <c r="J129" s="11" t="s">
        <v>171</v>
      </c>
    </row>
    <row r="130" spans="1:10" s="10" customFormat="1" ht="25.5" x14ac:dyDescent="0.25">
      <c r="A130" s="20">
        <v>120</v>
      </c>
      <c r="B130" s="12" t="s">
        <v>253</v>
      </c>
      <c r="C130" s="13" t="s">
        <v>19</v>
      </c>
      <c r="D130" s="25" t="s">
        <v>276</v>
      </c>
      <c r="E130" s="14">
        <v>2</v>
      </c>
      <c r="F130" s="14" t="s">
        <v>49</v>
      </c>
      <c r="G130" s="26">
        <v>346413</v>
      </c>
      <c r="H130" s="26">
        <f>G130*E130</f>
        <v>692826</v>
      </c>
      <c r="I130" s="14" t="s">
        <v>17</v>
      </c>
      <c r="J130" s="27" t="s">
        <v>254</v>
      </c>
    </row>
    <row r="131" spans="1:10" s="10" customFormat="1" ht="38.25" x14ac:dyDescent="0.25">
      <c r="A131" s="20">
        <v>121</v>
      </c>
      <c r="B131" s="12" t="s">
        <v>255</v>
      </c>
      <c r="C131" s="13" t="s">
        <v>36</v>
      </c>
      <c r="D131" s="25" t="s">
        <v>256</v>
      </c>
      <c r="E131" s="14">
        <v>1</v>
      </c>
      <c r="F131" s="14" t="s">
        <v>49</v>
      </c>
      <c r="G131" s="26">
        <v>340000</v>
      </c>
      <c r="H131" s="26">
        <f>G131*E131</f>
        <v>340000</v>
      </c>
      <c r="I131" s="14" t="s">
        <v>17</v>
      </c>
      <c r="J131" s="27" t="s">
        <v>171</v>
      </c>
    </row>
    <row r="132" spans="1:10" s="10" customFormat="1" ht="51" x14ac:dyDescent="0.25">
      <c r="A132" s="20">
        <v>122</v>
      </c>
      <c r="B132" s="12" t="s">
        <v>257</v>
      </c>
      <c r="C132" s="13" t="s">
        <v>36</v>
      </c>
      <c r="D132" s="25" t="s">
        <v>87</v>
      </c>
      <c r="E132" s="14">
        <v>1</v>
      </c>
      <c r="F132" s="14" t="s">
        <v>49</v>
      </c>
      <c r="G132" s="26">
        <v>2474297</v>
      </c>
      <c r="H132" s="26">
        <f>G132*E132</f>
        <v>2474297</v>
      </c>
      <c r="I132" s="14" t="s">
        <v>17</v>
      </c>
      <c r="J132" s="27" t="s">
        <v>254</v>
      </c>
    </row>
    <row r="133" spans="1:10" s="10" customFormat="1" ht="89.25" x14ac:dyDescent="0.25">
      <c r="A133" s="20">
        <v>123</v>
      </c>
      <c r="B133" s="12" t="s">
        <v>258</v>
      </c>
      <c r="C133" s="13" t="s">
        <v>19</v>
      </c>
      <c r="D133" s="25" t="s">
        <v>259</v>
      </c>
      <c r="E133" s="14">
        <v>1</v>
      </c>
      <c r="F133" s="14" t="s">
        <v>49</v>
      </c>
      <c r="G133" s="26">
        <v>2775021</v>
      </c>
      <c r="H133" s="26">
        <f>G133*E133</f>
        <v>2775021</v>
      </c>
      <c r="I133" s="14" t="s">
        <v>17</v>
      </c>
      <c r="J133" s="27" t="s">
        <v>171</v>
      </c>
    </row>
    <row r="134" spans="1:10" s="10" customFormat="1" ht="38.25" x14ac:dyDescent="0.25">
      <c r="A134" s="20">
        <v>124</v>
      </c>
      <c r="B134" s="12" t="s">
        <v>260</v>
      </c>
      <c r="C134" s="13" t="s">
        <v>36</v>
      </c>
      <c r="D134" s="25" t="s">
        <v>256</v>
      </c>
      <c r="E134" s="14">
        <v>1</v>
      </c>
      <c r="F134" s="14" t="s">
        <v>49</v>
      </c>
      <c r="G134" s="26">
        <v>2351697</v>
      </c>
      <c r="H134" s="26">
        <f>G134*E134</f>
        <v>2351697</v>
      </c>
      <c r="I134" s="14" t="s">
        <v>17</v>
      </c>
      <c r="J134" s="27" t="s">
        <v>171</v>
      </c>
    </row>
    <row r="135" spans="1:10" s="10" customFormat="1" ht="25.5" x14ac:dyDescent="0.25">
      <c r="A135" s="20">
        <v>125</v>
      </c>
      <c r="B135" s="11" t="s">
        <v>261</v>
      </c>
      <c r="C135" s="13" t="s">
        <v>19</v>
      </c>
      <c r="D135" s="11" t="s">
        <v>262</v>
      </c>
      <c r="E135" s="14">
        <v>2</v>
      </c>
      <c r="F135" s="23" t="s">
        <v>131</v>
      </c>
      <c r="G135" s="28">
        <v>1210715</v>
      </c>
      <c r="H135" s="26">
        <f t="shared" ref="H135:H143" si="28">G135*E135</f>
        <v>2421430</v>
      </c>
      <c r="I135" s="29" t="s">
        <v>17</v>
      </c>
      <c r="J135" s="27" t="s">
        <v>254</v>
      </c>
    </row>
    <row r="136" spans="1:10" s="10" customFormat="1" ht="38.25" x14ac:dyDescent="0.25">
      <c r="A136" s="20">
        <v>126</v>
      </c>
      <c r="B136" s="11" t="s">
        <v>263</v>
      </c>
      <c r="C136" s="13" t="s">
        <v>19</v>
      </c>
      <c r="D136" s="11" t="s">
        <v>264</v>
      </c>
      <c r="E136" s="14">
        <v>2</v>
      </c>
      <c r="F136" s="23" t="s">
        <v>131</v>
      </c>
      <c r="G136" s="30">
        <v>1471875</v>
      </c>
      <c r="H136" s="26">
        <f>G136*E136</f>
        <v>2943750</v>
      </c>
      <c r="I136" s="29" t="s">
        <v>17</v>
      </c>
      <c r="J136" s="27" t="s">
        <v>254</v>
      </c>
    </row>
    <row r="137" spans="1:10" s="10" customFormat="1" ht="38.25" x14ac:dyDescent="0.25">
      <c r="A137" s="20">
        <v>127</v>
      </c>
      <c r="B137" s="11" t="s">
        <v>265</v>
      </c>
      <c r="C137" s="13" t="s">
        <v>19</v>
      </c>
      <c r="D137" s="11" t="s">
        <v>279</v>
      </c>
      <c r="E137" s="11">
        <v>2</v>
      </c>
      <c r="F137" s="23" t="s">
        <v>131</v>
      </c>
      <c r="G137" s="29">
        <v>1050625</v>
      </c>
      <c r="H137" s="26">
        <f t="shared" si="28"/>
        <v>2101250</v>
      </c>
      <c r="I137" s="29" t="s">
        <v>17</v>
      </c>
      <c r="J137" s="31" t="s">
        <v>254</v>
      </c>
    </row>
    <row r="138" spans="1:10" s="10" customFormat="1" ht="38.25" x14ac:dyDescent="0.25">
      <c r="A138" s="20">
        <v>128</v>
      </c>
      <c r="B138" s="11" t="s">
        <v>266</v>
      </c>
      <c r="C138" s="13" t="s">
        <v>19</v>
      </c>
      <c r="D138" s="11" t="s">
        <v>267</v>
      </c>
      <c r="E138" s="14">
        <v>2</v>
      </c>
      <c r="F138" s="23" t="s">
        <v>131</v>
      </c>
      <c r="G138" s="30">
        <v>1168304</v>
      </c>
      <c r="H138" s="26">
        <f t="shared" si="28"/>
        <v>2336608</v>
      </c>
      <c r="I138" s="29" t="s">
        <v>17</v>
      </c>
      <c r="J138" s="27" t="s">
        <v>254</v>
      </c>
    </row>
    <row r="139" spans="1:10" s="10" customFormat="1" ht="25.5" x14ac:dyDescent="0.25">
      <c r="A139" s="20">
        <v>129</v>
      </c>
      <c r="B139" s="11" t="s">
        <v>268</v>
      </c>
      <c r="C139" s="13" t="s">
        <v>19</v>
      </c>
      <c r="D139" s="11" t="s">
        <v>269</v>
      </c>
      <c r="E139" s="14">
        <v>2</v>
      </c>
      <c r="F139" s="23" t="s">
        <v>131</v>
      </c>
      <c r="G139" s="30">
        <v>99590</v>
      </c>
      <c r="H139" s="26">
        <f t="shared" si="28"/>
        <v>199180</v>
      </c>
      <c r="I139" s="29" t="s">
        <v>17</v>
      </c>
      <c r="J139" s="27" t="s">
        <v>254</v>
      </c>
    </row>
    <row r="140" spans="1:10" s="10" customFormat="1" ht="25.5" x14ac:dyDescent="0.25">
      <c r="A140" s="20">
        <v>130</v>
      </c>
      <c r="B140" s="32" t="s">
        <v>270</v>
      </c>
      <c r="C140" s="13" t="s">
        <v>19</v>
      </c>
      <c r="D140" s="11" t="s">
        <v>271</v>
      </c>
      <c r="E140" s="14">
        <v>2</v>
      </c>
      <c r="F140" s="23" t="s">
        <v>131</v>
      </c>
      <c r="G140" s="30">
        <v>99590</v>
      </c>
      <c r="H140" s="26">
        <f t="shared" si="28"/>
        <v>199180</v>
      </c>
      <c r="I140" s="29" t="s">
        <v>17</v>
      </c>
      <c r="J140" s="27" t="s">
        <v>254</v>
      </c>
    </row>
    <row r="141" spans="1:10" s="10" customFormat="1" ht="25.5" x14ac:dyDescent="0.25">
      <c r="A141" s="20">
        <v>131</v>
      </c>
      <c r="B141" s="32" t="s">
        <v>272</v>
      </c>
      <c r="C141" s="13" t="s">
        <v>19</v>
      </c>
      <c r="D141" s="11" t="s">
        <v>273</v>
      </c>
      <c r="E141" s="14">
        <v>1</v>
      </c>
      <c r="F141" s="23" t="s">
        <v>131</v>
      </c>
      <c r="G141" s="30">
        <v>99590</v>
      </c>
      <c r="H141" s="26">
        <f t="shared" si="28"/>
        <v>99590</v>
      </c>
      <c r="I141" s="29" t="s">
        <v>17</v>
      </c>
      <c r="J141" s="27" t="s">
        <v>254</v>
      </c>
    </row>
    <row r="142" spans="1:10" s="10" customFormat="1" ht="38.25" x14ac:dyDescent="0.25">
      <c r="A142" s="20">
        <v>132</v>
      </c>
      <c r="B142" s="32" t="s">
        <v>274</v>
      </c>
      <c r="C142" s="13" t="s">
        <v>19</v>
      </c>
      <c r="D142" s="11" t="s">
        <v>275</v>
      </c>
      <c r="E142" s="14">
        <v>1</v>
      </c>
      <c r="F142" s="23" t="s">
        <v>131</v>
      </c>
      <c r="G142" s="30">
        <v>2798840</v>
      </c>
      <c r="H142" s="26">
        <f t="shared" si="28"/>
        <v>2798840</v>
      </c>
      <c r="I142" s="29" t="s">
        <v>17</v>
      </c>
      <c r="J142" s="27" t="s">
        <v>254</v>
      </c>
    </row>
    <row r="143" spans="1:10" s="10" customFormat="1" ht="25.5" x14ac:dyDescent="0.25">
      <c r="A143" s="20">
        <v>133</v>
      </c>
      <c r="B143" s="11" t="s">
        <v>280</v>
      </c>
      <c r="C143" s="11" t="s">
        <v>281</v>
      </c>
      <c r="D143" s="11" t="s">
        <v>282</v>
      </c>
      <c r="E143" s="33">
        <v>1</v>
      </c>
      <c r="F143" s="33" t="s">
        <v>49</v>
      </c>
      <c r="G143" s="34">
        <v>2737209</v>
      </c>
      <c r="H143" s="35">
        <f t="shared" si="28"/>
        <v>2737209</v>
      </c>
      <c r="I143" s="36" t="s">
        <v>28</v>
      </c>
      <c r="J143" s="37" t="s">
        <v>254</v>
      </c>
    </row>
    <row r="144" spans="1:10" s="10" customFormat="1" ht="38.25" x14ac:dyDescent="0.25">
      <c r="A144" s="20">
        <v>134</v>
      </c>
      <c r="B144" s="12" t="s">
        <v>283</v>
      </c>
      <c r="C144" s="25" t="s">
        <v>96</v>
      </c>
      <c r="D144" s="25" t="s">
        <v>307</v>
      </c>
      <c r="E144" s="14">
        <v>1</v>
      </c>
      <c r="F144" s="14" t="s">
        <v>49</v>
      </c>
      <c r="G144" s="26">
        <v>33035715</v>
      </c>
      <c r="H144" s="35">
        <f>G144*E144</f>
        <v>33035715</v>
      </c>
      <c r="I144" s="14" t="s">
        <v>17</v>
      </c>
      <c r="J144" s="38" t="s">
        <v>254</v>
      </c>
    </row>
    <row r="145" spans="1:10" s="10" customFormat="1" ht="51" x14ac:dyDescent="0.25">
      <c r="A145" s="20">
        <v>135</v>
      </c>
      <c r="B145" s="12" t="s">
        <v>284</v>
      </c>
      <c r="C145" s="39" t="s">
        <v>285</v>
      </c>
      <c r="D145" s="25" t="s">
        <v>153</v>
      </c>
      <c r="E145" s="14">
        <v>1</v>
      </c>
      <c r="F145" s="14" t="s">
        <v>49</v>
      </c>
      <c r="G145" s="26">
        <v>431391.97</v>
      </c>
      <c r="H145" s="35">
        <f>G145*E145</f>
        <v>431391.97</v>
      </c>
      <c r="I145" s="14" t="s">
        <v>17</v>
      </c>
      <c r="J145" s="38" t="s">
        <v>254</v>
      </c>
    </row>
    <row r="146" spans="1:10" s="10" customFormat="1" ht="38.25" x14ac:dyDescent="0.25">
      <c r="A146" s="20">
        <v>136</v>
      </c>
      <c r="B146" s="12" t="s">
        <v>286</v>
      </c>
      <c r="C146" s="40" t="s">
        <v>285</v>
      </c>
      <c r="D146" s="25" t="s">
        <v>256</v>
      </c>
      <c r="E146" s="3">
        <v>1</v>
      </c>
      <c r="F146" s="14" t="s">
        <v>49</v>
      </c>
      <c r="G146" s="26">
        <v>61869</v>
      </c>
      <c r="H146" s="35">
        <f>G146*E146</f>
        <v>61869</v>
      </c>
      <c r="I146" s="14" t="s">
        <v>17</v>
      </c>
      <c r="J146" s="38" t="s">
        <v>254</v>
      </c>
    </row>
    <row r="147" spans="1:10" s="10" customFormat="1" ht="25.5" x14ac:dyDescent="0.25">
      <c r="A147" s="20">
        <v>137</v>
      </c>
      <c r="B147" s="12" t="s">
        <v>287</v>
      </c>
      <c r="C147" s="11" t="s">
        <v>281</v>
      </c>
      <c r="D147" s="25" t="s">
        <v>288</v>
      </c>
      <c r="E147" s="14">
        <v>4</v>
      </c>
      <c r="F147" s="14" t="s">
        <v>49</v>
      </c>
      <c r="G147" s="26">
        <v>424108</v>
      </c>
      <c r="H147" s="35">
        <f>G147*E147</f>
        <v>1696432</v>
      </c>
      <c r="I147" s="14" t="s">
        <v>17</v>
      </c>
      <c r="J147" s="38" t="s">
        <v>254</v>
      </c>
    </row>
    <row r="148" spans="1:10" s="45" customFormat="1" ht="177.75" customHeight="1" x14ac:dyDescent="0.2">
      <c r="A148" s="20">
        <v>138</v>
      </c>
      <c r="B148" s="41" t="s">
        <v>289</v>
      </c>
      <c r="C148" s="25" t="s">
        <v>96</v>
      </c>
      <c r="D148" s="41" t="s">
        <v>290</v>
      </c>
      <c r="E148" s="42">
        <v>2</v>
      </c>
      <c r="F148" s="14" t="s">
        <v>49</v>
      </c>
      <c r="G148" s="25">
        <v>13165833</v>
      </c>
      <c r="H148" s="43">
        <f t="shared" ref="H148:H156" si="29">E148*G148</f>
        <v>26331666</v>
      </c>
      <c r="I148" s="44" t="s">
        <v>17</v>
      </c>
      <c r="J148" s="44" t="s">
        <v>254</v>
      </c>
    </row>
    <row r="149" spans="1:10" s="45" customFormat="1" ht="75" customHeight="1" x14ac:dyDescent="0.2">
      <c r="A149" s="20">
        <v>139</v>
      </c>
      <c r="B149" s="41" t="s">
        <v>291</v>
      </c>
      <c r="C149" s="25" t="s">
        <v>96</v>
      </c>
      <c r="D149" s="41" t="s">
        <v>292</v>
      </c>
      <c r="E149" s="42">
        <v>1</v>
      </c>
      <c r="F149" s="25" t="s">
        <v>131</v>
      </c>
      <c r="G149" s="46">
        <v>12177100</v>
      </c>
      <c r="H149" s="47">
        <f t="shared" si="29"/>
        <v>12177100</v>
      </c>
      <c r="I149" s="44" t="s">
        <v>17</v>
      </c>
      <c r="J149" s="44" t="s">
        <v>254</v>
      </c>
    </row>
    <row r="150" spans="1:10" s="45" customFormat="1" ht="63.75" x14ac:dyDescent="0.2">
      <c r="A150" s="20">
        <v>140</v>
      </c>
      <c r="B150" s="41" t="s">
        <v>293</v>
      </c>
      <c r="C150" s="25" t="s">
        <v>96</v>
      </c>
      <c r="D150" s="41" t="s">
        <v>294</v>
      </c>
      <c r="E150" s="42">
        <v>2</v>
      </c>
      <c r="F150" s="14" t="s">
        <v>49</v>
      </c>
      <c r="G150" s="25">
        <v>10267857</v>
      </c>
      <c r="H150" s="47">
        <f t="shared" si="29"/>
        <v>20535714</v>
      </c>
      <c r="I150" s="44" t="s">
        <v>17</v>
      </c>
      <c r="J150" s="44" t="s">
        <v>254</v>
      </c>
    </row>
    <row r="151" spans="1:10" s="45" customFormat="1" ht="120.75" customHeight="1" x14ac:dyDescent="0.2">
      <c r="A151" s="20">
        <v>141</v>
      </c>
      <c r="B151" s="41" t="s">
        <v>295</v>
      </c>
      <c r="C151" s="25" t="s">
        <v>96</v>
      </c>
      <c r="D151" s="41" t="s">
        <v>296</v>
      </c>
      <c r="E151" s="42">
        <v>2</v>
      </c>
      <c r="F151" s="14" t="s">
        <v>49</v>
      </c>
      <c r="G151" s="25">
        <v>6913795</v>
      </c>
      <c r="H151" s="43">
        <f t="shared" si="29"/>
        <v>13827590</v>
      </c>
      <c r="I151" s="44" t="s">
        <v>17</v>
      </c>
      <c r="J151" s="44" t="s">
        <v>254</v>
      </c>
    </row>
    <row r="152" spans="1:10" s="45" customFormat="1" ht="66" customHeight="1" x14ac:dyDescent="0.2">
      <c r="A152" s="20">
        <v>142</v>
      </c>
      <c r="B152" s="41" t="s">
        <v>297</v>
      </c>
      <c r="C152" s="11" t="s">
        <v>281</v>
      </c>
      <c r="D152" s="41" t="s">
        <v>298</v>
      </c>
      <c r="E152" s="42">
        <v>1</v>
      </c>
      <c r="F152" s="25" t="s">
        <v>131</v>
      </c>
      <c r="G152" s="46">
        <v>239408</v>
      </c>
      <c r="H152" s="43">
        <f t="shared" si="29"/>
        <v>239408</v>
      </c>
      <c r="I152" s="44" t="s">
        <v>17</v>
      </c>
      <c r="J152" s="44" t="s">
        <v>254</v>
      </c>
    </row>
    <row r="153" spans="1:10" s="45" customFormat="1" ht="85.5" customHeight="1" x14ac:dyDescent="0.2">
      <c r="A153" s="20">
        <v>143</v>
      </c>
      <c r="B153" s="41" t="s">
        <v>297</v>
      </c>
      <c r="C153" s="11" t="s">
        <v>281</v>
      </c>
      <c r="D153" s="41" t="s">
        <v>379</v>
      </c>
      <c r="E153" s="42">
        <v>1</v>
      </c>
      <c r="F153" s="25" t="s">
        <v>131</v>
      </c>
      <c r="G153" s="46">
        <v>346045</v>
      </c>
      <c r="H153" s="43">
        <f t="shared" si="29"/>
        <v>346045</v>
      </c>
      <c r="I153" s="44" t="s">
        <v>17</v>
      </c>
      <c r="J153" s="44" t="s">
        <v>254</v>
      </c>
    </row>
    <row r="154" spans="1:10" s="45" customFormat="1" ht="116.25" customHeight="1" x14ac:dyDescent="0.2">
      <c r="A154" s="20">
        <v>144</v>
      </c>
      <c r="B154" s="41" t="s">
        <v>299</v>
      </c>
      <c r="C154" s="11" t="s">
        <v>281</v>
      </c>
      <c r="D154" s="41" t="s">
        <v>300</v>
      </c>
      <c r="E154" s="42">
        <v>1</v>
      </c>
      <c r="F154" s="14" t="s">
        <v>49</v>
      </c>
      <c r="G154" s="46">
        <v>473215</v>
      </c>
      <c r="H154" s="43">
        <f t="shared" si="29"/>
        <v>473215</v>
      </c>
      <c r="I154" s="44" t="s">
        <v>17</v>
      </c>
      <c r="J154" s="44" t="s">
        <v>254</v>
      </c>
    </row>
    <row r="155" spans="1:10" s="45" customFormat="1" ht="92.25" customHeight="1" x14ac:dyDescent="0.2">
      <c r="A155" s="20">
        <v>145</v>
      </c>
      <c r="B155" s="41" t="s">
        <v>301</v>
      </c>
      <c r="C155" s="11" t="s">
        <v>281</v>
      </c>
      <c r="D155" s="25" t="s">
        <v>302</v>
      </c>
      <c r="E155" s="42">
        <v>1</v>
      </c>
      <c r="F155" s="25" t="s">
        <v>131</v>
      </c>
      <c r="G155" s="46">
        <v>760804</v>
      </c>
      <c r="H155" s="47">
        <f t="shared" si="29"/>
        <v>760804</v>
      </c>
      <c r="I155" s="44" t="s">
        <v>17</v>
      </c>
      <c r="J155" s="44" t="s">
        <v>254</v>
      </c>
    </row>
    <row r="156" spans="1:10" s="10" customFormat="1" ht="51" x14ac:dyDescent="0.25">
      <c r="A156" s="20">
        <v>146</v>
      </c>
      <c r="B156" s="33" t="s">
        <v>303</v>
      </c>
      <c r="C156" s="40" t="s">
        <v>285</v>
      </c>
      <c r="D156" s="33" t="s">
        <v>308</v>
      </c>
      <c r="E156" s="48">
        <v>1</v>
      </c>
      <c r="F156" s="11" t="s">
        <v>49</v>
      </c>
      <c r="G156" s="49">
        <v>366517.86</v>
      </c>
      <c r="H156" s="47">
        <f t="shared" si="29"/>
        <v>366517.86</v>
      </c>
      <c r="I156" s="44" t="s">
        <v>17</v>
      </c>
      <c r="J156" s="44" t="s">
        <v>254</v>
      </c>
    </row>
    <row r="157" spans="1:10" s="10" customFormat="1" ht="71.25" customHeight="1" x14ac:dyDescent="0.25">
      <c r="A157" s="20">
        <v>147</v>
      </c>
      <c r="B157" s="12" t="s">
        <v>309</v>
      </c>
      <c r="C157" s="40" t="s">
        <v>285</v>
      </c>
      <c r="D157" s="25" t="s">
        <v>310</v>
      </c>
      <c r="E157" s="14">
        <v>1</v>
      </c>
      <c r="F157" s="14" t="s">
        <v>49</v>
      </c>
      <c r="G157" s="26">
        <v>327500</v>
      </c>
      <c r="H157" s="26">
        <f>G157*E157</f>
        <v>327500</v>
      </c>
      <c r="I157" s="44" t="s">
        <v>17</v>
      </c>
      <c r="J157" s="44" t="s">
        <v>254</v>
      </c>
    </row>
    <row r="158" spans="1:10" s="10" customFormat="1" ht="68.25" customHeight="1" x14ac:dyDescent="0.25">
      <c r="A158" s="20">
        <v>148</v>
      </c>
      <c r="B158" s="12" t="s">
        <v>311</v>
      </c>
      <c r="C158" s="40" t="s">
        <v>285</v>
      </c>
      <c r="D158" s="25" t="s">
        <v>310</v>
      </c>
      <c r="E158" s="14">
        <v>1</v>
      </c>
      <c r="F158" s="14" t="s">
        <v>49</v>
      </c>
      <c r="G158" s="26">
        <v>144950</v>
      </c>
      <c r="H158" s="26">
        <f>G158*E158</f>
        <v>144950</v>
      </c>
      <c r="I158" s="44" t="s">
        <v>17</v>
      </c>
      <c r="J158" s="44" t="s">
        <v>254</v>
      </c>
    </row>
    <row r="159" spans="1:10" s="10" customFormat="1" ht="63.75" x14ac:dyDescent="0.2">
      <c r="A159" s="20">
        <v>149</v>
      </c>
      <c r="B159" s="14" t="s">
        <v>312</v>
      </c>
      <c r="C159" s="11" t="s">
        <v>281</v>
      </c>
      <c r="D159" s="50" t="s">
        <v>313</v>
      </c>
      <c r="E159" s="14">
        <v>1</v>
      </c>
      <c r="F159" s="14" t="s">
        <v>49</v>
      </c>
      <c r="G159" s="30">
        <v>9194099</v>
      </c>
      <c r="H159" s="26">
        <f t="shared" ref="H159:H162" si="30">G159*E159</f>
        <v>9194099</v>
      </c>
      <c r="I159" s="44" t="s">
        <v>17</v>
      </c>
      <c r="J159" s="14" t="s">
        <v>254</v>
      </c>
    </row>
    <row r="160" spans="1:10" s="10" customFormat="1" ht="44.25" customHeight="1" x14ac:dyDescent="0.2">
      <c r="A160" s="20">
        <v>150</v>
      </c>
      <c r="B160" s="14" t="s">
        <v>314</v>
      </c>
      <c r="C160" s="11" t="s">
        <v>281</v>
      </c>
      <c r="D160" s="50" t="s">
        <v>315</v>
      </c>
      <c r="E160" s="14">
        <v>2</v>
      </c>
      <c r="F160" s="11" t="s">
        <v>81</v>
      </c>
      <c r="G160" s="30">
        <v>196215</v>
      </c>
      <c r="H160" s="26">
        <f t="shared" si="30"/>
        <v>392430</v>
      </c>
      <c r="I160" s="44" t="s">
        <v>17</v>
      </c>
      <c r="J160" s="14" t="s">
        <v>254</v>
      </c>
    </row>
    <row r="161" spans="1:10" s="10" customFormat="1" ht="25.5" x14ac:dyDescent="0.25">
      <c r="A161" s="20">
        <v>151</v>
      </c>
      <c r="B161" s="14" t="s">
        <v>318</v>
      </c>
      <c r="C161" s="11" t="s">
        <v>281</v>
      </c>
      <c r="D161" s="51" t="s">
        <v>426</v>
      </c>
      <c r="E161" s="14">
        <v>2</v>
      </c>
      <c r="F161" s="11" t="s">
        <v>81</v>
      </c>
      <c r="G161" s="30">
        <v>206429</v>
      </c>
      <c r="H161" s="26">
        <f t="shared" si="30"/>
        <v>412858</v>
      </c>
      <c r="I161" s="44" t="s">
        <v>17</v>
      </c>
      <c r="J161" s="14" t="s">
        <v>254</v>
      </c>
    </row>
    <row r="162" spans="1:10" s="10" customFormat="1" ht="51" x14ac:dyDescent="0.2">
      <c r="A162" s="20">
        <v>152</v>
      </c>
      <c r="B162" s="14" t="s">
        <v>316</v>
      </c>
      <c r="C162" s="11" t="s">
        <v>281</v>
      </c>
      <c r="D162" s="50" t="s">
        <v>317</v>
      </c>
      <c r="E162" s="14">
        <v>2</v>
      </c>
      <c r="F162" s="11" t="s">
        <v>81</v>
      </c>
      <c r="G162" s="30">
        <v>86215</v>
      </c>
      <c r="H162" s="26">
        <f t="shared" si="30"/>
        <v>172430</v>
      </c>
      <c r="I162" s="44" t="s">
        <v>17</v>
      </c>
      <c r="J162" s="14" t="s">
        <v>254</v>
      </c>
    </row>
    <row r="163" spans="1:10" s="10" customFormat="1" ht="38.25" x14ac:dyDescent="0.25">
      <c r="A163" s="52">
        <v>153</v>
      </c>
      <c r="B163" s="53" t="s">
        <v>319</v>
      </c>
      <c r="C163" s="54" t="s">
        <v>285</v>
      </c>
      <c r="D163" s="55" t="s">
        <v>256</v>
      </c>
      <c r="E163" s="3">
        <v>1</v>
      </c>
      <c r="F163" s="56" t="s">
        <v>49</v>
      </c>
      <c r="G163" s="57">
        <v>892406.25</v>
      </c>
      <c r="H163" s="57">
        <f>G163*E163</f>
        <v>892406.25</v>
      </c>
      <c r="I163" s="56" t="s">
        <v>17</v>
      </c>
      <c r="J163" s="56" t="s">
        <v>254</v>
      </c>
    </row>
    <row r="164" spans="1:10" s="10" customFormat="1" ht="63.75" x14ac:dyDescent="0.25">
      <c r="A164" s="11">
        <v>154</v>
      </c>
      <c r="B164" s="12" t="s">
        <v>320</v>
      </c>
      <c r="C164" s="40" t="s">
        <v>285</v>
      </c>
      <c r="D164" s="25" t="s">
        <v>321</v>
      </c>
      <c r="E164" s="14">
        <v>1</v>
      </c>
      <c r="F164" s="14" t="s">
        <v>49</v>
      </c>
      <c r="G164" s="26">
        <v>462400</v>
      </c>
      <c r="H164" s="26">
        <f>G164*E164</f>
        <v>462400</v>
      </c>
      <c r="I164" s="14" t="s">
        <v>17</v>
      </c>
      <c r="J164" s="14" t="s">
        <v>254</v>
      </c>
    </row>
    <row r="165" spans="1:10" s="10" customFormat="1" ht="50.25" customHeight="1" x14ac:dyDescent="0.25">
      <c r="A165" s="20">
        <v>155</v>
      </c>
      <c r="B165" s="12" t="s">
        <v>322</v>
      </c>
      <c r="C165" s="25" t="s">
        <v>96</v>
      </c>
      <c r="D165" s="25" t="s">
        <v>328</v>
      </c>
      <c r="E165" s="14">
        <v>1</v>
      </c>
      <c r="F165" s="14" t="s">
        <v>49</v>
      </c>
      <c r="G165" s="26">
        <v>62500000</v>
      </c>
      <c r="H165" s="26">
        <f>G165*E165</f>
        <v>62500000</v>
      </c>
      <c r="I165" s="14" t="s">
        <v>17</v>
      </c>
      <c r="J165" s="14" t="s">
        <v>254</v>
      </c>
    </row>
    <row r="166" spans="1:10" s="10" customFormat="1" ht="38.25" x14ac:dyDescent="0.25">
      <c r="A166" s="20">
        <v>156</v>
      </c>
      <c r="B166" s="12" t="s">
        <v>323</v>
      </c>
      <c r="C166" s="11" t="s">
        <v>281</v>
      </c>
      <c r="D166" s="25" t="s">
        <v>402</v>
      </c>
      <c r="E166" s="14">
        <v>4</v>
      </c>
      <c r="F166" s="14" t="s">
        <v>49</v>
      </c>
      <c r="G166" s="26">
        <v>1388393</v>
      </c>
      <c r="H166" s="16">
        <f t="shared" ref="H166" si="31">E166*G166</f>
        <v>5553572</v>
      </c>
      <c r="I166" s="14" t="s">
        <v>17</v>
      </c>
      <c r="J166" s="14" t="s">
        <v>254</v>
      </c>
    </row>
    <row r="167" spans="1:10" s="10" customFormat="1" ht="38.25" x14ac:dyDescent="0.25">
      <c r="A167" s="20">
        <v>157</v>
      </c>
      <c r="B167" s="12" t="s">
        <v>327</v>
      </c>
      <c r="C167" s="40" t="s">
        <v>285</v>
      </c>
      <c r="D167" s="25" t="s">
        <v>256</v>
      </c>
      <c r="E167" s="3">
        <v>1</v>
      </c>
      <c r="F167" s="14" t="s">
        <v>49</v>
      </c>
      <c r="G167" s="26">
        <v>237500</v>
      </c>
      <c r="H167" s="26">
        <f>G167*E167</f>
        <v>237500</v>
      </c>
      <c r="I167" s="14" t="s">
        <v>17</v>
      </c>
      <c r="J167" s="14" t="s">
        <v>254</v>
      </c>
    </row>
    <row r="168" spans="1:10" s="10" customFormat="1" ht="51.75" customHeight="1" x14ac:dyDescent="0.25">
      <c r="A168" s="20">
        <v>158</v>
      </c>
      <c r="B168" s="12" t="s">
        <v>329</v>
      </c>
      <c r="C168" s="13" t="s">
        <v>36</v>
      </c>
      <c r="D168" s="12" t="s">
        <v>92</v>
      </c>
      <c r="E168" s="17">
        <v>1</v>
      </c>
      <c r="F168" s="12" t="s">
        <v>49</v>
      </c>
      <c r="G168" s="15">
        <v>3621005</v>
      </c>
      <c r="H168" s="16">
        <f t="shared" ref="H168:H170" si="32">E168*G168</f>
        <v>3621005</v>
      </c>
      <c r="I168" s="14" t="s">
        <v>17</v>
      </c>
      <c r="J168" s="11" t="s">
        <v>254</v>
      </c>
    </row>
    <row r="169" spans="1:10" s="10" customFormat="1" ht="51.75" customHeight="1" x14ac:dyDescent="0.25">
      <c r="A169" s="20">
        <v>159</v>
      </c>
      <c r="B169" s="12" t="s">
        <v>330</v>
      </c>
      <c r="C169" s="13" t="s">
        <v>36</v>
      </c>
      <c r="D169" s="12" t="s">
        <v>92</v>
      </c>
      <c r="E169" s="17">
        <v>1</v>
      </c>
      <c r="F169" s="12" t="s">
        <v>49</v>
      </c>
      <c r="G169" s="15">
        <v>1404288</v>
      </c>
      <c r="H169" s="16">
        <f t="shared" si="32"/>
        <v>1404288</v>
      </c>
      <c r="I169" s="14" t="s">
        <v>17</v>
      </c>
      <c r="J169" s="11" t="s">
        <v>254</v>
      </c>
    </row>
    <row r="170" spans="1:10" s="10" customFormat="1" ht="51.75" customHeight="1" x14ac:dyDescent="0.25">
      <c r="A170" s="20">
        <v>160</v>
      </c>
      <c r="B170" s="12" t="s">
        <v>331</v>
      </c>
      <c r="C170" s="13" t="s">
        <v>36</v>
      </c>
      <c r="D170" s="12" t="s">
        <v>92</v>
      </c>
      <c r="E170" s="17">
        <v>1</v>
      </c>
      <c r="F170" s="12" t="s">
        <v>49</v>
      </c>
      <c r="G170" s="15">
        <v>4728969</v>
      </c>
      <c r="H170" s="16">
        <f t="shared" si="32"/>
        <v>4728969</v>
      </c>
      <c r="I170" s="14" t="s">
        <v>17</v>
      </c>
      <c r="J170" s="11" t="s">
        <v>254</v>
      </c>
    </row>
    <row r="171" spans="1:10" s="10" customFormat="1" ht="25.5" x14ac:dyDescent="0.25">
      <c r="A171" s="20">
        <v>161</v>
      </c>
      <c r="B171" s="12" t="s">
        <v>332</v>
      </c>
      <c r="C171" s="40" t="s">
        <v>19</v>
      </c>
      <c r="D171" s="25" t="s">
        <v>336</v>
      </c>
      <c r="E171" s="14">
        <v>3</v>
      </c>
      <c r="F171" s="14" t="s">
        <v>49</v>
      </c>
      <c r="G171" s="26">
        <v>350000</v>
      </c>
      <c r="H171" s="26">
        <f>G171*E171</f>
        <v>1050000</v>
      </c>
      <c r="I171" s="14" t="s">
        <v>17</v>
      </c>
      <c r="J171" s="14" t="s">
        <v>254</v>
      </c>
    </row>
    <row r="172" spans="1:10" s="10" customFormat="1" ht="51.75" customHeight="1" x14ac:dyDescent="0.25">
      <c r="A172" s="20">
        <v>162</v>
      </c>
      <c r="B172" s="12" t="s">
        <v>333</v>
      </c>
      <c r="C172" s="13" t="s">
        <v>36</v>
      </c>
      <c r="D172" s="25" t="s">
        <v>256</v>
      </c>
      <c r="E172" s="3">
        <v>1</v>
      </c>
      <c r="F172" s="14" t="s">
        <v>49</v>
      </c>
      <c r="G172" s="26">
        <v>2395930</v>
      </c>
      <c r="H172" s="26">
        <f>G172*E172</f>
        <v>2395930</v>
      </c>
      <c r="I172" s="14" t="s">
        <v>17</v>
      </c>
      <c r="J172" s="14" t="s">
        <v>254</v>
      </c>
    </row>
    <row r="173" spans="1:10" s="10" customFormat="1" ht="36" customHeight="1" x14ac:dyDescent="0.25">
      <c r="A173" s="20">
        <v>163</v>
      </c>
      <c r="B173" s="12" t="s">
        <v>334</v>
      </c>
      <c r="C173" s="40" t="s">
        <v>19</v>
      </c>
      <c r="D173" s="25" t="s">
        <v>335</v>
      </c>
      <c r="E173" s="14">
        <v>3</v>
      </c>
      <c r="F173" s="14" t="s">
        <v>49</v>
      </c>
      <c r="G173" s="26">
        <v>291965</v>
      </c>
      <c r="H173" s="26">
        <f>G173*E173</f>
        <v>875895</v>
      </c>
      <c r="I173" s="14" t="s">
        <v>17</v>
      </c>
      <c r="J173" s="14" t="s">
        <v>254</v>
      </c>
    </row>
    <row r="174" spans="1:10" s="10" customFormat="1" ht="84.75" customHeight="1" x14ac:dyDescent="0.25">
      <c r="A174" s="20">
        <v>164</v>
      </c>
      <c r="B174" s="51" t="s">
        <v>337</v>
      </c>
      <c r="C174" s="40" t="s">
        <v>19</v>
      </c>
      <c r="D174" s="51" t="s">
        <v>401</v>
      </c>
      <c r="E174" s="41">
        <v>1</v>
      </c>
      <c r="F174" s="41" t="s">
        <v>338</v>
      </c>
      <c r="G174" s="58">
        <v>1040178.57</v>
      </c>
      <c r="H174" s="34">
        <f t="shared" ref="H174" si="33">G174*E174</f>
        <v>1040178.57</v>
      </c>
      <c r="I174" s="36" t="s">
        <v>28</v>
      </c>
      <c r="J174" s="37" t="s">
        <v>381</v>
      </c>
    </row>
    <row r="175" spans="1:10" s="10" customFormat="1" ht="84.75" customHeight="1" x14ac:dyDescent="0.25">
      <c r="A175" s="20">
        <v>165</v>
      </c>
      <c r="B175" s="12" t="s">
        <v>339</v>
      </c>
      <c r="C175" s="13" t="s">
        <v>36</v>
      </c>
      <c r="D175" s="25" t="s">
        <v>310</v>
      </c>
      <c r="E175" s="14">
        <v>1</v>
      </c>
      <c r="F175" s="14" t="s">
        <v>49</v>
      </c>
      <c r="G175" s="26">
        <v>1923402</v>
      </c>
      <c r="H175" s="26">
        <f t="shared" ref="H175:H180" si="34">G175*E175</f>
        <v>1923402</v>
      </c>
      <c r="I175" s="14" t="s">
        <v>17</v>
      </c>
      <c r="J175" s="14" t="s">
        <v>254</v>
      </c>
    </row>
    <row r="176" spans="1:10" s="10" customFormat="1" ht="96.75" customHeight="1" x14ac:dyDescent="0.25">
      <c r="A176" s="20">
        <v>166</v>
      </c>
      <c r="B176" s="12" t="s">
        <v>340</v>
      </c>
      <c r="C176" s="13" t="s">
        <v>36</v>
      </c>
      <c r="D176" s="25" t="s">
        <v>321</v>
      </c>
      <c r="E176" s="14">
        <v>1</v>
      </c>
      <c r="F176" s="14" t="s">
        <v>49</v>
      </c>
      <c r="G176" s="26">
        <v>2518081</v>
      </c>
      <c r="H176" s="26">
        <f t="shared" si="34"/>
        <v>2518081</v>
      </c>
      <c r="I176" s="14" t="s">
        <v>17</v>
      </c>
      <c r="J176" s="14" t="s">
        <v>254</v>
      </c>
    </row>
    <row r="177" spans="1:11" ht="51" x14ac:dyDescent="0.2">
      <c r="A177" s="20">
        <v>167</v>
      </c>
      <c r="B177" s="12" t="s">
        <v>341</v>
      </c>
      <c r="C177" s="13" t="s">
        <v>36</v>
      </c>
      <c r="D177" s="25" t="s">
        <v>310</v>
      </c>
      <c r="E177" s="3">
        <v>1</v>
      </c>
      <c r="F177" s="14" t="s">
        <v>49</v>
      </c>
      <c r="G177" s="26">
        <v>672233</v>
      </c>
      <c r="H177" s="26">
        <f t="shared" si="34"/>
        <v>672233</v>
      </c>
      <c r="I177" s="14" t="s">
        <v>17</v>
      </c>
      <c r="J177" s="56" t="s">
        <v>254</v>
      </c>
    </row>
    <row r="178" spans="1:11" ht="51" x14ac:dyDescent="0.2">
      <c r="A178" s="20">
        <v>168</v>
      </c>
      <c r="B178" s="12" t="s">
        <v>342</v>
      </c>
      <c r="C178" s="13" t="s">
        <v>36</v>
      </c>
      <c r="D178" s="25" t="s">
        <v>310</v>
      </c>
      <c r="E178" s="14">
        <v>1</v>
      </c>
      <c r="F178" s="14" t="s">
        <v>49</v>
      </c>
      <c r="G178" s="26">
        <v>554465</v>
      </c>
      <c r="H178" s="26">
        <f t="shared" si="34"/>
        <v>554465</v>
      </c>
      <c r="I178" s="14" t="s">
        <v>17</v>
      </c>
      <c r="J178" s="14" t="s">
        <v>254</v>
      </c>
    </row>
    <row r="179" spans="1:11" s="59" customFormat="1" ht="51" x14ac:dyDescent="0.25">
      <c r="A179" s="20">
        <v>169</v>
      </c>
      <c r="B179" s="41" t="s">
        <v>343</v>
      </c>
      <c r="C179" s="40" t="s">
        <v>19</v>
      </c>
      <c r="D179" s="41" t="s">
        <v>344</v>
      </c>
      <c r="E179" s="42">
        <v>1</v>
      </c>
      <c r="F179" s="14" t="s">
        <v>49</v>
      </c>
      <c r="G179" s="26">
        <v>855980</v>
      </c>
      <c r="H179" s="26">
        <f t="shared" si="34"/>
        <v>855980</v>
      </c>
      <c r="I179" s="41" t="s">
        <v>17</v>
      </c>
      <c r="J179" s="41" t="s">
        <v>254</v>
      </c>
      <c r="K179" s="26"/>
    </row>
    <row r="180" spans="1:11" s="59" customFormat="1" ht="51" x14ac:dyDescent="0.25">
      <c r="A180" s="20">
        <v>170</v>
      </c>
      <c r="B180" s="41" t="s">
        <v>345</v>
      </c>
      <c r="C180" s="40" t="s">
        <v>19</v>
      </c>
      <c r="D180" s="60" t="s">
        <v>346</v>
      </c>
      <c r="E180" s="42">
        <v>1</v>
      </c>
      <c r="F180" s="14" t="s">
        <v>49</v>
      </c>
      <c r="G180" s="26">
        <v>795980</v>
      </c>
      <c r="H180" s="26">
        <f t="shared" si="34"/>
        <v>795980</v>
      </c>
      <c r="I180" s="41" t="s">
        <v>17</v>
      </c>
      <c r="J180" s="41" t="s">
        <v>254</v>
      </c>
    </row>
    <row r="181" spans="1:11" ht="38.25" x14ac:dyDescent="0.2">
      <c r="A181" s="20">
        <v>171</v>
      </c>
      <c r="B181" s="12" t="s">
        <v>347</v>
      </c>
      <c r="C181" s="13" t="s">
        <v>36</v>
      </c>
      <c r="D181" s="25" t="s">
        <v>256</v>
      </c>
      <c r="E181" s="14">
        <v>1</v>
      </c>
      <c r="F181" s="14" t="s">
        <v>49</v>
      </c>
      <c r="G181" s="26">
        <v>315750</v>
      </c>
      <c r="H181" s="26">
        <f>G181*E181</f>
        <v>315750</v>
      </c>
      <c r="I181" s="56" t="s">
        <v>17</v>
      </c>
      <c r="J181" s="41" t="s">
        <v>254</v>
      </c>
    </row>
    <row r="182" spans="1:11" ht="38.25" x14ac:dyDescent="0.2">
      <c r="A182" s="20">
        <v>172</v>
      </c>
      <c r="B182" s="12" t="s">
        <v>348</v>
      </c>
      <c r="C182" s="13" t="s">
        <v>36</v>
      </c>
      <c r="D182" s="25" t="s">
        <v>256</v>
      </c>
      <c r="E182" s="14">
        <v>1</v>
      </c>
      <c r="F182" s="14" t="s">
        <v>49</v>
      </c>
      <c r="G182" s="26">
        <v>3165101</v>
      </c>
      <c r="H182" s="26">
        <f>G182*E182</f>
        <v>3165101</v>
      </c>
      <c r="I182" s="56" t="s">
        <v>17</v>
      </c>
      <c r="J182" s="41" t="s">
        <v>254</v>
      </c>
    </row>
    <row r="183" spans="1:11" ht="38.25" x14ac:dyDescent="0.2">
      <c r="A183" s="20">
        <v>173</v>
      </c>
      <c r="B183" s="12" t="s">
        <v>349</v>
      </c>
      <c r="C183" s="13" t="s">
        <v>36</v>
      </c>
      <c r="D183" s="25" t="s">
        <v>350</v>
      </c>
      <c r="E183" s="14">
        <v>1</v>
      </c>
      <c r="F183" s="14" t="s">
        <v>49</v>
      </c>
      <c r="G183" s="26">
        <v>1977329</v>
      </c>
      <c r="H183" s="26">
        <f>G183</f>
        <v>1977329</v>
      </c>
      <c r="I183" s="14" t="s">
        <v>17</v>
      </c>
      <c r="J183" s="14" t="s">
        <v>254</v>
      </c>
    </row>
    <row r="184" spans="1:11" s="61" customFormat="1" ht="34.5" customHeight="1" x14ac:dyDescent="0.2">
      <c r="A184" s="20">
        <v>174</v>
      </c>
      <c r="B184" s="51" t="s">
        <v>351</v>
      </c>
      <c r="C184" s="40" t="s">
        <v>19</v>
      </c>
      <c r="D184" s="51" t="s">
        <v>352</v>
      </c>
      <c r="E184" s="41">
        <v>2</v>
      </c>
      <c r="F184" s="41" t="s">
        <v>338</v>
      </c>
      <c r="G184" s="26">
        <v>171526.79</v>
      </c>
      <c r="H184" s="26">
        <f>G184*E184</f>
        <v>343053.58</v>
      </c>
      <c r="I184" s="36" t="s">
        <v>28</v>
      </c>
      <c r="J184" s="37" t="s">
        <v>254</v>
      </c>
    </row>
    <row r="185" spans="1:11" s="66" customFormat="1" ht="57.75" customHeight="1" x14ac:dyDescent="0.2">
      <c r="A185" s="20">
        <v>175</v>
      </c>
      <c r="B185" s="62" t="s">
        <v>353</v>
      </c>
      <c r="C185" s="13" t="s">
        <v>36</v>
      </c>
      <c r="D185" s="32" t="s">
        <v>354</v>
      </c>
      <c r="E185" s="63">
        <v>1</v>
      </c>
      <c r="F185" s="32" t="s">
        <v>49</v>
      </c>
      <c r="G185" s="26">
        <v>19834285.719999999</v>
      </c>
      <c r="H185" s="26">
        <f>G185*E185</f>
        <v>19834285.719999999</v>
      </c>
      <c r="I185" s="64" t="s">
        <v>28</v>
      </c>
      <c r="J185" s="65" t="s">
        <v>254</v>
      </c>
    </row>
    <row r="186" spans="1:11" s="61" customFormat="1" ht="25.5" x14ac:dyDescent="0.2">
      <c r="A186" s="20">
        <v>176</v>
      </c>
      <c r="B186" s="51" t="s">
        <v>355</v>
      </c>
      <c r="C186" s="40" t="s">
        <v>19</v>
      </c>
      <c r="D186" s="51" t="s">
        <v>356</v>
      </c>
      <c r="E186" s="41">
        <v>1</v>
      </c>
      <c r="F186" s="41" t="s">
        <v>338</v>
      </c>
      <c r="G186" s="26">
        <f>2937827/1.12</f>
        <v>2623059.8214285714</v>
      </c>
      <c r="H186" s="34">
        <f>G186*E186</f>
        <v>2623059.8214285714</v>
      </c>
      <c r="I186" s="36" t="s">
        <v>28</v>
      </c>
      <c r="J186" s="37" t="s">
        <v>254</v>
      </c>
    </row>
    <row r="187" spans="1:11" ht="38.25" x14ac:dyDescent="0.2">
      <c r="A187" s="20">
        <v>177</v>
      </c>
      <c r="B187" s="12" t="s">
        <v>365</v>
      </c>
      <c r="C187" s="13" t="s">
        <v>36</v>
      </c>
      <c r="D187" s="25" t="s">
        <v>256</v>
      </c>
      <c r="E187" s="14">
        <v>1</v>
      </c>
      <c r="F187" s="14" t="s">
        <v>49</v>
      </c>
      <c r="G187" s="26">
        <v>2391094</v>
      </c>
      <c r="H187" s="26">
        <f t="shared" ref="H187:H190" si="35">G187*E187</f>
        <v>2391094</v>
      </c>
      <c r="I187" s="56" t="s">
        <v>17</v>
      </c>
      <c r="J187" s="41" t="s">
        <v>254</v>
      </c>
    </row>
    <row r="188" spans="1:11" ht="38.25" x14ac:dyDescent="0.2">
      <c r="A188" s="20">
        <v>178</v>
      </c>
      <c r="B188" s="12" t="s">
        <v>366</v>
      </c>
      <c r="C188" s="13" t="s">
        <v>36</v>
      </c>
      <c r="D188" s="25" t="s">
        <v>256</v>
      </c>
      <c r="E188" s="14">
        <v>1</v>
      </c>
      <c r="F188" s="14" t="s">
        <v>49</v>
      </c>
      <c r="G188" s="26">
        <v>433304</v>
      </c>
      <c r="H188" s="26">
        <f t="shared" si="35"/>
        <v>433304</v>
      </c>
      <c r="I188" s="56" t="s">
        <v>17</v>
      </c>
      <c r="J188" s="41" t="s">
        <v>254</v>
      </c>
    </row>
    <row r="189" spans="1:11" ht="38.25" x14ac:dyDescent="0.2">
      <c r="A189" s="20">
        <v>179</v>
      </c>
      <c r="B189" s="12" t="s">
        <v>367</v>
      </c>
      <c r="C189" s="13" t="s">
        <v>36</v>
      </c>
      <c r="D189" s="25" t="s">
        <v>256</v>
      </c>
      <c r="E189" s="14">
        <v>1</v>
      </c>
      <c r="F189" s="14" t="s">
        <v>49</v>
      </c>
      <c r="G189" s="26">
        <v>1562475</v>
      </c>
      <c r="H189" s="26">
        <f t="shared" si="35"/>
        <v>1562475</v>
      </c>
      <c r="I189" s="56" t="s">
        <v>17</v>
      </c>
      <c r="J189" s="41" t="s">
        <v>254</v>
      </c>
    </row>
    <row r="190" spans="1:11" ht="38.25" x14ac:dyDescent="0.2">
      <c r="A190" s="20">
        <v>180</v>
      </c>
      <c r="B190" s="12" t="s">
        <v>368</v>
      </c>
      <c r="C190" s="13" t="s">
        <v>36</v>
      </c>
      <c r="D190" s="25" t="s">
        <v>256</v>
      </c>
      <c r="E190" s="14">
        <v>1</v>
      </c>
      <c r="F190" s="14" t="s">
        <v>49</v>
      </c>
      <c r="G190" s="26">
        <v>168750</v>
      </c>
      <c r="H190" s="26">
        <f t="shared" si="35"/>
        <v>168750</v>
      </c>
      <c r="I190" s="56" t="s">
        <v>17</v>
      </c>
      <c r="J190" s="41" t="s">
        <v>254</v>
      </c>
    </row>
    <row r="191" spans="1:11" ht="38.25" x14ac:dyDescent="0.2">
      <c r="A191" s="20">
        <v>181</v>
      </c>
      <c r="B191" s="12" t="s">
        <v>369</v>
      </c>
      <c r="C191" s="13" t="s">
        <v>36</v>
      </c>
      <c r="D191" s="25" t="s">
        <v>350</v>
      </c>
      <c r="E191" s="14">
        <v>1</v>
      </c>
      <c r="F191" s="14" t="s">
        <v>49</v>
      </c>
      <c r="G191" s="26">
        <v>3903145</v>
      </c>
      <c r="H191" s="26">
        <f t="shared" ref="H191:H200" si="36">G191</f>
        <v>3903145</v>
      </c>
      <c r="I191" s="14" t="s">
        <v>17</v>
      </c>
      <c r="J191" s="14" t="s">
        <v>254</v>
      </c>
    </row>
    <row r="192" spans="1:11" ht="38.25" x14ac:dyDescent="0.2">
      <c r="A192" s="20">
        <v>182</v>
      </c>
      <c r="B192" s="12" t="s">
        <v>370</v>
      </c>
      <c r="C192" s="13" t="s">
        <v>36</v>
      </c>
      <c r="D192" s="25" t="s">
        <v>350</v>
      </c>
      <c r="E192" s="14">
        <v>1</v>
      </c>
      <c r="F192" s="14" t="s">
        <v>49</v>
      </c>
      <c r="G192" s="26">
        <v>1857143</v>
      </c>
      <c r="H192" s="26">
        <f t="shared" si="36"/>
        <v>1857143</v>
      </c>
      <c r="I192" s="14" t="s">
        <v>17</v>
      </c>
      <c r="J192" s="14" t="s">
        <v>254</v>
      </c>
    </row>
    <row r="193" spans="1:10" ht="38.25" x14ac:dyDescent="0.2">
      <c r="A193" s="20">
        <v>183</v>
      </c>
      <c r="B193" s="12" t="s">
        <v>371</v>
      </c>
      <c r="C193" s="13" t="s">
        <v>36</v>
      </c>
      <c r="D193" s="25" t="s">
        <v>350</v>
      </c>
      <c r="E193" s="14">
        <v>1</v>
      </c>
      <c r="F193" s="14" t="s">
        <v>49</v>
      </c>
      <c r="G193" s="26">
        <v>1589429</v>
      </c>
      <c r="H193" s="26">
        <f t="shared" si="36"/>
        <v>1589429</v>
      </c>
      <c r="I193" s="14" t="s">
        <v>17</v>
      </c>
      <c r="J193" s="14" t="s">
        <v>254</v>
      </c>
    </row>
    <row r="194" spans="1:10" ht="38.25" x14ac:dyDescent="0.2">
      <c r="A194" s="20">
        <v>184</v>
      </c>
      <c r="B194" s="12" t="s">
        <v>372</v>
      </c>
      <c r="C194" s="13" t="s">
        <v>36</v>
      </c>
      <c r="D194" s="25" t="s">
        <v>350</v>
      </c>
      <c r="E194" s="14">
        <v>1</v>
      </c>
      <c r="F194" s="14" t="s">
        <v>49</v>
      </c>
      <c r="G194" s="26">
        <v>17789304</v>
      </c>
      <c r="H194" s="26">
        <f t="shared" si="36"/>
        <v>17789304</v>
      </c>
      <c r="I194" s="14" t="s">
        <v>17</v>
      </c>
      <c r="J194" s="14" t="s">
        <v>254</v>
      </c>
    </row>
    <row r="195" spans="1:10" ht="38.25" x14ac:dyDescent="0.2">
      <c r="A195" s="20">
        <v>185</v>
      </c>
      <c r="B195" s="12" t="s">
        <v>373</v>
      </c>
      <c r="C195" s="13" t="s">
        <v>36</v>
      </c>
      <c r="D195" s="25" t="s">
        <v>350</v>
      </c>
      <c r="E195" s="14">
        <v>1</v>
      </c>
      <c r="F195" s="14" t="s">
        <v>49</v>
      </c>
      <c r="G195" s="26">
        <v>1640627</v>
      </c>
      <c r="H195" s="26">
        <f t="shared" si="36"/>
        <v>1640627</v>
      </c>
      <c r="I195" s="14" t="s">
        <v>17</v>
      </c>
      <c r="J195" s="14" t="s">
        <v>254</v>
      </c>
    </row>
    <row r="196" spans="1:10" ht="38.25" x14ac:dyDescent="0.2">
      <c r="A196" s="20">
        <v>186</v>
      </c>
      <c r="B196" s="12" t="s">
        <v>374</v>
      </c>
      <c r="C196" s="13" t="s">
        <v>36</v>
      </c>
      <c r="D196" s="25" t="s">
        <v>350</v>
      </c>
      <c r="E196" s="14">
        <v>1</v>
      </c>
      <c r="F196" s="14" t="s">
        <v>49</v>
      </c>
      <c r="G196" s="26">
        <v>4130995</v>
      </c>
      <c r="H196" s="26">
        <f>G196</f>
        <v>4130995</v>
      </c>
      <c r="I196" s="14" t="s">
        <v>17</v>
      </c>
      <c r="J196" s="14" t="s">
        <v>254</v>
      </c>
    </row>
    <row r="197" spans="1:10" ht="38.25" x14ac:dyDescent="0.2">
      <c r="A197" s="20">
        <v>187</v>
      </c>
      <c r="B197" s="12" t="s">
        <v>375</v>
      </c>
      <c r="C197" s="13" t="s">
        <v>36</v>
      </c>
      <c r="D197" s="25" t="s">
        <v>350</v>
      </c>
      <c r="E197" s="14">
        <v>1</v>
      </c>
      <c r="F197" s="14" t="s">
        <v>49</v>
      </c>
      <c r="G197" s="26">
        <v>4626965</v>
      </c>
      <c r="H197" s="26">
        <f t="shared" si="36"/>
        <v>4626965</v>
      </c>
      <c r="I197" s="14" t="s">
        <v>17</v>
      </c>
      <c r="J197" s="14" t="s">
        <v>254</v>
      </c>
    </row>
    <row r="198" spans="1:10" ht="38.25" x14ac:dyDescent="0.2">
      <c r="A198" s="20">
        <v>188</v>
      </c>
      <c r="B198" s="12" t="s">
        <v>376</v>
      </c>
      <c r="C198" s="13" t="s">
        <v>36</v>
      </c>
      <c r="D198" s="25" t="s">
        <v>350</v>
      </c>
      <c r="E198" s="14">
        <v>1</v>
      </c>
      <c r="F198" s="14" t="s">
        <v>49</v>
      </c>
      <c r="G198" s="26">
        <v>6320733</v>
      </c>
      <c r="H198" s="26">
        <f t="shared" si="36"/>
        <v>6320733</v>
      </c>
      <c r="I198" s="14" t="s">
        <v>17</v>
      </c>
      <c r="J198" s="14" t="s">
        <v>254</v>
      </c>
    </row>
    <row r="199" spans="1:10" ht="38.25" x14ac:dyDescent="0.2">
      <c r="A199" s="20">
        <v>189</v>
      </c>
      <c r="B199" s="12" t="s">
        <v>377</v>
      </c>
      <c r="C199" s="13" t="s">
        <v>36</v>
      </c>
      <c r="D199" s="25" t="s">
        <v>350</v>
      </c>
      <c r="E199" s="14">
        <v>1</v>
      </c>
      <c r="F199" s="14" t="s">
        <v>49</v>
      </c>
      <c r="G199" s="26">
        <v>652634</v>
      </c>
      <c r="H199" s="26">
        <f t="shared" si="36"/>
        <v>652634</v>
      </c>
      <c r="I199" s="14" t="s">
        <v>17</v>
      </c>
      <c r="J199" s="14" t="s">
        <v>254</v>
      </c>
    </row>
    <row r="200" spans="1:10" ht="38.25" x14ac:dyDescent="0.2">
      <c r="A200" s="20">
        <v>190</v>
      </c>
      <c r="B200" s="12" t="s">
        <v>378</v>
      </c>
      <c r="C200" s="13" t="s">
        <v>36</v>
      </c>
      <c r="D200" s="25" t="s">
        <v>350</v>
      </c>
      <c r="E200" s="14">
        <v>1</v>
      </c>
      <c r="F200" s="14" t="s">
        <v>49</v>
      </c>
      <c r="G200" s="26">
        <v>95697</v>
      </c>
      <c r="H200" s="26">
        <f t="shared" si="36"/>
        <v>95697</v>
      </c>
      <c r="I200" s="14" t="s">
        <v>17</v>
      </c>
      <c r="J200" s="14" t="s">
        <v>254</v>
      </c>
    </row>
    <row r="201" spans="1:10" ht="38.25" x14ac:dyDescent="0.2">
      <c r="A201" s="20">
        <v>191</v>
      </c>
      <c r="B201" s="12" t="s">
        <v>380</v>
      </c>
      <c r="C201" s="13" t="s">
        <v>36</v>
      </c>
      <c r="D201" s="25" t="s">
        <v>256</v>
      </c>
      <c r="E201" s="14">
        <v>1</v>
      </c>
      <c r="F201" s="14" t="s">
        <v>49</v>
      </c>
      <c r="G201" s="26">
        <v>2366072</v>
      </c>
      <c r="H201" s="26">
        <f t="shared" ref="H201" si="37">G201*E201</f>
        <v>2366072</v>
      </c>
      <c r="I201" s="56" t="s">
        <v>17</v>
      </c>
      <c r="J201" s="41" t="s">
        <v>381</v>
      </c>
    </row>
    <row r="202" spans="1:10" ht="38.25" x14ac:dyDescent="0.2">
      <c r="A202" s="20">
        <v>192</v>
      </c>
      <c r="B202" s="12" t="s">
        <v>382</v>
      </c>
      <c r="C202" s="13" t="s">
        <v>36</v>
      </c>
      <c r="D202" s="25" t="s">
        <v>256</v>
      </c>
      <c r="E202" s="14">
        <v>1</v>
      </c>
      <c r="F202" s="14" t="s">
        <v>49</v>
      </c>
      <c r="G202" s="26">
        <v>5745533</v>
      </c>
      <c r="H202" s="26">
        <f>G202*E202</f>
        <v>5745533</v>
      </c>
      <c r="I202" s="56" t="s">
        <v>17</v>
      </c>
      <c r="J202" s="41" t="s">
        <v>381</v>
      </c>
    </row>
    <row r="203" spans="1:10" ht="38.25" x14ac:dyDescent="0.2">
      <c r="A203" s="20">
        <v>193</v>
      </c>
      <c r="B203" s="12" t="s">
        <v>385</v>
      </c>
      <c r="C203" s="13" t="s">
        <v>36</v>
      </c>
      <c r="D203" s="25" t="s">
        <v>386</v>
      </c>
      <c r="E203" s="14">
        <v>840</v>
      </c>
      <c r="F203" s="14" t="s">
        <v>58</v>
      </c>
      <c r="G203" s="26">
        <v>526</v>
      </c>
      <c r="H203" s="26">
        <f>G203*E203</f>
        <v>441840</v>
      </c>
      <c r="I203" s="56" t="s">
        <v>17</v>
      </c>
      <c r="J203" s="41" t="s">
        <v>381</v>
      </c>
    </row>
    <row r="204" spans="1:10" ht="66.75" customHeight="1" x14ac:dyDescent="0.2">
      <c r="A204" s="20">
        <v>194</v>
      </c>
      <c r="B204" s="11" t="s">
        <v>387</v>
      </c>
      <c r="C204" s="40" t="s">
        <v>19</v>
      </c>
      <c r="D204" s="41" t="s">
        <v>388</v>
      </c>
      <c r="E204" s="67">
        <v>96</v>
      </c>
      <c r="F204" s="11" t="s">
        <v>81</v>
      </c>
      <c r="G204" s="16">
        <v>45210</v>
      </c>
      <c r="H204" s="26">
        <f>G204*E204</f>
        <v>4340160</v>
      </c>
      <c r="I204" s="36" t="s">
        <v>28</v>
      </c>
      <c r="J204" s="14" t="s">
        <v>381</v>
      </c>
    </row>
    <row r="205" spans="1:10" ht="38.25" x14ac:dyDescent="0.2">
      <c r="A205" s="20">
        <v>195</v>
      </c>
      <c r="B205" s="12" t="s">
        <v>391</v>
      </c>
      <c r="C205" s="13" t="s">
        <v>36</v>
      </c>
      <c r="D205" s="25" t="s">
        <v>256</v>
      </c>
      <c r="E205" s="14">
        <v>1</v>
      </c>
      <c r="F205" s="14" t="s">
        <v>49</v>
      </c>
      <c r="G205" s="26">
        <v>975000</v>
      </c>
      <c r="H205" s="26">
        <f t="shared" ref="H205:H206" si="38">G205*E205</f>
        <v>975000</v>
      </c>
      <c r="I205" s="56" t="s">
        <v>17</v>
      </c>
      <c r="J205" s="41" t="s">
        <v>381</v>
      </c>
    </row>
    <row r="206" spans="1:10" ht="38.25" x14ac:dyDescent="0.2">
      <c r="A206" s="20">
        <v>196</v>
      </c>
      <c r="B206" s="12" t="s">
        <v>392</v>
      </c>
      <c r="C206" s="13" t="s">
        <v>36</v>
      </c>
      <c r="D206" s="12" t="s">
        <v>350</v>
      </c>
      <c r="E206" s="14">
        <v>6</v>
      </c>
      <c r="F206" s="14" t="s">
        <v>81</v>
      </c>
      <c r="G206" s="26">
        <v>214982</v>
      </c>
      <c r="H206" s="26">
        <f t="shared" si="38"/>
        <v>1289892</v>
      </c>
      <c r="I206" s="56" t="s">
        <v>17</v>
      </c>
      <c r="J206" s="41" t="s">
        <v>381</v>
      </c>
    </row>
    <row r="207" spans="1:10" s="10" customFormat="1" ht="38.25" x14ac:dyDescent="0.25">
      <c r="A207" s="20">
        <v>197</v>
      </c>
      <c r="B207" s="21" t="s">
        <v>393</v>
      </c>
      <c r="C207" s="13" t="s">
        <v>36</v>
      </c>
      <c r="D207" s="22" t="s">
        <v>117</v>
      </c>
      <c r="E207" s="23">
        <v>1</v>
      </c>
      <c r="F207" s="23" t="s">
        <v>49</v>
      </c>
      <c r="G207" s="24">
        <v>199911</v>
      </c>
      <c r="H207" s="16">
        <f t="shared" ref="H207:H211" si="39">E207*G207</f>
        <v>199911</v>
      </c>
      <c r="I207" s="23" t="s">
        <v>17</v>
      </c>
      <c r="J207" s="11" t="s">
        <v>381</v>
      </c>
    </row>
    <row r="208" spans="1:10" ht="38.25" x14ac:dyDescent="0.2">
      <c r="A208" s="11">
        <v>198</v>
      </c>
      <c r="B208" s="12" t="s">
        <v>394</v>
      </c>
      <c r="C208" s="13" t="s">
        <v>36</v>
      </c>
      <c r="D208" s="25" t="s">
        <v>350</v>
      </c>
      <c r="E208" s="14">
        <v>1</v>
      </c>
      <c r="F208" s="14" t="s">
        <v>49</v>
      </c>
      <c r="G208" s="26">
        <v>1333353</v>
      </c>
      <c r="H208" s="16">
        <f t="shared" si="39"/>
        <v>1333353</v>
      </c>
      <c r="I208" s="14" t="s">
        <v>17</v>
      </c>
      <c r="J208" s="14" t="s">
        <v>381</v>
      </c>
    </row>
    <row r="209" spans="1:10" ht="63.75" x14ac:dyDescent="0.2">
      <c r="A209" s="11">
        <v>199</v>
      </c>
      <c r="B209" s="11" t="s">
        <v>395</v>
      </c>
      <c r="C209" s="40" t="s">
        <v>19</v>
      </c>
      <c r="D209" s="11" t="s">
        <v>396</v>
      </c>
      <c r="E209" s="14">
        <v>1</v>
      </c>
      <c r="F209" s="14" t="s">
        <v>81</v>
      </c>
      <c r="G209" s="26">
        <v>2400000</v>
      </c>
      <c r="H209" s="16">
        <f t="shared" si="39"/>
        <v>2400000</v>
      </c>
      <c r="I209" s="29" t="s">
        <v>17</v>
      </c>
      <c r="J209" s="68" t="s">
        <v>397</v>
      </c>
    </row>
    <row r="210" spans="1:10" ht="69.75" customHeight="1" x14ac:dyDescent="0.2">
      <c r="A210" s="69">
        <v>200</v>
      </c>
      <c r="B210" s="14" t="s">
        <v>398</v>
      </c>
      <c r="C210" s="39" t="s">
        <v>19</v>
      </c>
      <c r="D210" s="70" t="s">
        <v>399</v>
      </c>
      <c r="E210" s="14">
        <v>2</v>
      </c>
      <c r="F210" s="14" t="s">
        <v>81</v>
      </c>
      <c r="G210" s="26">
        <v>805893</v>
      </c>
      <c r="H210" s="16">
        <f t="shared" si="39"/>
        <v>1611786</v>
      </c>
      <c r="I210" s="29" t="s">
        <v>17</v>
      </c>
      <c r="J210" s="68" t="s">
        <v>397</v>
      </c>
    </row>
    <row r="211" spans="1:10" s="10" customFormat="1" ht="51.75" customHeight="1" x14ac:dyDescent="0.25">
      <c r="A211" s="11">
        <v>201</v>
      </c>
      <c r="B211" s="12" t="s">
        <v>400</v>
      </c>
      <c r="C211" s="13" t="s">
        <v>36</v>
      </c>
      <c r="D211" s="12" t="s">
        <v>92</v>
      </c>
      <c r="E211" s="17">
        <v>1</v>
      </c>
      <c r="F211" s="12" t="s">
        <v>49</v>
      </c>
      <c r="G211" s="15">
        <v>48125000</v>
      </c>
      <c r="H211" s="16">
        <f t="shared" si="39"/>
        <v>48125000</v>
      </c>
      <c r="I211" s="14" t="s">
        <v>17</v>
      </c>
      <c r="J211" s="11" t="s">
        <v>381</v>
      </c>
    </row>
    <row r="212" spans="1:10" ht="108.75" customHeight="1" x14ac:dyDescent="0.2">
      <c r="A212" s="20">
        <v>202</v>
      </c>
      <c r="B212" s="11" t="s">
        <v>403</v>
      </c>
      <c r="C212" s="13" t="s">
        <v>19</v>
      </c>
      <c r="D212" s="31" t="s">
        <v>404</v>
      </c>
      <c r="E212" s="71">
        <v>1</v>
      </c>
      <c r="F212" s="72" t="s">
        <v>49</v>
      </c>
      <c r="G212" s="18">
        <v>803125</v>
      </c>
      <c r="H212" s="18">
        <f>G212*E212</f>
        <v>803125</v>
      </c>
      <c r="I212" s="14" t="s">
        <v>17</v>
      </c>
      <c r="J212" s="11" t="s">
        <v>397</v>
      </c>
    </row>
    <row r="213" spans="1:10" ht="38.25" x14ac:dyDescent="0.2">
      <c r="A213" s="20">
        <v>203</v>
      </c>
      <c r="B213" s="12" t="s">
        <v>405</v>
      </c>
      <c r="C213" s="13" t="s">
        <v>36</v>
      </c>
      <c r="D213" s="25" t="s">
        <v>256</v>
      </c>
      <c r="E213" s="14">
        <v>1</v>
      </c>
      <c r="F213" s="14" t="s">
        <v>49</v>
      </c>
      <c r="G213" s="26">
        <v>1140081</v>
      </c>
      <c r="H213" s="26">
        <f t="shared" ref="H213" si="40">G213*E213</f>
        <v>1140081</v>
      </c>
      <c r="I213" s="56" t="s">
        <v>17</v>
      </c>
      <c r="J213" s="41" t="s">
        <v>381</v>
      </c>
    </row>
    <row r="214" spans="1:10" s="10" customFormat="1" ht="38.25" x14ac:dyDescent="0.25">
      <c r="A214" s="20">
        <v>204</v>
      </c>
      <c r="B214" s="21" t="s">
        <v>406</v>
      </c>
      <c r="C214" s="13" t="s">
        <v>36</v>
      </c>
      <c r="D214" s="22" t="s">
        <v>117</v>
      </c>
      <c r="E214" s="23">
        <v>1</v>
      </c>
      <c r="F214" s="23" t="s">
        <v>49</v>
      </c>
      <c r="G214" s="24">
        <v>3412065</v>
      </c>
      <c r="H214" s="16">
        <f t="shared" ref="H214:H217" si="41">E214*G214</f>
        <v>3412065</v>
      </c>
      <c r="I214" s="23" t="s">
        <v>17</v>
      </c>
      <c r="J214" s="11" t="s">
        <v>381</v>
      </c>
    </row>
    <row r="215" spans="1:10" ht="38.25" x14ac:dyDescent="0.2">
      <c r="A215" s="11">
        <v>205</v>
      </c>
      <c r="B215" s="12" t="s">
        <v>407</v>
      </c>
      <c r="C215" s="13" t="s">
        <v>36</v>
      </c>
      <c r="D215" s="25" t="s">
        <v>350</v>
      </c>
      <c r="E215" s="14">
        <v>1</v>
      </c>
      <c r="F215" s="14" t="s">
        <v>49</v>
      </c>
      <c r="G215" s="26">
        <v>7396585</v>
      </c>
      <c r="H215" s="16">
        <f t="shared" si="41"/>
        <v>7396585</v>
      </c>
      <c r="I215" s="14" t="s">
        <v>17</v>
      </c>
      <c r="J215" s="14" t="s">
        <v>381</v>
      </c>
    </row>
    <row r="216" spans="1:10" ht="38.25" x14ac:dyDescent="0.2">
      <c r="A216" s="11">
        <v>206</v>
      </c>
      <c r="B216" s="12" t="s">
        <v>408</v>
      </c>
      <c r="C216" s="13" t="s">
        <v>36</v>
      </c>
      <c r="D216" s="25" t="s">
        <v>350</v>
      </c>
      <c r="E216" s="14">
        <v>1</v>
      </c>
      <c r="F216" s="14" t="s">
        <v>49</v>
      </c>
      <c r="G216" s="26">
        <v>6299247</v>
      </c>
      <c r="H216" s="16">
        <f t="shared" si="41"/>
        <v>6299247</v>
      </c>
      <c r="I216" s="14" t="s">
        <v>17</v>
      </c>
      <c r="J216" s="14" t="s">
        <v>381</v>
      </c>
    </row>
    <row r="217" spans="1:10" ht="63.75" x14ac:dyDescent="0.2">
      <c r="A217" s="11">
        <v>207</v>
      </c>
      <c r="B217" s="12" t="s">
        <v>409</v>
      </c>
      <c r="C217" s="13" t="s">
        <v>36</v>
      </c>
      <c r="D217" s="12" t="s">
        <v>410</v>
      </c>
      <c r="E217" s="14">
        <v>1</v>
      </c>
      <c r="F217" s="14" t="s">
        <v>49</v>
      </c>
      <c r="G217" s="26">
        <v>1910275</v>
      </c>
      <c r="H217" s="16">
        <f t="shared" si="41"/>
        <v>1910275</v>
      </c>
      <c r="I217" s="14" t="s">
        <v>17</v>
      </c>
      <c r="J217" s="14" t="s">
        <v>381</v>
      </c>
    </row>
    <row r="218" spans="1:10" ht="38.25" x14ac:dyDescent="0.2">
      <c r="A218" s="20">
        <v>208</v>
      </c>
      <c r="B218" s="12" t="s">
        <v>411</v>
      </c>
      <c r="C218" s="13" t="s">
        <v>36</v>
      </c>
      <c r="D218" s="25" t="s">
        <v>256</v>
      </c>
      <c r="E218" s="14">
        <v>1</v>
      </c>
      <c r="F218" s="14" t="s">
        <v>49</v>
      </c>
      <c r="G218" s="26">
        <v>527679</v>
      </c>
      <c r="H218" s="26">
        <f t="shared" ref="H218" si="42">G218*E218</f>
        <v>527679</v>
      </c>
      <c r="I218" s="56" t="s">
        <v>17</v>
      </c>
      <c r="J218" s="41" t="s">
        <v>381</v>
      </c>
    </row>
    <row r="219" spans="1:10" ht="38.25" x14ac:dyDescent="0.2">
      <c r="A219" s="11">
        <v>209</v>
      </c>
      <c r="B219" s="12" t="s">
        <v>412</v>
      </c>
      <c r="C219" s="13" t="s">
        <v>36</v>
      </c>
      <c r="D219" s="25" t="s">
        <v>350</v>
      </c>
      <c r="E219" s="14">
        <v>1</v>
      </c>
      <c r="F219" s="14" t="s">
        <v>49</v>
      </c>
      <c r="G219" s="26">
        <v>2001608</v>
      </c>
      <c r="H219" s="16">
        <f t="shared" ref="H219:H220" si="43">E219*G219</f>
        <v>2001608</v>
      </c>
      <c r="I219" s="14" t="s">
        <v>17</v>
      </c>
      <c r="J219" s="14" t="s">
        <v>397</v>
      </c>
    </row>
    <row r="220" spans="1:10" ht="38.25" x14ac:dyDescent="0.2">
      <c r="A220" s="11">
        <v>210</v>
      </c>
      <c r="B220" s="12" t="s">
        <v>413</v>
      </c>
      <c r="C220" s="13" t="s">
        <v>36</v>
      </c>
      <c r="D220" s="25" t="s">
        <v>350</v>
      </c>
      <c r="E220" s="14">
        <v>1</v>
      </c>
      <c r="F220" s="14" t="s">
        <v>49</v>
      </c>
      <c r="G220" s="26">
        <v>171875</v>
      </c>
      <c r="H220" s="16">
        <f t="shared" si="43"/>
        <v>171875</v>
      </c>
      <c r="I220" s="14" t="s">
        <v>17</v>
      </c>
      <c r="J220" s="14" t="s">
        <v>397</v>
      </c>
    </row>
    <row r="221" spans="1:10" ht="33" customHeight="1" x14ac:dyDescent="0.2">
      <c r="A221" s="76">
        <v>211</v>
      </c>
      <c r="B221" s="12" t="s">
        <v>414</v>
      </c>
      <c r="C221" s="25" t="s">
        <v>19</v>
      </c>
      <c r="D221" s="25" t="s">
        <v>415</v>
      </c>
      <c r="E221" s="14">
        <v>1</v>
      </c>
      <c r="F221" s="14" t="s">
        <v>49</v>
      </c>
      <c r="G221" s="26">
        <v>9821429</v>
      </c>
      <c r="H221" s="26">
        <f t="shared" ref="H221:H228" si="44">G221*E221</f>
        <v>9821429</v>
      </c>
      <c r="I221" s="14" t="s">
        <v>17</v>
      </c>
      <c r="J221" s="14" t="s">
        <v>397</v>
      </c>
    </row>
    <row r="222" spans="1:10" ht="25.5" x14ac:dyDescent="0.2">
      <c r="A222" s="76">
        <v>212</v>
      </c>
      <c r="B222" s="12" t="s">
        <v>416</v>
      </c>
      <c r="C222" s="25" t="s">
        <v>19</v>
      </c>
      <c r="D222" s="25" t="s">
        <v>417</v>
      </c>
      <c r="E222" s="14">
        <v>1</v>
      </c>
      <c r="F222" s="14" t="s">
        <v>49</v>
      </c>
      <c r="G222" s="26">
        <v>562500</v>
      </c>
      <c r="H222" s="26">
        <f t="shared" si="44"/>
        <v>562500</v>
      </c>
      <c r="I222" s="14" t="s">
        <v>17</v>
      </c>
      <c r="J222" s="14" t="s">
        <v>397</v>
      </c>
    </row>
    <row r="223" spans="1:10" ht="25.5" x14ac:dyDescent="0.2">
      <c r="A223" s="76">
        <v>213</v>
      </c>
      <c r="B223" s="12" t="s">
        <v>418</v>
      </c>
      <c r="C223" s="25" t="s">
        <v>19</v>
      </c>
      <c r="D223" s="25" t="s">
        <v>419</v>
      </c>
      <c r="E223" s="14">
        <v>1</v>
      </c>
      <c r="F223" s="14" t="s">
        <v>131</v>
      </c>
      <c r="G223" s="26">
        <v>940625</v>
      </c>
      <c r="H223" s="26">
        <f t="shared" si="44"/>
        <v>940625</v>
      </c>
      <c r="I223" s="14" t="s">
        <v>17</v>
      </c>
      <c r="J223" s="14" t="s">
        <v>397</v>
      </c>
    </row>
    <row r="224" spans="1:10" ht="27.75" customHeight="1" x14ac:dyDescent="0.2">
      <c r="A224" s="76">
        <v>214</v>
      </c>
      <c r="B224" s="12" t="s">
        <v>420</v>
      </c>
      <c r="C224" s="25" t="s">
        <v>19</v>
      </c>
      <c r="D224" s="25" t="s">
        <v>421</v>
      </c>
      <c r="E224" s="14">
        <v>9</v>
      </c>
      <c r="F224" s="14" t="s">
        <v>131</v>
      </c>
      <c r="G224" s="26">
        <v>63143</v>
      </c>
      <c r="H224" s="26">
        <f t="shared" si="44"/>
        <v>568287</v>
      </c>
      <c r="I224" s="14" t="s">
        <v>17</v>
      </c>
      <c r="J224" s="14" t="s">
        <v>397</v>
      </c>
    </row>
    <row r="225" spans="1:10" ht="45.75" customHeight="1" x14ac:dyDescent="0.2">
      <c r="A225" s="76">
        <v>215</v>
      </c>
      <c r="B225" s="12" t="s">
        <v>427</v>
      </c>
      <c r="C225" s="25" t="s">
        <v>96</v>
      </c>
      <c r="D225" s="25" t="s">
        <v>422</v>
      </c>
      <c r="E225" s="14">
        <v>1</v>
      </c>
      <c r="F225" s="14" t="s">
        <v>49</v>
      </c>
      <c r="G225" s="26">
        <v>89285715</v>
      </c>
      <c r="H225" s="26">
        <f t="shared" si="44"/>
        <v>89285715</v>
      </c>
      <c r="I225" s="14" t="s">
        <v>17</v>
      </c>
      <c r="J225" s="14" t="s">
        <v>381</v>
      </c>
    </row>
    <row r="226" spans="1:10" ht="69" customHeight="1" x14ac:dyDescent="0.2">
      <c r="A226" s="76">
        <v>216</v>
      </c>
      <c r="B226" s="87" t="s">
        <v>423</v>
      </c>
      <c r="C226" s="13" t="s">
        <v>36</v>
      </c>
      <c r="D226" s="87" t="s">
        <v>424</v>
      </c>
      <c r="E226" s="14">
        <v>1</v>
      </c>
      <c r="F226" s="14" t="s">
        <v>49</v>
      </c>
      <c r="G226" s="26">
        <v>285062</v>
      </c>
      <c r="H226" s="26">
        <f t="shared" si="44"/>
        <v>285062</v>
      </c>
      <c r="I226" s="14" t="s">
        <v>17</v>
      </c>
      <c r="J226" s="14" t="s">
        <v>397</v>
      </c>
    </row>
    <row r="227" spans="1:10" ht="38.25" x14ac:dyDescent="0.2">
      <c r="A227" s="20">
        <v>217</v>
      </c>
      <c r="B227" s="12" t="s">
        <v>428</v>
      </c>
      <c r="C227" s="13" t="s">
        <v>36</v>
      </c>
      <c r="D227" s="25" t="s">
        <v>256</v>
      </c>
      <c r="E227" s="14">
        <v>1</v>
      </c>
      <c r="F227" s="14" t="s">
        <v>49</v>
      </c>
      <c r="G227" s="26">
        <v>2761120</v>
      </c>
      <c r="H227" s="26">
        <f t="shared" si="44"/>
        <v>2761120</v>
      </c>
      <c r="I227" s="56" t="s">
        <v>17</v>
      </c>
      <c r="J227" s="41" t="s">
        <v>397</v>
      </c>
    </row>
    <row r="228" spans="1:10" ht="38.25" x14ac:dyDescent="0.2">
      <c r="A228" s="20">
        <v>218</v>
      </c>
      <c r="B228" s="12" t="s">
        <v>425</v>
      </c>
      <c r="C228" s="13" t="s">
        <v>36</v>
      </c>
      <c r="D228" s="25" t="s">
        <v>256</v>
      </c>
      <c r="E228" s="14">
        <v>1</v>
      </c>
      <c r="F228" s="14" t="s">
        <v>49</v>
      </c>
      <c r="G228" s="26">
        <v>820358</v>
      </c>
      <c r="H228" s="26">
        <f t="shared" si="44"/>
        <v>820358</v>
      </c>
      <c r="I228" s="56" t="s">
        <v>17</v>
      </c>
      <c r="J228" s="41" t="s">
        <v>397</v>
      </c>
    </row>
    <row r="229" spans="1:10" ht="38.25" x14ac:dyDescent="0.2">
      <c r="A229" s="11">
        <v>219</v>
      </c>
      <c r="B229" s="12" t="s">
        <v>429</v>
      </c>
      <c r="C229" s="13" t="s">
        <v>36</v>
      </c>
      <c r="D229" s="25" t="s">
        <v>350</v>
      </c>
      <c r="E229" s="14">
        <v>1</v>
      </c>
      <c r="F229" s="14" t="s">
        <v>49</v>
      </c>
      <c r="G229" s="26">
        <v>640179</v>
      </c>
      <c r="H229" s="16">
        <f t="shared" ref="H229:H231" si="45">E229*G229</f>
        <v>640179</v>
      </c>
      <c r="I229" s="14" t="s">
        <v>17</v>
      </c>
      <c r="J229" s="14" t="s">
        <v>397</v>
      </c>
    </row>
    <row r="230" spans="1:10" x14ac:dyDescent="0.2">
      <c r="A230" s="11">
        <v>220</v>
      </c>
      <c r="B230" s="12" t="s">
        <v>430</v>
      </c>
      <c r="C230" s="13" t="s">
        <v>96</v>
      </c>
      <c r="D230" s="25" t="s">
        <v>431</v>
      </c>
      <c r="E230" s="14">
        <v>1</v>
      </c>
      <c r="F230" s="14" t="s">
        <v>49</v>
      </c>
      <c r="G230" s="26">
        <v>55455989</v>
      </c>
      <c r="H230" s="16">
        <f t="shared" si="45"/>
        <v>55455989</v>
      </c>
      <c r="I230" s="56" t="s">
        <v>17</v>
      </c>
      <c r="J230" s="41" t="s">
        <v>397</v>
      </c>
    </row>
    <row r="231" spans="1:10" ht="38.25" x14ac:dyDescent="0.2">
      <c r="A231" s="11">
        <v>221</v>
      </c>
      <c r="B231" s="12" t="s">
        <v>432</v>
      </c>
      <c r="C231" s="13" t="s">
        <v>36</v>
      </c>
      <c r="D231" s="25" t="s">
        <v>433</v>
      </c>
      <c r="E231" s="14">
        <v>1</v>
      </c>
      <c r="F231" s="14" t="s">
        <v>49</v>
      </c>
      <c r="G231" s="26">
        <v>405705</v>
      </c>
      <c r="H231" s="16">
        <f t="shared" si="45"/>
        <v>405705</v>
      </c>
      <c r="I231" s="14" t="s">
        <v>17</v>
      </c>
      <c r="J231" s="14" t="s">
        <v>397</v>
      </c>
    </row>
    <row r="232" spans="1:10" ht="38.25" x14ac:dyDescent="0.2">
      <c r="A232" s="20">
        <v>222</v>
      </c>
      <c r="B232" s="12" t="s">
        <v>434</v>
      </c>
      <c r="C232" s="13" t="s">
        <v>36</v>
      </c>
      <c r="D232" s="25" t="s">
        <v>256</v>
      </c>
      <c r="E232" s="14">
        <v>1</v>
      </c>
      <c r="F232" s="14" t="s">
        <v>49</v>
      </c>
      <c r="G232" s="26">
        <v>14456992</v>
      </c>
      <c r="H232" s="26">
        <f t="shared" ref="H232" si="46">G232*E232</f>
        <v>14456992</v>
      </c>
      <c r="I232" s="56" t="s">
        <v>17</v>
      </c>
      <c r="J232" s="41" t="s">
        <v>397</v>
      </c>
    </row>
    <row r="233" spans="1:10" ht="38.25" x14ac:dyDescent="0.2">
      <c r="A233" s="11">
        <v>223</v>
      </c>
      <c r="B233" s="12" t="s">
        <v>437</v>
      </c>
      <c r="C233" s="13" t="s">
        <v>36</v>
      </c>
      <c r="D233" s="25" t="s">
        <v>350</v>
      </c>
      <c r="E233" s="14">
        <v>1</v>
      </c>
      <c r="F233" s="14" t="s">
        <v>49</v>
      </c>
      <c r="G233" s="26">
        <v>8373201</v>
      </c>
      <c r="H233" s="16">
        <f t="shared" ref="H233" si="47">E233*G233</f>
        <v>8373201</v>
      </c>
      <c r="I233" s="14" t="s">
        <v>17</v>
      </c>
      <c r="J233" s="14" t="s">
        <v>397</v>
      </c>
    </row>
    <row r="234" spans="1:10" x14ac:dyDescent="0.2">
      <c r="A234" s="88" t="s">
        <v>10</v>
      </c>
      <c r="B234" s="89"/>
      <c r="C234" s="6" t="s">
        <v>11</v>
      </c>
      <c r="D234" s="6" t="s">
        <v>11</v>
      </c>
      <c r="E234" s="6" t="s">
        <v>11</v>
      </c>
      <c r="F234" s="6"/>
      <c r="G234" s="7" t="s">
        <v>11</v>
      </c>
      <c r="H234" s="73">
        <f>SUM(H11:H233)</f>
        <v>1227078594.6314287</v>
      </c>
      <c r="I234" s="6" t="s">
        <v>11</v>
      </c>
      <c r="J234" s="74"/>
    </row>
    <row r="235" spans="1:10" x14ac:dyDescent="0.2">
      <c r="A235" s="91" t="s">
        <v>12</v>
      </c>
      <c r="B235" s="92"/>
      <c r="C235" s="92"/>
      <c r="D235" s="92"/>
      <c r="E235" s="92"/>
      <c r="F235" s="92"/>
      <c r="G235" s="92"/>
      <c r="H235" s="92"/>
      <c r="I235" s="93"/>
      <c r="J235" s="74"/>
    </row>
    <row r="236" spans="1:10" ht="15" customHeight="1" x14ac:dyDescent="0.2">
      <c r="A236" s="91" t="s">
        <v>13</v>
      </c>
      <c r="B236" s="93"/>
      <c r="C236" s="11" t="s">
        <v>11</v>
      </c>
      <c r="D236" s="11" t="s">
        <v>11</v>
      </c>
      <c r="E236" s="11" t="s">
        <v>11</v>
      </c>
      <c r="F236" s="11"/>
      <c r="G236" s="16" t="s">
        <v>11</v>
      </c>
      <c r="H236" s="75">
        <v>0</v>
      </c>
      <c r="I236" s="11" t="s">
        <v>11</v>
      </c>
      <c r="J236" s="74"/>
    </row>
    <row r="237" spans="1:10" x14ac:dyDescent="0.2">
      <c r="A237" s="91" t="s">
        <v>14</v>
      </c>
      <c r="B237" s="92"/>
      <c r="C237" s="92"/>
      <c r="D237" s="92"/>
      <c r="E237" s="92"/>
      <c r="F237" s="92"/>
      <c r="G237" s="92"/>
      <c r="H237" s="92"/>
      <c r="I237" s="92"/>
      <c r="J237" s="93"/>
    </row>
    <row r="238" spans="1:10" ht="25.5" x14ac:dyDescent="0.2">
      <c r="A238" s="76">
        <v>1</v>
      </c>
      <c r="B238" s="77" t="s">
        <v>20</v>
      </c>
      <c r="C238" s="78" t="s">
        <v>19</v>
      </c>
      <c r="D238" s="11" t="s">
        <v>25</v>
      </c>
      <c r="E238" s="14">
        <v>1</v>
      </c>
      <c r="F238" s="14" t="s">
        <v>26</v>
      </c>
      <c r="G238" s="79"/>
      <c r="H238" s="80">
        <v>1317000</v>
      </c>
      <c r="I238" s="29" t="s">
        <v>17</v>
      </c>
      <c r="J238" s="68" t="s">
        <v>27</v>
      </c>
    </row>
    <row r="239" spans="1:10" ht="38.25" x14ac:dyDescent="0.2">
      <c r="A239" s="38">
        <v>2</v>
      </c>
      <c r="B239" s="41" t="s">
        <v>30</v>
      </c>
      <c r="C239" s="40" t="s">
        <v>34</v>
      </c>
      <c r="D239" s="41" t="s">
        <v>31</v>
      </c>
      <c r="E239" s="41">
        <v>1</v>
      </c>
      <c r="F239" s="41" t="s">
        <v>26</v>
      </c>
      <c r="G239" s="34"/>
      <c r="H239" s="34">
        <f>26500*12</f>
        <v>318000</v>
      </c>
      <c r="I239" s="36" t="s">
        <v>28</v>
      </c>
      <c r="J239" s="37" t="s">
        <v>29</v>
      </c>
    </row>
    <row r="240" spans="1:10" ht="160.5" customHeight="1" x14ac:dyDescent="0.2">
      <c r="A240" s="38">
        <v>3</v>
      </c>
      <c r="B240" s="41" t="s">
        <v>32</v>
      </c>
      <c r="C240" s="40" t="s">
        <v>19</v>
      </c>
      <c r="D240" s="41" t="s">
        <v>33</v>
      </c>
      <c r="E240" s="41">
        <v>1</v>
      </c>
      <c r="F240" s="41" t="s">
        <v>26</v>
      </c>
      <c r="G240" s="34"/>
      <c r="H240" s="34">
        <v>736124.99999999988</v>
      </c>
      <c r="I240" s="36" t="s">
        <v>28</v>
      </c>
      <c r="J240" s="37" t="s">
        <v>29</v>
      </c>
    </row>
    <row r="241" spans="1:10" ht="25.5" x14ac:dyDescent="0.2">
      <c r="A241" s="38">
        <v>4</v>
      </c>
      <c r="B241" s="41" t="s">
        <v>43</v>
      </c>
      <c r="C241" s="40" t="s">
        <v>34</v>
      </c>
      <c r="D241" s="41" t="s">
        <v>44</v>
      </c>
      <c r="E241" s="41">
        <v>1</v>
      </c>
      <c r="F241" s="41" t="s">
        <v>26</v>
      </c>
      <c r="G241" s="34"/>
      <c r="H241" s="34">
        <v>2250</v>
      </c>
      <c r="I241" s="36" t="s">
        <v>28</v>
      </c>
      <c r="J241" s="37" t="s">
        <v>29</v>
      </c>
    </row>
    <row r="242" spans="1:10" ht="25.5" x14ac:dyDescent="0.2">
      <c r="A242" s="38">
        <v>5</v>
      </c>
      <c r="B242" s="41" t="s">
        <v>41</v>
      </c>
      <c r="C242" s="40" t="s">
        <v>34</v>
      </c>
      <c r="D242" s="41" t="s">
        <v>42</v>
      </c>
      <c r="E242" s="41">
        <v>1</v>
      </c>
      <c r="F242" s="41" t="s">
        <v>26</v>
      </c>
      <c r="G242" s="34"/>
      <c r="H242" s="34">
        <v>198400</v>
      </c>
      <c r="I242" s="36" t="s">
        <v>28</v>
      </c>
      <c r="J242" s="37" t="s">
        <v>51</v>
      </c>
    </row>
    <row r="243" spans="1:10" ht="102" x14ac:dyDescent="0.2">
      <c r="A243" s="11">
        <v>6</v>
      </c>
      <c r="B243" s="41" t="s">
        <v>65</v>
      </c>
      <c r="C243" s="40" t="s">
        <v>64</v>
      </c>
      <c r="D243" s="41" t="s">
        <v>66</v>
      </c>
      <c r="E243" s="38">
        <v>1</v>
      </c>
      <c r="F243" s="38" t="s">
        <v>45</v>
      </c>
      <c r="G243" s="81"/>
      <c r="H243" s="34">
        <v>188451450</v>
      </c>
      <c r="I243" s="36" t="s">
        <v>28</v>
      </c>
      <c r="J243" s="37" t="s">
        <v>51</v>
      </c>
    </row>
    <row r="244" spans="1:10" ht="25.5" x14ac:dyDescent="0.2">
      <c r="A244" s="38">
        <v>7</v>
      </c>
      <c r="B244" s="41" t="s">
        <v>138</v>
      </c>
      <c r="C244" s="40" t="s">
        <v>34</v>
      </c>
      <c r="D244" s="41" t="s">
        <v>139</v>
      </c>
      <c r="E244" s="41">
        <v>1</v>
      </c>
      <c r="F244" s="41" t="s">
        <v>26</v>
      </c>
      <c r="G244" s="34"/>
      <c r="H244" s="34">
        <v>178571.43</v>
      </c>
      <c r="I244" s="36" t="s">
        <v>28</v>
      </c>
      <c r="J244" s="37" t="s">
        <v>109</v>
      </c>
    </row>
    <row r="245" spans="1:10" s="82" customFormat="1" ht="51" x14ac:dyDescent="0.2">
      <c r="A245" s="11">
        <v>8</v>
      </c>
      <c r="B245" s="41" t="s">
        <v>304</v>
      </c>
      <c r="C245" s="40" t="s">
        <v>305</v>
      </c>
      <c r="D245" s="41" t="s">
        <v>306</v>
      </c>
      <c r="E245" s="41">
        <v>1</v>
      </c>
      <c r="F245" s="41" t="s">
        <v>45</v>
      </c>
      <c r="G245" s="25"/>
      <c r="H245" s="34">
        <v>67000</v>
      </c>
      <c r="I245" s="41" t="s">
        <v>17</v>
      </c>
      <c r="J245" s="44" t="s">
        <v>254</v>
      </c>
    </row>
    <row r="246" spans="1:10" s="82" customFormat="1" ht="38.25" x14ac:dyDescent="0.2">
      <c r="A246" s="20">
        <v>9</v>
      </c>
      <c r="B246" s="11" t="s">
        <v>324</v>
      </c>
      <c r="C246" s="78" t="s">
        <v>325</v>
      </c>
      <c r="D246" s="11" t="s">
        <v>326</v>
      </c>
      <c r="E246" s="14">
        <v>1</v>
      </c>
      <c r="F246" s="14" t="s">
        <v>45</v>
      </c>
      <c r="G246" s="79"/>
      <c r="H246" s="34">
        <v>1089000</v>
      </c>
      <c r="I246" s="29" t="s">
        <v>17</v>
      </c>
      <c r="J246" s="68" t="s">
        <v>254</v>
      </c>
    </row>
    <row r="247" spans="1:10" s="82" customFormat="1" ht="67.5" customHeight="1" x14ac:dyDescent="0.2">
      <c r="A247" s="83">
        <v>10</v>
      </c>
      <c r="B247" s="84" t="s">
        <v>357</v>
      </c>
      <c r="C247" s="51" t="s">
        <v>358</v>
      </c>
      <c r="D247" s="41" t="s">
        <v>364</v>
      </c>
      <c r="E247" s="14">
        <v>1</v>
      </c>
      <c r="F247" s="14" t="s">
        <v>45</v>
      </c>
      <c r="G247" s="85"/>
      <c r="H247" s="34">
        <v>203500</v>
      </c>
      <c r="I247" s="29" t="s">
        <v>17</v>
      </c>
      <c r="J247" s="68" t="s">
        <v>254</v>
      </c>
    </row>
    <row r="248" spans="1:10" s="82" customFormat="1" ht="40.5" customHeight="1" x14ac:dyDescent="0.2">
      <c r="A248" s="76">
        <v>11</v>
      </c>
      <c r="B248" s="41" t="s">
        <v>359</v>
      </c>
      <c r="C248" s="51" t="s">
        <v>360</v>
      </c>
      <c r="D248" s="41" t="s">
        <v>361</v>
      </c>
      <c r="E248" s="41">
        <v>1</v>
      </c>
      <c r="F248" s="41" t="s">
        <v>45</v>
      </c>
      <c r="G248" s="25"/>
      <c r="H248" s="34">
        <v>2742259</v>
      </c>
      <c r="I248" s="41" t="s">
        <v>17</v>
      </c>
      <c r="J248" s="68" t="s">
        <v>254</v>
      </c>
    </row>
    <row r="249" spans="1:10" ht="68.25" customHeight="1" x14ac:dyDescent="0.2">
      <c r="A249" s="76">
        <v>12</v>
      </c>
      <c r="B249" s="11" t="s">
        <v>362</v>
      </c>
      <c r="C249" s="51" t="s">
        <v>363</v>
      </c>
      <c r="D249" s="11" t="s">
        <v>384</v>
      </c>
      <c r="E249" s="14">
        <v>1</v>
      </c>
      <c r="F249" s="14" t="s">
        <v>45</v>
      </c>
      <c r="G249" s="86"/>
      <c r="H249" s="34">
        <v>5980000</v>
      </c>
      <c r="I249" s="29" t="s">
        <v>17</v>
      </c>
      <c r="J249" s="68" t="s">
        <v>381</v>
      </c>
    </row>
    <row r="250" spans="1:10" ht="68.25" customHeight="1" x14ac:dyDescent="0.2">
      <c r="A250" s="76">
        <v>13</v>
      </c>
      <c r="B250" s="11" t="s">
        <v>389</v>
      </c>
      <c r="C250" s="40" t="s">
        <v>34</v>
      </c>
      <c r="D250" s="77" t="s">
        <v>390</v>
      </c>
      <c r="E250" s="14">
        <v>1</v>
      </c>
      <c r="F250" s="14" t="s">
        <v>45</v>
      </c>
      <c r="G250" s="86"/>
      <c r="H250" s="34">
        <v>204000</v>
      </c>
      <c r="I250" s="29" t="s">
        <v>17</v>
      </c>
      <c r="J250" s="68" t="s">
        <v>381</v>
      </c>
    </row>
    <row r="251" spans="1:10" ht="25.5" x14ac:dyDescent="0.2">
      <c r="A251" s="11">
        <v>14</v>
      </c>
      <c r="B251" s="87" t="s">
        <v>435</v>
      </c>
      <c r="C251" s="13" t="s">
        <v>19</v>
      </c>
      <c r="D251" s="25" t="s">
        <v>436</v>
      </c>
      <c r="E251" s="14">
        <v>1</v>
      </c>
      <c r="F251" s="14" t="s">
        <v>45</v>
      </c>
      <c r="G251" s="26"/>
      <c r="H251" s="26">
        <v>2820400</v>
      </c>
      <c r="I251" s="29" t="s">
        <v>17</v>
      </c>
      <c r="J251" s="41" t="s">
        <v>397</v>
      </c>
    </row>
    <row r="252" spans="1:10" x14ac:dyDescent="0.2">
      <c r="A252" s="88" t="s">
        <v>15</v>
      </c>
      <c r="B252" s="89"/>
      <c r="C252" s="6" t="s">
        <v>11</v>
      </c>
      <c r="D252" s="6" t="s">
        <v>11</v>
      </c>
      <c r="E252" s="6" t="s">
        <v>11</v>
      </c>
      <c r="F252" s="6"/>
      <c r="G252" s="7" t="s">
        <v>11</v>
      </c>
      <c r="H252" s="73">
        <f>SUM(H238:H251)</f>
        <v>204307955.43000001</v>
      </c>
      <c r="I252" s="6" t="s">
        <v>11</v>
      </c>
      <c r="J252" s="74"/>
    </row>
    <row r="253" spans="1:10" x14ac:dyDescent="0.2">
      <c r="A253" s="88" t="s">
        <v>23</v>
      </c>
      <c r="B253" s="89"/>
      <c r="C253" s="6" t="s">
        <v>11</v>
      </c>
      <c r="D253" s="6" t="s">
        <v>11</v>
      </c>
      <c r="E253" s="6" t="s">
        <v>11</v>
      </c>
      <c r="F253" s="6"/>
      <c r="G253" s="7" t="s">
        <v>11</v>
      </c>
      <c r="H253" s="73">
        <f>H252+H234+H236</f>
        <v>1431386550.0614288</v>
      </c>
      <c r="I253" s="6" t="s">
        <v>11</v>
      </c>
      <c r="J253" s="74"/>
    </row>
  </sheetData>
  <sheetProtection formatCells="0" formatColumns="0" formatRows="0" insertColumns="0" insertRows="0" insertHyperlinks="0" deleteColumns="0" deleteRows="0" sort="0" autoFilter="0" pivotTables="0"/>
  <autoFilter ref="A7:M253"/>
  <mergeCells count="11">
    <mergeCell ref="A252:B252"/>
    <mergeCell ref="A253:B253"/>
    <mergeCell ref="A3:I3"/>
    <mergeCell ref="A4:I4"/>
    <mergeCell ref="A235:I235"/>
    <mergeCell ref="A236:B236"/>
    <mergeCell ref="D5:E5"/>
    <mergeCell ref="A10:J10"/>
    <mergeCell ref="A237:J237"/>
    <mergeCell ref="A9:J9"/>
    <mergeCell ref="A234:B234"/>
  </mergeCells>
  <pageMargins left="0.43307086614173229" right="0.23622047244094491" top="0.35433070866141736" bottom="0.35433070866141736" header="0" footer="0"/>
  <pageSetup paperSize="9" scale="32"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2017-08-31T08:21:45Z</dcterms:modified>
</cp:coreProperties>
</file>