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  <sheet name="Лист3" sheetId="3" r:id="rId2"/>
  </sheets>
  <definedNames>
    <definedName name="_xlnm._FilterDatabase" localSheetId="0" hidden="1">Лист1!$A$7:$L$25</definedName>
  </definedNames>
  <calcPr calcId="152511"/>
</workbook>
</file>

<file path=xl/calcChain.xml><?xml version="1.0" encoding="utf-8"?>
<calcChain xmlns="http://schemas.openxmlformats.org/spreadsheetml/2006/main">
  <c r="H18" i="1" l="1"/>
  <c r="H14" i="1" l="1"/>
  <c r="H15" i="1"/>
  <c r="H16" i="1"/>
  <c r="H17" i="1"/>
  <c r="H12" i="1" l="1"/>
  <c r="H13" i="1"/>
  <c r="H11" i="1"/>
  <c r="H19" i="1" l="1"/>
  <c r="H24" i="1" l="1"/>
  <c r="H25" i="1" s="1"/>
</calcChain>
</file>

<file path=xl/sharedStrings.xml><?xml version="1.0" encoding="utf-8"?>
<sst xmlns="http://schemas.openxmlformats.org/spreadsheetml/2006/main" count="96" uniqueCount="53">
  <si>
    <t xml:space="preserve">                                                                            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</si>
  <si>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</si>
  <si>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</si>
  <si>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</si>
  <si>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</si>
  <si>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</si>
  <si>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</si>
  <si>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</si>
  <si>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</si>
  <si>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</si>
  <si>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</si>
  <si>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</si>
  <si>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</si>
  <si>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</si>
  <si>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</si>
  <si>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Итого услуги</t>
  </si>
  <si>
    <t>Цена за единицу товара, тенге</t>
  </si>
  <si>
    <t>ЧУ "NURIS"</t>
  </si>
  <si>
    <t>Месяц предоставления документов в подразделение закупок</t>
  </si>
  <si>
    <t xml:space="preserve">частное учреждение «Nazarbayev University Research and Innovation System»  </t>
  </si>
  <si>
    <t>Всего по разделу 1:</t>
  </si>
  <si>
    <t xml:space="preserve">услуга </t>
  </si>
  <si>
    <t>Почтовые услуги</t>
  </si>
  <si>
    <t>запрос ценовых предложений</t>
  </si>
  <si>
    <t>Реестр планируемых закупок товаров, работ, услуг на 2019 год</t>
  </si>
  <si>
    <t>декабрь 2018</t>
  </si>
  <si>
    <t>Почтовые услуги. Подробная характеристика согласно технической спецификации.</t>
  </si>
  <si>
    <t>комплект</t>
  </si>
  <si>
    <t>февраль</t>
  </si>
  <si>
    <t>штука</t>
  </si>
  <si>
    <t>Раздел 1. Закупки товаров, работ, услуг, осуществляемые способами тендера, запроса ценовых предложений.</t>
  </si>
  <si>
    <t>Угловая шлиф машина. Диаметр отрезного диска - не менее 180 мм</t>
  </si>
  <si>
    <t>Запрос ценовых предложении</t>
  </si>
  <si>
    <t>Угловая шлиф машинаДиаметр отрезного диска - не менее 180 мм. Подробная характеристика согласно технической спецификации.</t>
  </si>
  <si>
    <t>шт</t>
  </si>
  <si>
    <t>Угловая шлиф машина. Диаметр отрезного диска - не менее 230 мм</t>
  </si>
  <si>
    <t>Угловая шлиф машина.Диаметр отрезного диска - не менее 230 мм. Подробная характеристика согласно технической спецификации.</t>
  </si>
  <si>
    <t xml:space="preserve">Кран консольный </t>
  </si>
  <si>
    <t>Кран консольный поворотный. Подробная характеристика согласно технической спецификации.</t>
  </si>
  <si>
    <t>март</t>
  </si>
  <si>
    <t>Комплект аллюминиевых листов Марка Д16</t>
  </si>
  <si>
    <t>Комплект аллюминиевых листов Марка Д16. Подробная характеристика согласно технической спецификации.</t>
  </si>
  <si>
    <t>Комплект листов нержавеющей стали Марка 08х18хН10, шлифованных</t>
  </si>
  <si>
    <t>Комплект листов нержавеющей стали Марка 08х18хН10, шлифованных. Подробная характеристика согласно технической спецификации.</t>
  </si>
  <si>
    <t>Комплект листов горячекатанных. Марка Ст.3</t>
  </si>
  <si>
    <t>Комплект листов горячекатанных. Марка Ст.3. Подробная характеристика согласно технической спецификации.</t>
  </si>
  <si>
    <t xml:space="preserve">Дюралевый круг. Марка Д16 </t>
  </si>
  <si>
    <t>апрель</t>
  </si>
  <si>
    <t>Распределительный траснформатор</t>
  </si>
  <si>
    <t>Запрос ценовых предложений</t>
  </si>
  <si>
    <t>Мощность - 25 кВа. Количество фаз - не менее 3.  Подробная характеристика согласно технической спецификации</t>
  </si>
  <si>
    <t>Дюралевый круг. Подробная характеристика согласно технической спецификации.</t>
  </si>
  <si>
    <t>(по состоянию на 05.04.2019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</si>
</sst>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р_._-;\-* #,##0.00_р_._-;_-* &quot;-&quot;??_р_.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sz val="11"/>
      <color indexed="63"/>
      <name val="Calibri"/>
      <family val="2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7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4" fillId="0" borderId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164" fontId="5" fillId="0" borderId="0" applyFont="0" applyFill="0" applyBorder="0" applyAlignment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  <xf numFmtId="0" fontId="2" fillId="0" borderId="0"/>
    <xf numFmtId="164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0" fontId="1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4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2" xfId="0" applyFont="1" applyFill="1" applyBorder="1" applyAlignment="1">
      <alignment horizontal="center"/>
    </xf>
    <xf numFmtId="0" fontId="6" fillId="2" borderId="1" xfId="0" applyFont="1" applyFill="1" applyBorder="1"/>
    <xf numFmtId="0" fontId="6" fillId="2" borderId="0" xfId="0" applyFont="1" applyFill="1" applyAlignment="1">
      <alignment horizontal="center"/>
    </xf>
    <xf numFmtId="0" fontId="10" fillId="2" borderId="0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4" fontId="10" fillId="2" borderId="3" xfId="1" applyNumberFormat="1" applyFont="1" applyFill="1" applyBorder="1" applyAlignment="1">
      <alignment horizontal="center" vertical="center" wrapText="1"/>
    </xf>
    <xf numFmtId="4" fontId="6" fillId="2" borderId="0" xfId="0" applyNumberFormat="1" applyFont="1" applyFill="1" applyAlignment="1">
      <alignment horizontal="center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1" xfId="1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164" fontId="13" fillId="2" borderId="1" xfId="1" applyNumberFormat="1" applyFont="1" applyFill="1" applyBorder="1" applyAlignment="1">
      <alignment horizontal="center" vertical="center"/>
    </xf>
    <xf numFmtId="4" fontId="6" fillId="2" borderId="1" xfId="1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17" fontId="6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3" fontId="13" fillId="2" borderId="1" xfId="2" applyNumberFormat="1" applyFont="1" applyFill="1" applyBorder="1" applyAlignment="1">
      <alignment horizontal="center" vertical="center" wrapText="1"/>
    </xf>
    <xf numFmtId="3" fontId="6" fillId="2" borderId="10" xfId="13" applyNumberFormat="1" applyFont="1" applyFill="1" applyBorder="1" applyAlignment="1">
      <alignment horizontal="center" vertical="center" wrapText="1"/>
    </xf>
    <xf numFmtId="3" fontId="13" fillId="2" borderId="1" xfId="25" applyNumberFormat="1" applyFont="1" applyFill="1" applyBorder="1" applyAlignment="1">
      <alignment horizontal="center" vertical="center" wrapText="1"/>
    </xf>
    <xf numFmtId="164" fontId="13" fillId="2" borderId="1" xfId="26" applyNumberFormat="1" applyFont="1" applyFill="1" applyBorder="1" applyAlignment="1">
      <alignment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left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</cellXfs>
  <cellStyles count="27">
    <cellStyle name="Normal 2" xfId="11"/>
    <cellStyle name="Normal 2 5" xfId="6"/>
    <cellStyle name="Normal 2 5 2" xfId="24"/>
    <cellStyle name="Normal 3" xfId="10"/>
    <cellStyle name="Normal 4 2" xfId="3"/>
    <cellStyle name="Normal 4 2 2 3" xfId="21"/>
    <cellStyle name="Обычный" xfId="0" builtinId="0"/>
    <cellStyle name="Обычный 12" xfId="2"/>
    <cellStyle name="Обычный 12 2" xfId="12"/>
    <cellStyle name="Обычный 12 2 2" xfId="25"/>
    <cellStyle name="Обычный 12 3" xfId="19"/>
    <cellStyle name="Обычный 15" xfId="14"/>
    <cellStyle name="Обычный 15 2" xfId="20"/>
    <cellStyle name="Обычный 2" xfId="18"/>
    <cellStyle name="Обычный 2 2 5" xfId="7"/>
    <cellStyle name="Обычный 2 6" xfId="5"/>
    <cellStyle name="Обычный 2 6 2" xfId="23"/>
    <cellStyle name="Обычный 4 2" xfId="16"/>
    <cellStyle name="Финансовый" xfId="1" builtinId="3"/>
    <cellStyle name="Финансовый 10" xfId="4"/>
    <cellStyle name="Финансовый 10 2" xfId="8"/>
    <cellStyle name="Финансовый 12" xfId="15"/>
    <cellStyle name="Финансовый 2" xfId="17"/>
    <cellStyle name="Финансовый 2 2" xfId="26"/>
    <cellStyle name="Финансовый 3" xfId="22"/>
    <cellStyle name="Финансовый 7" xfId="13"/>
    <cellStyle name="Хороший 3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5"/>
  <sheetViews>
    <sheetView tabSelected="1" zoomScale="86" zoomScaleNormal="86" workbookViewId="0">
      <pane ySplit="7" topLeftCell="A8" activePane="bottomLeft" state="frozen"/>
      <selection pane="bottomLeft" activeCell="D32" sqref="D32"/>
    </sheetView>
  </sheetViews>
  <sheetFormatPr defaultRowHeight="15" x14ac:dyDescent="0.25"/>
  <cols>
    <col min="1" max="1" width="5" style="2" customWidth="1"/>
    <col min="2" max="2" width="42.85546875" style="8" customWidth="1"/>
    <col min="3" max="3" width="20.5703125" style="2" customWidth="1"/>
    <col min="4" max="4" width="97.28515625" style="6" customWidth="1"/>
    <col min="5" max="5" width="14.5703125" style="2" customWidth="1"/>
    <col min="6" max="6" width="19.5703125" style="2" customWidth="1"/>
    <col min="7" max="7" width="17.42578125" style="10" customWidth="1"/>
    <col min="8" max="8" width="23.7109375" style="10" customWidth="1"/>
    <col min="9" max="9" width="20.5703125" style="2" customWidth="1"/>
    <col min="10" max="10" width="18.5703125" style="2" customWidth="1"/>
    <col min="11" max="16384" width="9.140625" style="2"/>
  </cols>
  <sheetData>
    <row r="3" spans="1:10" x14ac:dyDescent="0.25">
      <c r="A3" s="29" t="s">
        <v>24</v>
      </c>
      <c r="B3" s="29"/>
      <c r="C3" s="29"/>
      <c r="D3" s="29"/>
      <c r="E3" s="29"/>
      <c r="F3" s="29"/>
      <c r="G3" s="29"/>
      <c r="H3" s="29"/>
      <c r="I3" s="29"/>
    </row>
    <row r="4" spans="1:10" x14ac:dyDescent="0.25">
      <c r="A4" s="29" t="s">
        <v>19</v>
      </c>
      <c r="B4" s="29"/>
      <c r="C4" s="29"/>
      <c r="D4" s="29"/>
      <c r="E4" s="29"/>
      <c r="F4" s="29"/>
      <c r="G4" s="29"/>
      <c r="H4" s="29"/>
      <c r="I4" s="29"/>
    </row>
    <row r="5" spans="1:10" x14ac:dyDescent="0.25">
      <c r="A5" s="3" t="s">
        <v>0</v>
      </c>
      <c r="D5" s="30" t="s">
        <v>52</v>
      </c>
      <c r="E5" s="30"/>
    </row>
    <row r="6" spans="1:10" x14ac:dyDescent="0.25">
      <c r="A6" s="3"/>
      <c r="D6" s="4"/>
      <c r="E6" s="4"/>
    </row>
    <row r="7" spans="1:10" ht="71.25" x14ac:dyDescent="0.25">
      <c r="A7" s="14" t="s">
        <v>1</v>
      </c>
      <c r="B7" s="14" t="s">
        <v>2</v>
      </c>
      <c r="C7" s="14" t="s">
        <v>3</v>
      </c>
      <c r="D7" s="14" t="s">
        <v>4</v>
      </c>
      <c r="E7" s="14" t="s">
        <v>5</v>
      </c>
      <c r="F7" s="14" t="s">
        <v>6</v>
      </c>
      <c r="G7" s="11" t="s">
        <v>16</v>
      </c>
      <c r="H7" s="11" t="s">
        <v>7</v>
      </c>
      <c r="I7" s="14" t="s">
        <v>8</v>
      </c>
      <c r="J7" s="14" t="s">
        <v>18</v>
      </c>
    </row>
    <row r="8" spans="1:10" x14ac:dyDescent="0.25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  <c r="J8" s="16">
        <v>10</v>
      </c>
    </row>
    <row r="9" spans="1:10" x14ac:dyDescent="0.25">
      <c r="A9" s="32" t="s">
        <v>30</v>
      </c>
      <c r="B9" s="33"/>
      <c r="C9" s="33"/>
      <c r="D9" s="33"/>
      <c r="E9" s="33"/>
      <c r="F9" s="33"/>
      <c r="G9" s="33"/>
      <c r="H9" s="33"/>
      <c r="I9" s="33"/>
      <c r="J9" s="34"/>
    </row>
    <row r="10" spans="1:10" s="7" customFormat="1" ht="15.75" customHeight="1" x14ac:dyDescent="0.25">
      <c r="A10" s="31" t="s">
        <v>9</v>
      </c>
      <c r="B10" s="31"/>
      <c r="C10" s="31"/>
      <c r="D10" s="31"/>
      <c r="E10" s="31"/>
      <c r="F10" s="31"/>
      <c r="G10" s="31"/>
      <c r="H10" s="31"/>
      <c r="I10" s="31"/>
      <c r="J10" s="31"/>
    </row>
    <row r="11" spans="1:10" s="7" customFormat="1" ht="31.5" customHeight="1" x14ac:dyDescent="0.25">
      <c r="A11" s="1">
        <v>1</v>
      </c>
      <c r="B11" s="1" t="s">
        <v>31</v>
      </c>
      <c r="C11" s="25" t="s">
        <v>32</v>
      </c>
      <c r="D11" s="1" t="s">
        <v>33</v>
      </c>
      <c r="E11" s="17">
        <v>1</v>
      </c>
      <c r="F11" s="17" t="s">
        <v>34</v>
      </c>
      <c r="G11" s="26">
        <v>44642.86</v>
      </c>
      <c r="H11" s="26">
        <f>G11*E11</f>
        <v>44642.86</v>
      </c>
      <c r="I11" s="20" t="s">
        <v>17</v>
      </c>
      <c r="J11" s="21" t="s">
        <v>28</v>
      </c>
    </row>
    <row r="12" spans="1:10" s="7" customFormat="1" ht="33.75" customHeight="1" x14ac:dyDescent="0.25">
      <c r="A12" s="1">
        <v>2</v>
      </c>
      <c r="B12" s="1" t="s">
        <v>35</v>
      </c>
      <c r="C12" s="25" t="s">
        <v>32</v>
      </c>
      <c r="D12" s="1" t="s">
        <v>36</v>
      </c>
      <c r="E12" s="17">
        <v>1</v>
      </c>
      <c r="F12" s="17" t="s">
        <v>34</v>
      </c>
      <c r="G12" s="26">
        <v>37500</v>
      </c>
      <c r="H12" s="26">
        <f t="shared" ref="H12:H18" si="0">G12*E12</f>
        <v>37500</v>
      </c>
      <c r="I12" s="20" t="s">
        <v>17</v>
      </c>
      <c r="J12" s="21" t="s">
        <v>28</v>
      </c>
    </row>
    <row r="13" spans="1:10" s="7" customFormat="1" ht="33.75" customHeight="1" x14ac:dyDescent="0.25">
      <c r="A13" s="1">
        <v>3</v>
      </c>
      <c r="B13" s="1" t="s">
        <v>37</v>
      </c>
      <c r="C13" s="25" t="s">
        <v>32</v>
      </c>
      <c r="D13" s="1" t="s">
        <v>38</v>
      </c>
      <c r="E13" s="17">
        <v>1</v>
      </c>
      <c r="F13" s="17" t="s">
        <v>27</v>
      </c>
      <c r="G13" s="26">
        <v>2232142.86</v>
      </c>
      <c r="H13" s="26">
        <f t="shared" si="0"/>
        <v>2232142.86</v>
      </c>
      <c r="I13" s="20" t="s">
        <v>17</v>
      </c>
      <c r="J13" s="21" t="s">
        <v>28</v>
      </c>
    </row>
    <row r="14" spans="1:10" s="7" customFormat="1" ht="27.75" customHeight="1" x14ac:dyDescent="0.25">
      <c r="A14" s="1">
        <v>4</v>
      </c>
      <c r="B14" s="1" t="s">
        <v>40</v>
      </c>
      <c r="C14" s="1" t="s">
        <v>32</v>
      </c>
      <c r="D14" s="1" t="s">
        <v>41</v>
      </c>
      <c r="E14" s="1">
        <v>1</v>
      </c>
      <c r="F14" s="1" t="s">
        <v>27</v>
      </c>
      <c r="G14" s="26">
        <v>601898.22</v>
      </c>
      <c r="H14" s="26">
        <f t="shared" si="0"/>
        <v>601898.22</v>
      </c>
      <c r="I14" s="1" t="s">
        <v>17</v>
      </c>
      <c r="J14" s="1" t="s">
        <v>39</v>
      </c>
    </row>
    <row r="15" spans="1:10" s="7" customFormat="1" ht="32.25" customHeight="1" x14ac:dyDescent="0.25">
      <c r="A15" s="1">
        <v>5</v>
      </c>
      <c r="B15" s="1" t="s">
        <v>42</v>
      </c>
      <c r="C15" s="1" t="s">
        <v>32</v>
      </c>
      <c r="D15" s="1" t="s">
        <v>43</v>
      </c>
      <c r="E15" s="1">
        <v>1</v>
      </c>
      <c r="F15" s="1" t="s">
        <v>27</v>
      </c>
      <c r="G15" s="26">
        <v>492046.43</v>
      </c>
      <c r="H15" s="26">
        <f t="shared" si="0"/>
        <v>492046.43</v>
      </c>
      <c r="I15" s="1" t="s">
        <v>17</v>
      </c>
      <c r="J15" s="1" t="s">
        <v>39</v>
      </c>
    </row>
    <row r="16" spans="1:10" s="7" customFormat="1" ht="33.75" customHeight="1" x14ac:dyDescent="0.25">
      <c r="A16" s="1">
        <v>6</v>
      </c>
      <c r="B16" s="1" t="s">
        <v>44</v>
      </c>
      <c r="C16" s="1" t="s">
        <v>32</v>
      </c>
      <c r="D16" s="1" t="s">
        <v>45</v>
      </c>
      <c r="E16" s="1">
        <v>1</v>
      </c>
      <c r="F16" s="1" t="s">
        <v>27</v>
      </c>
      <c r="G16" s="26">
        <v>507232.18</v>
      </c>
      <c r="H16" s="26">
        <f t="shared" si="0"/>
        <v>507232.18</v>
      </c>
      <c r="I16" s="1" t="s">
        <v>17</v>
      </c>
      <c r="J16" s="1" t="s">
        <v>39</v>
      </c>
    </row>
    <row r="17" spans="1:10" s="7" customFormat="1" ht="44.25" customHeight="1" x14ac:dyDescent="0.25">
      <c r="A17" s="1">
        <v>7</v>
      </c>
      <c r="B17" s="1" t="s">
        <v>46</v>
      </c>
      <c r="C17" s="1" t="s">
        <v>32</v>
      </c>
      <c r="D17" s="1" t="s">
        <v>51</v>
      </c>
      <c r="E17" s="1">
        <v>1</v>
      </c>
      <c r="F17" s="1" t="s">
        <v>29</v>
      </c>
      <c r="G17" s="26">
        <v>367857.15</v>
      </c>
      <c r="H17" s="26">
        <f t="shared" si="0"/>
        <v>367857.15</v>
      </c>
      <c r="I17" s="1" t="s">
        <v>17</v>
      </c>
      <c r="J17" s="1" t="s">
        <v>39</v>
      </c>
    </row>
    <row r="18" spans="1:10" s="7" customFormat="1" ht="44.25" customHeight="1" x14ac:dyDescent="0.25">
      <c r="A18" s="38">
        <v>8</v>
      </c>
      <c r="B18" s="1" t="s">
        <v>48</v>
      </c>
      <c r="C18" s="1" t="s">
        <v>49</v>
      </c>
      <c r="D18" s="1" t="s">
        <v>50</v>
      </c>
      <c r="E18" s="1">
        <v>1</v>
      </c>
      <c r="F18" s="1" t="s">
        <v>29</v>
      </c>
      <c r="G18" s="26">
        <v>8370536</v>
      </c>
      <c r="H18" s="26">
        <f t="shared" si="0"/>
        <v>8370536</v>
      </c>
      <c r="I18" s="1" t="s">
        <v>17</v>
      </c>
      <c r="J18" s="39" t="s">
        <v>47</v>
      </c>
    </row>
    <row r="19" spans="1:10" ht="15" customHeight="1" x14ac:dyDescent="0.25">
      <c r="A19" s="35" t="s">
        <v>10</v>
      </c>
      <c r="B19" s="36"/>
      <c r="C19" s="14" t="s">
        <v>11</v>
      </c>
      <c r="D19" s="14" t="s">
        <v>11</v>
      </c>
      <c r="E19" s="14" t="s">
        <v>11</v>
      </c>
      <c r="F19" s="14"/>
      <c r="G19" s="11" t="s">
        <v>11</v>
      </c>
      <c r="H19" s="12">
        <f>SUM(H11:H18)</f>
        <v>12653855.699999999</v>
      </c>
      <c r="I19" s="14" t="s">
        <v>11</v>
      </c>
      <c r="J19" s="5"/>
    </row>
    <row r="20" spans="1:10" ht="15" customHeight="1" x14ac:dyDescent="0.25">
      <c r="A20" s="35" t="s">
        <v>12</v>
      </c>
      <c r="B20" s="37"/>
      <c r="C20" s="37"/>
      <c r="D20" s="37"/>
      <c r="E20" s="37"/>
      <c r="F20" s="37"/>
      <c r="G20" s="37"/>
      <c r="H20" s="37"/>
      <c r="I20" s="36"/>
      <c r="J20" s="5"/>
    </row>
    <row r="21" spans="1:10" ht="15" customHeight="1" x14ac:dyDescent="0.25">
      <c r="A21" s="35" t="s">
        <v>13</v>
      </c>
      <c r="B21" s="36"/>
      <c r="C21" s="1" t="s">
        <v>11</v>
      </c>
      <c r="D21" s="1" t="s">
        <v>11</v>
      </c>
      <c r="E21" s="1" t="s">
        <v>11</v>
      </c>
      <c r="F21" s="1"/>
      <c r="G21" s="13" t="s">
        <v>11</v>
      </c>
      <c r="H21" s="9">
        <v>0</v>
      </c>
      <c r="I21" s="1" t="s">
        <v>11</v>
      </c>
      <c r="J21" s="5"/>
    </row>
    <row r="22" spans="1:10" ht="15" customHeight="1" x14ac:dyDescent="0.25">
      <c r="A22" s="35" t="s">
        <v>14</v>
      </c>
      <c r="B22" s="37"/>
      <c r="C22" s="37"/>
      <c r="D22" s="37"/>
      <c r="E22" s="37"/>
      <c r="F22" s="37"/>
      <c r="G22" s="37"/>
      <c r="H22" s="37"/>
      <c r="I22" s="37"/>
      <c r="J22" s="36"/>
    </row>
    <row r="23" spans="1:10" s="6" customFormat="1" ht="30" x14ac:dyDescent="0.25">
      <c r="A23" s="24">
        <v>1</v>
      </c>
      <c r="B23" s="22" t="s">
        <v>22</v>
      </c>
      <c r="C23" s="23" t="s">
        <v>23</v>
      </c>
      <c r="D23" s="1" t="s">
        <v>26</v>
      </c>
      <c r="E23" s="17">
        <v>1</v>
      </c>
      <c r="F23" s="17" t="s">
        <v>21</v>
      </c>
      <c r="G23" s="18">
        <v>985000</v>
      </c>
      <c r="H23" s="19">
        <v>985000</v>
      </c>
      <c r="I23" s="20" t="s">
        <v>17</v>
      </c>
      <c r="J23" s="21" t="s">
        <v>25</v>
      </c>
    </row>
    <row r="24" spans="1:10" ht="15" customHeight="1" x14ac:dyDescent="0.25">
      <c r="A24" s="27" t="s">
        <v>15</v>
      </c>
      <c r="B24" s="28"/>
      <c r="C24" s="14" t="s">
        <v>11</v>
      </c>
      <c r="D24" s="14" t="s">
        <v>11</v>
      </c>
      <c r="E24" s="14" t="s">
        <v>11</v>
      </c>
      <c r="F24" s="14"/>
      <c r="G24" s="11" t="s">
        <v>11</v>
      </c>
      <c r="H24" s="12">
        <f>SUM(H23)</f>
        <v>985000</v>
      </c>
      <c r="I24" s="14" t="s">
        <v>11</v>
      </c>
      <c r="J24" s="5"/>
    </row>
    <row r="25" spans="1:10" s="7" customFormat="1" ht="15" customHeight="1" x14ac:dyDescent="0.25">
      <c r="A25" s="27" t="s">
        <v>20</v>
      </c>
      <c r="B25" s="28"/>
      <c r="C25" s="14" t="s">
        <v>11</v>
      </c>
      <c r="D25" s="14" t="s">
        <v>11</v>
      </c>
      <c r="E25" s="14" t="s">
        <v>11</v>
      </c>
      <c r="F25" s="14"/>
      <c r="G25" s="11" t="s">
        <v>11</v>
      </c>
      <c r="H25" s="12">
        <f>H24+H21+H19</f>
        <v>13638855.699999999</v>
      </c>
      <c r="I25" s="14" t="s">
        <v>11</v>
      </c>
      <c r="J25" s="5"/>
    </row>
  </sheetData>
  <sheetProtection formatCells="0" formatColumns="0" formatRows="0" insertColumns="0" insertRows="0" insertHyperlinks="0" deleteColumns="0" deleteRows="0" sort="0" autoFilter="0" pivotTables="0"/>
  <autoFilter ref="A7:L25"/>
  <mergeCells count="11">
    <mergeCell ref="A24:B24"/>
    <mergeCell ref="A25:B25"/>
    <mergeCell ref="A3:I3"/>
    <mergeCell ref="A4:I4"/>
    <mergeCell ref="D5:E5"/>
    <mergeCell ref="A10:J10"/>
    <mergeCell ref="A9:J9"/>
    <mergeCell ref="A19:B19"/>
    <mergeCell ref="A20:I20"/>
    <mergeCell ref="A21:B21"/>
    <mergeCell ref="A22:J22"/>
  </mergeCells>
  <pageMargins left="0.43307086614173229" right="0.23622047244094491" top="0.35433070866141736" bottom="0.35433070866141736" header="0" footer="0"/>
  <pageSetup paperSize="9" scale="48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2019-04-05T09:15:11Z</dcterms:modified>
</cp:coreProperties>
</file>