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  <externalReference r:id="rId4"/>
  </externalReferences>
  <definedNames>
    <definedName name="_xlnm._FilterDatabase" localSheetId="0" hidden="1">'Реестр 2017'!$A$2:$L$30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I27" i="7" l="1"/>
  <c r="H28" i="7"/>
  <c r="E27" i="7"/>
  <c r="F27" i="7"/>
  <c r="H25" i="7"/>
  <c r="H26" i="7"/>
  <c r="B26" i="7"/>
  <c r="C26" i="7"/>
  <c r="D26" i="7"/>
  <c r="E26" i="7"/>
  <c r="F26" i="7"/>
  <c r="B25" i="7"/>
  <c r="C25" i="7"/>
  <c r="D25" i="7"/>
  <c r="E25" i="7"/>
  <c r="F25" i="7"/>
  <c r="H15" i="7"/>
  <c r="H14" i="7"/>
  <c r="C14" i="7"/>
  <c r="H19" i="7"/>
  <c r="H8" i="7"/>
  <c r="H10" i="7"/>
  <c r="H16" i="7"/>
  <c r="H29" i="7"/>
  <c r="H6" i="7"/>
  <c r="H11" i="7"/>
  <c r="H30" i="7"/>
</calcChain>
</file>

<file path=xl/comments1.xml><?xml version="1.0" encoding="utf-8"?>
<comments xmlns="http://schemas.openxmlformats.org/spreadsheetml/2006/main">
  <authors>
    <author>Автор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<sst xmlns="http://schemas.openxmlformats.org/spreadsheetml/2006/main" count="91" uniqueCount="53">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</sst>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165" fontId="3" fillId="0" borderId="1" xfId="216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>
        <row r="7">
          <cell r="C7" t="str">
            <v>Тендер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 refreshError="1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6"/>
  <sheetViews>
    <sheetView tabSelected="1" zoomScale="95" zoomScaleNormal="95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0" sqref="H30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97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15"/>
      <c r="B1" s="116"/>
      <c r="C1" s="117" t="s">
        <v>29</v>
      </c>
      <c r="D1" s="116"/>
      <c r="E1" s="118"/>
      <c r="F1" s="118"/>
      <c r="G1" s="119"/>
      <c r="H1" s="118"/>
      <c r="I1" s="118"/>
      <c r="J1" s="118"/>
      <c r="K1" s="118"/>
      <c r="L1" s="133"/>
      <c r="M1" s="28"/>
    </row>
    <row r="2" spans="1:18" s="25" customFormat="1" ht="73.5" customHeight="1" thickBot="1" x14ac:dyDescent="0.3">
      <c r="A2" s="130" t="s">
        <v>0</v>
      </c>
      <c r="B2" s="105" t="s">
        <v>1</v>
      </c>
      <c r="C2" s="105" t="s">
        <v>5</v>
      </c>
      <c r="D2" s="105" t="s">
        <v>2</v>
      </c>
      <c r="E2" s="105" t="s">
        <v>14</v>
      </c>
      <c r="F2" s="105" t="s">
        <v>3</v>
      </c>
      <c r="G2" s="106" t="s">
        <v>7</v>
      </c>
      <c r="H2" s="106" t="s">
        <v>11</v>
      </c>
      <c r="I2" s="105" t="s">
        <v>4</v>
      </c>
      <c r="J2" s="98" t="s">
        <v>4</v>
      </c>
      <c r="K2" s="107" t="s">
        <v>6</v>
      </c>
      <c r="L2" s="108" t="s">
        <v>10</v>
      </c>
      <c r="M2" s="29"/>
      <c r="N2" s="24"/>
      <c r="P2" s="24"/>
    </row>
    <row r="3" spans="1:18" s="16" customFormat="1" ht="20.25" customHeight="1" thickBot="1" x14ac:dyDescent="0.3">
      <c r="A3" s="102">
        <v>1</v>
      </c>
      <c r="B3" s="102">
        <v>2</v>
      </c>
      <c r="C3" s="102">
        <v>3</v>
      </c>
      <c r="D3" s="102">
        <v>4</v>
      </c>
      <c r="E3" s="102">
        <v>5</v>
      </c>
      <c r="F3" s="102">
        <v>6</v>
      </c>
      <c r="G3" s="132">
        <v>7</v>
      </c>
      <c r="H3" s="103">
        <v>8</v>
      </c>
      <c r="I3" s="104">
        <v>9</v>
      </c>
      <c r="J3" s="103">
        <v>10</v>
      </c>
      <c r="K3" s="111">
        <v>11</v>
      </c>
      <c r="L3" s="103">
        <v>12</v>
      </c>
      <c r="M3" s="30"/>
    </row>
    <row r="4" spans="1:18" s="16" customFormat="1" ht="24.95" hidden="1" customHeight="1" x14ac:dyDescent="0.25">
      <c r="A4" s="99"/>
      <c r="B4" s="100" t="s">
        <v>18</v>
      </c>
      <c r="C4" s="101"/>
      <c r="D4" s="101"/>
      <c r="E4" s="101"/>
      <c r="F4" s="101"/>
      <c r="G4" s="120"/>
      <c r="H4" s="101"/>
      <c r="I4" s="101"/>
      <c r="J4" s="112"/>
      <c r="K4" s="110"/>
      <c r="L4" s="109"/>
      <c r="M4" s="30"/>
    </row>
    <row r="5" spans="1:18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21"/>
      <c r="H5" s="56"/>
      <c r="I5" s="56"/>
      <c r="J5" s="56"/>
      <c r="K5" s="83"/>
      <c r="L5" s="56"/>
      <c r="M5" s="30"/>
    </row>
    <row r="6" spans="1:18" s="2" customFormat="1" ht="20.25" hidden="1" customHeight="1" x14ac:dyDescent="0.25">
      <c r="A6" s="43"/>
      <c r="B6" s="58" t="s">
        <v>22</v>
      </c>
      <c r="C6" s="38"/>
      <c r="D6" s="38"/>
      <c r="E6" s="38"/>
      <c r="F6" s="38"/>
      <c r="G6" s="131"/>
      <c r="H6" s="47" t="e">
        <f>SUM(#REF!)</f>
        <v>#REF!</v>
      </c>
      <c r="I6" s="61"/>
      <c r="J6" s="61"/>
      <c r="K6" s="84"/>
      <c r="L6" s="61"/>
      <c r="M6" s="30"/>
      <c r="N6" s="16"/>
      <c r="O6" s="16"/>
      <c r="P6" s="16"/>
      <c r="Q6" s="16"/>
      <c r="R6" s="16"/>
    </row>
    <row r="7" spans="1:18" s="2" customFormat="1" ht="20.25" hidden="1" customHeight="1" x14ac:dyDescent="0.25">
      <c r="A7" s="50"/>
      <c r="B7" s="52" t="s">
        <v>8</v>
      </c>
      <c r="C7" s="56"/>
      <c r="D7" s="56"/>
      <c r="E7" s="56"/>
      <c r="F7" s="56"/>
      <c r="G7" s="121"/>
      <c r="H7" s="56"/>
      <c r="I7" s="56"/>
      <c r="J7" s="53"/>
      <c r="K7" s="85"/>
      <c r="L7" s="5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43"/>
      <c r="B8" s="71" t="s">
        <v>23</v>
      </c>
      <c r="C8" s="38"/>
      <c r="D8" s="44"/>
      <c r="E8" s="38"/>
      <c r="F8" s="38"/>
      <c r="G8" s="48"/>
      <c r="H8" s="47" t="e">
        <f>SUM(#REF!)</f>
        <v>#REF!</v>
      </c>
      <c r="I8" s="43"/>
      <c r="J8" s="62"/>
      <c r="K8" s="86"/>
      <c r="L8" s="63"/>
      <c r="M8" s="30"/>
      <c r="N8" s="16"/>
      <c r="O8" s="16"/>
      <c r="P8" s="16"/>
      <c r="Q8" s="16"/>
      <c r="R8" s="16"/>
    </row>
    <row r="9" spans="1:18" s="2" customFormat="1" ht="20.25" hidden="1" customHeight="1" x14ac:dyDescent="0.25">
      <c r="A9" s="50"/>
      <c r="B9" s="52" t="s">
        <v>12</v>
      </c>
      <c r="C9" s="42"/>
      <c r="D9" s="42"/>
      <c r="E9" s="42"/>
      <c r="F9" s="42"/>
      <c r="G9" s="122"/>
      <c r="H9" s="42"/>
      <c r="I9" s="42"/>
      <c r="J9" s="41"/>
      <c r="K9" s="87"/>
      <c r="L9" s="54"/>
      <c r="M9" s="30"/>
      <c r="N9" s="16"/>
      <c r="O9" s="16"/>
      <c r="P9" s="16"/>
      <c r="Q9" s="16"/>
      <c r="R9" s="16"/>
    </row>
    <row r="10" spans="1:18" s="2" customFormat="1" ht="20.25" hidden="1" customHeight="1" x14ac:dyDescent="0.25">
      <c r="A10" s="43"/>
      <c r="B10" s="58" t="s">
        <v>19</v>
      </c>
      <c r="C10" s="38"/>
      <c r="D10" s="38"/>
      <c r="E10" s="38"/>
      <c r="F10" s="38"/>
      <c r="G10" s="48"/>
      <c r="H10" s="47" t="e">
        <f>SUM(#REF!)</f>
        <v>#REF!</v>
      </c>
      <c r="I10" s="43"/>
      <c r="J10" s="62"/>
      <c r="K10" s="86"/>
      <c r="L10" s="63"/>
      <c r="M10" s="30"/>
      <c r="N10" s="16"/>
      <c r="O10" s="16"/>
      <c r="P10" s="16"/>
      <c r="Q10" s="16"/>
      <c r="R10" s="16"/>
    </row>
    <row r="11" spans="1:18" s="2" customFormat="1" ht="20.25" hidden="1" customHeight="1" x14ac:dyDescent="0.25">
      <c r="A11" s="43"/>
      <c r="B11" s="58" t="s">
        <v>24</v>
      </c>
      <c r="C11" s="64"/>
      <c r="D11" s="64"/>
      <c r="E11" s="64"/>
      <c r="F11" s="64"/>
      <c r="G11" s="123"/>
      <c r="H11" s="65" t="e">
        <f>H10+H8+H6</f>
        <v>#REF!</v>
      </c>
      <c r="I11" s="66"/>
      <c r="J11" s="61"/>
      <c r="K11" s="88"/>
      <c r="L11" s="63"/>
      <c r="M11" s="30"/>
      <c r="N11" s="16"/>
      <c r="O11" s="16"/>
      <c r="P11" s="16"/>
      <c r="Q11" s="16"/>
      <c r="R11" s="16"/>
    </row>
    <row r="12" spans="1:18" s="2" customFormat="1" ht="19.5" customHeight="1" x14ac:dyDescent="0.25">
      <c r="A12" s="49"/>
      <c r="B12" s="79" t="s">
        <v>17</v>
      </c>
      <c r="C12" s="39"/>
      <c r="D12" s="40"/>
      <c r="E12" s="39"/>
      <c r="F12" s="39"/>
      <c r="G12" s="124"/>
      <c r="H12" s="39"/>
      <c r="I12" s="39"/>
      <c r="J12" s="39"/>
      <c r="K12" s="89"/>
      <c r="L12" s="39"/>
      <c r="M12" s="29"/>
      <c r="N12" s="16"/>
      <c r="O12" s="16"/>
      <c r="P12" s="16"/>
      <c r="Q12" s="16"/>
      <c r="R12" s="16"/>
    </row>
    <row r="13" spans="1:18" s="16" customFormat="1" ht="20.100000000000001" customHeight="1" x14ac:dyDescent="0.25">
      <c r="A13" s="50"/>
      <c r="B13" s="52" t="s">
        <v>13</v>
      </c>
      <c r="C13" s="42"/>
      <c r="D13" s="42"/>
      <c r="E13" s="42"/>
      <c r="F13" s="42"/>
      <c r="G13" s="122"/>
      <c r="H13" s="42"/>
      <c r="I13" s="42"/>
      <c r="J13" s="53"/>
      <c r="K13" s="90"/>
      <c r="L13" s="54"/>
      <c r="M13" s="30"/>
    </row>
    <row r="14" spans="1:18" s="140" customFormat="1" ht="37.5" customHeight="1" x14ac:dyDescent="0.25">
      <c r="A14" s="139">
        <v>1</v>
      </c>
      <c r="B14" s="142" t="s">
        <v>26</v>
      </c>
      <c r="C14" s="82" t="str">
        <f>'[1]Реестр 2015'!C7</f>
        <v>Тендер</v>
      </c>
      <c r="D14" s="36" t="s">
        <v>15</v>
      </c>
      <c r="E14" s="143">
        <v>9035702</v>
      </c>
      <c r="F14" s="82" t="s">
        <v>16</v>
      </c>
      <c r="G14" s="144">
        <v>143</v>
      </c>
      <c r="H14" s="37">
        <f t="shared" ref="H14:H15" si="0">E14*G14</f>
        <v>1292105386</v>
      </c>
      <c r="I14" s="136" t="s">
        <v>9</v>
      </c>
      <c r="J14" s="137" t="s">
        <v>25</v>
      </c>
      <c r="K14" s="138" t="s">
        <v>28</v>
      </c>
      <c r="L14" s="35" t="s">
        <v>27</v>
      </c>
      <c r="M14" s="141"/>
    </row>
    <row r="15" spans="1:18" s="140" customFormat="1" ht="37.5" customHeight="1" x14ac:dyDescent="0.25">
      <c r="A15" s="139">
        <v>2</v>
      </c>
      <c r="B15" s="142" t="s">
        <v>36</v>
      </c>
      <c r="C15" s="36" t="s">
        <v>31</v>
      </c>
      <c r="D15" s="36" t="s">
        <v>15</v>
      </c>
      <c r="E15" s="143">
        <v>6000</v>
      </c>
      <c r="F15" s="82" t="s">
        <v>37</v>
      </c>
      <c r="G15" s="144">
        <v>175</v>
      </c>
      <c r="H15" s="37">
        <f t="shared" si="0"/>
        <v>1050000</v>
      </c>
      <c r="I15" s="136" t="s">
        <v>9</v>
      </c>
      <c r="J15" s="137" t="s">
        <v>25</v>
      </c>
      <c r="K15" s="138" t="s">
        <v>28</v>
      </c>
      <c r="L15" s="35" t="s">
        <v>38</v>
      </c>
      <c r="M15" s="141"/>
    </row>
    <row r="16" spans="1:18" s="3" customFormat="1" ht="20.100000000000001" customHeight="1" x14ac:dyDescent="0.25">
      <c r="A16" s="43"/>
      <c r="B16" s="71" t="s">
        <v>22</v>
      </c>
      <c r="C16" s="44"/>
      <c r="D16" s="44"/>
      <c r="E16" s="44"/>
      <c r="F16" s="44"/>
      <c r="G16" s="125"/>
      <c r="H16" s="45">
        <f>SUM(H14:H14)</f>
        <v>1292105386</v>
      </c>
      <c r="I16" s="46"/>
      <c r="J16" s="46"/>
      <c r="K16" s="91"/>
      <c r="L16" s="134"/>
      <c r="M16" s="31"/>
      <c r="N16" s="11"/>
      <c r="O16" s="11"/>
      <c r="P16" s="11"/>
      <c r="Q16" s="11"/>
      <c r="R16" s="11"/>
    </row>
    <row r="17" spans="1:18" s="3" customFormat="1" ht="20.100000000000001" customHeight="1" x14ac:dyDescent="0.25">
      <c r="A17" s="50"/>
      <c r="B17" s="59" t="s">
        <v>8</v>
      </c>
      <c r="C17" s="51"/>
      <c r="D17" s="51"/>
      <c r="E17" s="51"/>
      <c r="F17" s="51"/>
      <c r="G17" s="126"/>
      <c r="H17" s="51"/>
      <c r="I17" s="51"/>
      <c r="J17" s="51"/>
      <c r="K17" s="92"/>
      <c r="L17" s="51"/>
      <c r="M17" s="31"/>
      <c r="N17" s="11"/>
      <c r="O17" s="11"/>
      <c r="P17" s="11"/>
      <c r="Q17" s="11"/>
      <c r="R17" s="11"/>
    </row>
    <row r="18" spans="1:18" s="3" customFormat="1" ht="12.75" x14ac:dyDescent="0.25">
      <c r="A18" s="75"/>
      <c r="B18" s="80"/>
      <c r="C18" s="70"/>
      <c r="D18" s="113"/>
      <c r="E18" s="72"/>
      <c r="F18" s="113"/>
      <c r="G18" s="127"/>
      <c r="H18" s="37"/>
      <c r="I18" s="36"/>
      <c r="J18" s="81"/>
      <c r="K18" s="114"/>
      <c r="L18" s="113"/>
      <c r="M18" s="31"/>
      <c r="N18" s="11"/>
      <c r="O18" s="11"/>
      <c r="P18" s="11"/>
      <c r="Q18" s="11"/>
      <c r="R18" s="11"/>
    </row>
    <row r="19" spans="1:18" s="1" customFormat="1" ht="19.5" customHeight="1" x14ac:dyDescent="0.25">
      <c r="A19" s="76"/>
      <c r="B19" s="58" t="s">
        <v>23</v>
      </c>
      <c r="C19" s="38"/>
      <c r="D19" s="38"/>
      <c r="E19" s="38"/>
      <c r="F19" s="38"/>
      <c r="G19" s="48"/>
      <c r="H19" s="47">
        <f>SUM(H18:H18)</f>
        <v>0</v>
      </c>
      <c r="I19" s="48"/>
      <c r="J19" s="48"/>
      <c r="K19" s="93"/>
      <c r="L19" s="48"/>
      <c r="M19" s="28"/>
      <c r="N19" s="23"/>
      <c r="O19" s="23"/>
      <c r="P19" s="23"/>
      <c r="Q19" s="23"/>
      <c r="R19" s="23"/>
    </row>
    <row r="20" spans="1:18" ht="20.100000000000001" customHeight="1" x14ac:dyDescent="0.25">
      <c r="A20" s="55"/>
      <c r="B20" s="60" t="s">
        <v>12</v>
      </c>
      <c r="C20" s="56"/>
      <c r="D20" s="56"/>
      <c r="E20" s="56"/>
      <c r="F20" s="56"/>
      <c r="G20" s="121"/>
      <c r="H20" s="56"/>
      <c r="I20" s="56"/>
      <c r="J20" s="56"/>
      <c r="K20" s="83"/>
      <c r="L20" s="56"/>
    </row>
    <row r="21" spans="1:18" s="16" customFormat="1" ht="25.5" x14ac:dyDescent="0.25">
      <c r="A21" s="6">
        <v>1</v>
      </c>
      <c r="B21" s="36" t="s">
        <v>30</v>
      </c>
      <c r="C21" s="36" t="s">
        <v>31</v>
      </c>
      <c r="D21" s="36" t="s">
        <v>15</v>
      </c>
      <c r="E21" s="72">
        <v>1</v>
      </c>
      <c r="F21" s="36" t="s">
        <v>32</v>
      </c>
      <c r="G21" s="128"/>
      <c r="H21" s="37">
        <v>400000</v>
      </c>
      <c r="I21" s="136" t="s">
        <v>9</v>
      </c>
      <c r="J21" s="137" t="s">
        <v>25</v>
      </c>
      <c r="K21" s="138" t="s">
        <v>28</v>
      </c>
      <c r="L21" s="35" t="s">
        <v>33</v>
      </c>
      <c r="M21" s="30"/>
    </row>
    <row r="22" spans="1:18" s="140" customFormat="1" ht="25.5" x14ac:dyDescent="0.25">
      <c r="A22" s="139">
        <v>2</v>
      </c>
      <c r="B22" s="36" t="s">
        <v>34</v>
      </c>
      <c r="C22" s="36" t="s">
        <v>31</v>
      </c>
      <c r="D22" s="36" t="s">
        <v>15</v>
      </c>
      <c r="E22" s="72">
        <v>1</v>
      </c>
      <c r="F22" s="36" t="s">
        <v>32</v>
      </c>
      <c r="G22" s="128"/>
      <c r="H22" s="37">
        <v>1728000</v>
      </c>
      <c r="I22" s="136" t="s">
        <v>9</v>
      </c>
      <c r="J22" s="137" t="s">
        <v>25</v>
      </c>
      <c r="K22" s="138" t="s">
        <v>28</v>
      </c>
      <c r="L22" s="35" t="s">
        <v>35</v>
      </c>
      <c r="M22" s="141"/>
    </row>
    <row r="23" spans="1:18" s="140" customFormat="1" ht="25.5" x14ac:dyDescent="0.25">
      <c r="A23" s="139">
        <v>3</v>
      </c>
      <c r="B23" s="36" t="s">
        <v>39</v>
      </c>
      <c r="C23" s="36" t="s">
        <v>31</v>
      </c>
      <c r="D23" s="36" t="s">
        <v>15</v>
      </c>
      <c r="E23" s="72">
        <v>1</v>
      </c>
      <c r="F23" s="36" t="s">
        <v>32</v>
      </c>
      <c r="G23" s="128"/>
      <c r="H23" s="37">
        <v>2976000</v>
      </c>
      <c r="I23" s="136" t="s">
        <v>9</v>
      </c>
      <c r="J23" s="137" t="s">
        <v>25</v>
      </c>
      <c r="K23" s="138" t="s">
        <v>28</v>
      </c>
      <c r="L23" s="35" t="s">
        <v>38</v>
      </c>
      <c r="M23" s="141"/>
    </row>
    <row r="24" spans="1:18" s="140" customFormat="1" ht="51" x14ac:dyDescent="0.25">
      <c r="A24" s="139">
        <v>4</v>
      </c>
      <c r="B24" s="145" t="s">
        <v>40</v>
      </c>
      <c r="C24" s="146" t="s">
        <v>41</v>
      </c>
      <c r="D24" s="145" t="s">
        <v>42</v>
      </c>
      <c r="E24" s="147">
        <v>1</v>
      </c>
      <c r="F24" s="145" t="s">
        <v>32</v>
      </c>
      <c r="G24" s="148"/>
      <c r="H24" s="149">
        <v>4200000</v>
      </c>
      <c r="I24" s="136" t="s">
        <v>9</v>
      </c>
      <c r="J24" s="137" t="s">
        <v>44</v>
      </c>
      <c r="K24" s="138" t="s">
        <v>28</v>
      </c>
      <c r="L24" s="35" t="s">
        <v>43</v>
      </c>
      <c r="M24" s="141"/>
    </row>
    <row r="25" spans="1:18" s="140" customFormat="1" ht="43.5" customHeight="1" x14ac:dyDescent="0.25">
      <c r="A25" s="139">
        <v>5</v>
      </c>
      <c r="B25" s="36" t="str">
        <f>[2]Sheet2!B9</f>
        <v xml:space="preserve">Услуги письменного перевода учебных материалов для организации обучения по программе Executive MBA </v>
      </c>
      <c r="C25" s="36" t="str">
        <f>[2]Sheet2!C9</f>
        <v>пп. 24 п. 3.1 Правил</v>
      </c>
      <c r="D25" s="36" t="str">
        <f>[2]Sheet2!D9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25" s="72">
        <f>[2]Sheet2!E9</f>
        <v>1</v>
      </c>
      <c r="F25" s="36" t="str">
        <f>[2]Sheet2!F9</f>
        <v>услуга</v>
      </c>
      <c r="G25" s="128"/>
      <c r="H25" s="37">
        <f>[2]Sheet2!H9</f>
        <v>6487695.5</v>
      </c>
      <c r="I25" s="136" t="s">
        <v>9</v>
      </c>
      <c r="J25" s="137" t="s">
        <v>44</v>
      </c>
      <c r="K25" s="138" t="s">
        <v>28</v>
      </c>
      <c r="L25" s="35" t="s">
        <v>43</v>
      </c>
      <c r="M25" s="141"/>
    </row>
    <row r="26" spans="1:18" s="140" customFormat="1" ht="80.25" customHeight="1" x14ac:dyDescent="0.25">
      <c r="A26" s="139">
        <v>6</v>
      </c>
      <c r="B26" s="36" t="str">
        <f>'[3]Реестр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26" s="36" t="str">
        <f>'[3]Реестр 2017'!C644</f>
        <v>Запрос ценовых предложений</v>
      </c>
      <c r="D26" s="36" t="str">
        <f>'[3]Реестр 2017'!D644</f>
        <v>Полная характеристика согласно технической спецификации</v>
      </c>
      <c r="E26" s="72">
        <f>'[3]Реестр 2017'!E644</f>
        <v>1</v>
      </c>
      <c r="F26" s="36" t="str">
        <f>'[3]Реестр 2017'!F644</f>
        <v>услуга</v>
      </c>
      <c r="G26" s="128"/>
      <c r="H26" s="37">
        <f>'[3]Реестр 2017'!H644</f>
        <v>4434260</v>
      </c>
      <c r="I26" s="150" t="s">
        <v>9</v>
      </c>
      <c r="J26" s="151" t="s">
        <v>45</v>
      </c>
      <c r="K26" s="114" t="s">
        <v>46</v>
      </c>
      <c r="L26" s="152" t="s">
        <v>47</v>
      </c>
      <c r="M26" s="141"/>
    </row>
    <row r="27" spans="1:18" s="140" customFormat="1" ht="80.25" customHeight="1" x14ac:dyDescent="0.25">
      <c r="A27" s="139">
        <v>7</v>
      </c>
      <c r="B27" s="36" t="s">
        <v>48</v>
      </c>
      <c r="C27" s="36" t="s">
        <v>49</v>
      </c>
      <c r="D27" s="36" t="s">
        <v>50</v>
      </c>
      <c r="E27" s="72">
        <f t="shared" ref="E27:F27" si="1">E26</f>
        <v>1</v>
      </c>
      <c r="F27" s="72" t="str">
        <f t="shared" si="1"/>
        <v>услуга</v>
      </c>
      <c r="G27" s="128"/>
      <c r="H27" s="37">
        <v>10067608</v>
      </c>
      <c r="I27" s="150" t="str">
        <f>$I$26</f>
        <v>ЧУ "USM"</v>
      </c>
      <c r="J27" s="151" t="s">
        <v>51</v>
      </c>
      <c r="K27" s="114" t="s">
        <v>46</v>
      </c>
      <c r="L27" s="153" t="s">
        <v>52</v>
      </c>
      <c r="M27" s="141"/>
    </row>
    <row r="28" spans="1:18" s="4" customFormat="1" ht="20.100000000000001" customHeight="1" x14ac:dyDescent="0.25">
      <c r="A28" s="77"/>
      <c r="B28" s="71" t="s">
        <v>19</v>
      </c>
      <c r="C28" s="73"/>
      <c r="D28" s="57"/>
      <c r="E28" s="57"/>
      <c r="F28" s="57"/>
      <c r="G28" s="129"/>
      <c r="H28" s="74">
        <f>SUM(H21:H27)</f>
        <v>30293563.5</v>
      </c>
      <c r="I28" s="67"/>
      <c r="J28" s="67"/>
      <c r="K28" s="94"/>
      <c r="L28" s="67"/>
      <c r="M28" s="32"/>
      <c r="N28" s="26"/>
      <c r="O28" s="26"/>
      <c r="P28" s="26"/>
      <c r="Q28" s="26"/>
      <c r="R28" s="26"/>
    </row>
    <row r="29" spans="1:18" s="4" customFormat="1" ht="20.100000000000001" customHeight="1" x14ac:dyDescent="0.25">
      <c r="A29" s="77"/>
      <c r="B29" s="58" t="s">
        <v>20</v>
      </c>
      <c r="C29" s="57"/>
      <c r="D29" s="57"/>
      <c r="E29" s="57"/>
      <c r="F29" s="57"/>
      <c r="G29" s="129"/>
      <c r="H29" s="68">
        <f>H28+H19+H16</f>
        <v>1322398949.5</v>
      </c>
      <c r="I29" s="67"/>
      <c r="J29" s="67"/>
      <c r="K29" s="94"/>
      <c r="L29" s="67"/>
      <c r="M29" s="32"/>
      <c r="N29" s="26"/>
      <c r="O29" s="26"/>
      <c r="P29" s="26"/>
      <c r="Q29" s="26"/>
      <c r="R29" s="26"/>
    </row>
    <row r="30" spans="1:18" s="5" customFormat="1" ht="20.100000000000001" customHeight="1" x14ac:dyDescent="0.25">
      <c r="A30" s="78"/>
      <c r="B30" s="58" t="s">
        <v>21</v>
      </c>
      <c r="C30" s="57"/>
      <c r="D30" s="57"/>
      <c r="E30" s="57"/>
      <c r="F30" s="57"/>
      <c r="G30" s="129"/>
      <c r="H30" s="68" t="e">
        <f>H29+H11</f>
        <v>#REF!</v>
      </c>
      <c r="I30" s="69"/>
      <c r="J30" s="69"/>
      <c r="K30" s="94"/>
      <c r="L30" s="69"/>
      <c r="M30" s="33"/>
      <c r="N30" s="27"/>
      <c r="O30" s="27"/>
      <c r="P30" s="27"/>
      <c r="Q30" s="27"/>
      <c r="R30" s="27"/>
    </row>
    <row r="31" spans="1:18" x14ac:dyDescent="0.25">
      <c r="A31" s="9"/>
      <c r="B31" s="11"/>
      <c r="C31" s="9"/>
      <c r="D31" s="8"/>
      <c r="E31" s="9"/>
      <c r="F31" s="9"/>
      <c r="G31" s="10"/>
      <c r="H31" s="10"/>
      <c r="I31" s="11"/>
      <c r="J31" s="9"/>
      <c r="K31" s="95"/>
      <c r="L31" s="135"/>
      <c r="M31" s="21"/>
    </row>
    <row r="32" spans="1:18" x14ac:dyDescent="0.25">
      <c r="A32" s="9"/>
      <c r="B32" s="11"/>
      <c r="C32" s="9"/>
      <c r="D32" s="8"/>
      <c r="E32" s="9"/>
      <c r="F32" s="9"/>
      <c r="G32" s="10"/>
      <c r="I32" s="3"/>
      <c r="J32" s="9"/>
      <c r="K32" s="95"/>
      <c r="L32" s="135"/>
      <c r="M32" s="21"/>
    </row>
    <row r="33" spans="4:12" x14ac:dyDescent="0.25">
      <c r="J33" s="14"/>
      <c r="K33" s="96"/>
      <c r="L33" s="20"/>
    </row>
    <row r="34" spans="4:12" x14ac:dyDescent="0.25">
      <c r="J34" s="14"/>
      <c r="K34" s="96"/>
      <c r="L34" s="20"/>
    </row>
    <row r="35" spans="4:12" x14ac:dyDescent="0.25">
      <c r="J35" s="14"/>
      <c r="K35" s="96"/>
      <c r="L35" s="20"/>
    </row>
    <row r="36" spans="4:12" x14ac:dyDescent="0.25">
      <c r="D36" s="22"/>
      <c r="J36" s="14"/>
      <c r="K36" s="96"/>
      <c r="L36" s="20"/>
    </row>
    <row r="37" spans="4:12" x14ac:dyDescent="0.25">
      <c r="J37" s="14"/>
      <c r="K37" s="96"/>
      <c r="L37" s="20"/>
    </row>
    <row r="38" spans="4:12" x14ac:dyDescent="0.25">
      <c r="J38" s="14"/>
      <c r="K38" s="96"/>
      <c r="L38" s="20"/>
    </row>
    <row r="39" spans="4:12" x14ac:dyDescent="0.25">
      <c r="J39" s="14"/>
      <c r="K39" s="96"/>
      <c r="L39" s="20"/>
    </row>
    <row r="40" spans="4:12" x14ac:dyDescent="0.25">
      <c r="J40" s="14"/>
      <c r="K40" s="96"/>
      <c r="L40" s="20"/>
    </row>
    <row r="41" spans="4:12" x14ac:dyDescent="0.25">
      <c r="J41" s="14"/>
      <c r="K41" s="96"/>
      <c r="L41" s="20"/>
    </row>
    <row r="42" spans="4:12" x14ac:dyDescent="0.25">
      <c r="J42" s="14"/>
      <c r="K42" s="96"/>
      <c r="L42" s="20"/>
    </row>
    <row r="43" spans="4:12" x14ac:dyDescent="0.25">
      <c r="J43" s="14"/>
      <c r="K43" s="96"/>
      <c r="L43" s="20"/>
    </row>
    <row r="44" spans="4:12" x14ac:dyDescent="0.25">
      <c r="J44" s="14"/>
      <c r="K44" s="96"/>
      <c r="L44" s="20"/>
    </row>
    <row r="45" spans="4:12" x14ac:dyDescent="0.25">
      <c r="J45" s="14"/>
      <c r="K45" s="96"/>
      <c r="L45" s="20"/>
    </row>
    <row r="46" spans="4:12" x14ac:dyDescent="0.25">
      <c r="J46" s="14"/>
      <c r="K46" s="96"/>
      <c r="L46" s="20"/>
    </row>
    <row r="47" spans="4:12" x14ac:dyDescent="0.25">
      <c r="J47" s="14"/>
      <c r="K47" s="96"/>
      <c r="L47" s="20"/>
    </row>
    <row r="48" spans="4:12" x14ac:dyDescent="0.25">
      <c r="J48" s="14"/>
      <c r="K48" s="96"/>
      <c r="L48" s="20"/>
    </row>
    <row r="49" spans="10:12" x14ac:dyDescent="0.25">
      <c r="J49" s="14"/>
      <c r="K49" s="96"/>
      <c r="L49" s="20"/>
    </row>
    <row r="50" spans="10:12" x14ac:dyDescent="0.25">
      <c r="J50" s="14"/>
      <c r="K50" s="96"/>
      <c r="L50" s="20"/>
    </row>
    <row r="51" spans="10:12" x14ac:dyDescent="0.25">
      <c r="J51" s="14"/>
      <c r="K51" s="96"/>
      <c r="L51" s="20"/>
    </row>
    <row r="52" spans="10:12" x14ac:dyDescent="0.25">
      <c r="J52" s="14"/>
      <c r="K52" s="96"/>
      <c r="L52" s="20"/>
    </row>
    <row r="53" spans="10:12" x14ac:dyDescent="0.25">
      <c r="J53" s="14"/>
      <c r="K53" s="96"/>
      <c r="L53" s="20"/>
    </row>
    <row r="54" spans="10:12" x14ac:dyDescent="0.25">
      <c r="J54" s="14"/>
      <c r="K54" s="96"/>
      <c r="L54" s="20"/>
    </row>
    <row r="55" spans="10:12" x14ac:dyDescent="0.25">
      <c r="J55" s="14"/>
      <c r="K55" s="96"/>
      <c r="L55" s="20"/>
    </row>
    <row r="56" spans="10:12" x14ac:dyDescent="0.25">
      <c r="J56" s="14"/>
      <c r="K56" s="96"/>
      <c r="L56" s="20"/>
    </row>
    <row r="57" spans="10:12" x14ac:dyDescent="0.25">
      <c r="J57" s="14"/>
      <c r="K57" s="96"/>
      <c r="L57" s="20"/>
    </row>
    <row r="58" spans="10:12" x14ac:dyDescent="0.25">
      <c r="J58" s="14"/>
      <c r="K58" s="96"/>
      <c r="L58" s="20"/>
    </row>
    <row r="59" spans="10:12" x14ac:dyDescent="0.25">
      <c r="J59" s="14"/>
      <c r="K59" s="96"/>
      <c r="L59" s="20"/>
    </row>
    <row r="60" spans="10:12" x14ac:dyDescent="0.25">
      <c r="J60" s="14"/>
      <c r="K60" s="96"/>
      <c r="L60" s="20"/>
    </row>
    <row r="61" spans="10:12" x14ac:dyDescent="0.25">
      <c r="J61" s="14"/>
      <c r="K61" s="96"/>
      <c r="L61" s="20"/>
    </row>
    <row r="62" spans="10:12" x14ac:dyDescent="0.25">
      <c r="J62" s="14"/>
      <c r="K62" s="96"/>
      <c r="L62" s="20"/>
    </row>
    <row r="63" spans="10:12" x14ac:dyDescent="0.25">
      <c r="J63" s="14"/>
      <c r="K63" s="96"/>
      <c r="L63" s="20"/>
    </row>
    <row r="64" spans="10:12" x14ac:dyDescent="0.25">
      <c r="J64" s="14"/>
      <c r="K64" s="96"/>
      <c r="L64" s="20"/>
    </row>
    <row r="65" spans="10:12" x14ac:dyDescent="0.25">
      <c r="J65" s="14"/>
      <c r="K65" s="96"/>
      <c r="L65" s="20"/>
    </row>
    <row r="66" spans="10:12" x14ac:dyDescent="0.25">
      <c r="J66" s="14"/>
      <c r="K66" s="96"/>
      <c r="L66" s="20"/>
    </row>
    <row r="67" spans="10:12" x14ac:dyDescent="0.25">
      <c r="J67" s="14"/>
      <c r="K67" s="96"/>
      <c r="L67" s="20"/>
    </row>
    <row r="68" spans="10:12" x14ac:dyDescent="0.25">
      <c r="J68" s="14"/>
      <c r="K68" s="96"/>
      <c r="L68" s="20"/>
    </row>
    <row r="69" spans="10:12" x14ac:dyDescent="0.25">
      <c r="J69" s="14"/>
      <c r="K69" s="96"/>
      <c r="L69" s="20"/>
    </row>
    <row r="70" spans="10:12" x14ac:dyDescent="0.25">
      <c r="J70" s="14"/>
      <c r="K70" s="96"/>
      <c r="L70" s="20"/>
    </row>
    <row r="71" spans="10:12" x14ac:dyDescent="0.25">
      <c r="J71" s="14"/>
      <c r="K71" s="96"/>
      <c r="L71" s="20"/>
    </row>
    <row r="72" spans="10:12" x14ac:dyDescent="0.25">
      <c r="J72" s="14"/>
      <c r="K72" s="96"/>
      <c r="L72" s="20"/>
    </row>
    <row r="73" spans="10:12" x14ac:dyDescent="0.25">
      <c r="J73" s="14"/>
      <c r="K73" s="96"/>
      <c r="L73" s="20"/>
    </row>
    <row r="74" spans="10:12" x14ac:dyDescent="0.25">
      <c r="J74" s="14"/>
      <c r="K74" s="96"/>
      <c r="L74" s="20"/>
    </row>
    <row r="75" spans="10:12" x14ac:dyDescent="0.25">
      <c r="J75" s="14"/>
      <c r="K75" s="96"/>
      <c r="L75" s="20"/>
    </row>
    <row r="76" spans="10:12" x14ac:dyDescent="0.25">
      <c r="J76" s="14"/>
      <c r="K76" s="96"/>
      <c r="L76" s="20"/>
    </row>
    <row r="77" spans="10:12" x14ac:dyDescent="0.25">
      <c r="J77" s="14"/>
      <c r="K77" s="96"/>
      <c r="L77" s="20"/>
    </row>
    <row r="78" spans="10:12" x14ac:dyDescent="0.25">
      <c r="J78" s="14"/>
      <c r="K78" s="96"/>
      <c r="L78" s="20"/>
    </row>
    <row r="79" spans="10:12" x14ac:dyDescent="0.25">
      <c r="J79" s="14"/>
      <c r="K79" s="96"/>
      <c r="L79" s="20"/>
    </row>
    <row r="80" spans="10:12" x14ac:dyDescent="0.25">
      <c r="J80" s="14"/>
      <c r="K80" s="96"/>
      <c r="L80" s="20"/>
    </row>
    <row r="81" spans="10:12" x14ac:dyDescent="0.25">
      <c r="J81" s="14"/>
      <c r="K81" s="96"/>
      <c r="L81" s="20"/>
    </row>
    <row r="82" spans="10:12" x14ac:dyDescent="0.25">
      <c r="J82" s="14"/>
      <c r="K82" s="96"/>
      <c r="L82" s="20"/>
    </row>
    <row r="83" spans="10:12" x14ac:dyDescent="0.25">
      <c r="J83" s="14"/>
      <c r="K83" s="96"/>
      <c r="L83" s="20"/>
    </row>
    <row r="84" spans="10:12" x14ac:dyDescent="0.25">
      <c r="J84" s="14"/>
      <c r="K84" s="96"/>
      <c r="L84" s="20"/>
    </row>
    <row r="85" spans="10:12" x14ac:dyDescent="0.25">
      <c r="J85" s="14"/>
      <c r="K85" s="96"/>
      <c r="L85" s="20"/>
    </row>
    <row r="86" spans="10:12" x14ac:dyDescent="0.25">
      <c r="J86" s="14"/>
      <c r="K86" s="96"/>
      <c r="L86" s="20"/>
    </row>
    <row r="87" spans="10:12" x14ac:dyDescent="0.25">
      <c r="J87" s="14"/>
      <c r="K87" s="96"/>
      <c r="L87" s="20"/>
    </row>
    <row r="88" spans="10:12" x14ac:dyDescent="0.25">
      <c r="J88" s="14"/>
      <c r="K88" s="96"/>
      <c r="L88" s="20"/>
    </row>
    <row r="89" spans="10:12" x14ac:dyDescent="0.25">
      <c r="J89" s="14"/>
      <c r="K89" s="96"/>
      <c r="L89" s="20"/>
    </row>
    <row r="90" spans="10:12" x14ac:dyDescent="0.25">
      <c r="J90" s="14"/>
      <c r="K90" s="96"/>
      <c r="L90" s="20"/>
    </row>
    <row r="91" spans="10:12" x14ac:dyDescent="0.25">
      <c r="J91" s="14"/>
      <c r="K91" s="96"/>
      <c r="L91" s="20"/>
    </row>
    <row r="92" spans="10:12" x14ac:dyDescent="0.25">
      <c r="J92" s="14"/>
      <c r="K92" s="96"/>
      <c r="L92" s="20"/>
    </row>
    <row r="93" spans="10:12" x14ac:dyDescent="0.25">
      <c r="J93" s="14"/>
      <c r="K93" s="96"/>
      <c r="L93" s="20"/>
    </row>
    <row r="94" spans="10:12" x14ac:dyDescent="0.25">
      <c r="J94" s="14"/>
      <c r="K94" s="96"/>
      <c r="L94" s="20"/>
    </row>
    <row r="95" spans="10:12" x14ac:dyDescent="0.25">
      <c r="J95" s="14"/>
      <c r="K95" s="96"/>
      <c r="L95" s="20"/>
    </row>
    <row r="96" spans="10:12" x14ac:dyDescent="0.25">
      <c r="J96" s="14"/>
      <c r="K96" s="96"/>
      <c r="L96" s="20"/>
    </row>
    <row r="97" spans="10:12" x14ac:dyDescent="0.25">
      <c r="J97" s="14"/>
      <c r="K97" s="96"/>
      <c r="L97" s="20"/>
    </row>
    <row r="98" spans="10:12" x14ac:dyDescent="0.25">
      <c r="J98" s="14"/>
      <c r="K98" s="96"/>
      <c r="L98" s="20"/>
    </row>
    <row r="99" spans="10:12" x14ac:dyDescent="0.25">
      <c r="J99" s="14"/>
      <c r="K99" s="96"/>
      <c r="L99" s="20"/>
    </row>
    <row r="100" spans="10:12" x14ac:dyDescent="0.25">
      <c r="J100" s="14"/>
      <c r="K100" s="96"/>
      <c r="L100" s="20"/>
    </row>
    <row r="101" spans="10:12" x14ac:dyDescent="0.25">
      <c r="J101" s="14"/>
      <c r="K101" s="96"/>
      <c r="L101" s="20"/>
    </row>
    <row r="102" spans="10:12" x14ac:dyDescent="0.25">
      <c r="J102" s="14"/>
      <c r="K102" s="96"/>
      <c r="L102" s="20"/>
    </row>
    <row r="103" spans="10:12" x14ac:dyDescent="0.25">
      <c r="J103" s="14"/>
      <c r="K103" s="96"/>
      <c r="L103" s="20"/>
    </row>
    <row r="104" spans="10:12" x14ac:dyDescent="0.25">
      <c r="J104" s="14"/>
      <c r="K104" s="96"/>
      <c r="L104" s="20"/>
    </row>
    <row r="105" spans="10:12" x14ac:dyDescent="0.25">
      <c r="J105" s="14"/>
      <c r="K105" s="96"/>
      <c r="L105" s="20"/>
    </row>
    <row r="106" spans="10:12" x14ac:dyDescent="0.25">
      <c r="J106" s="14"/>
      <c r="K106" s="96"/>
      <c r="L106" s="20"/>
    </row>
    <row r="107" spans="10:12" x14ac:dyDescent="0.25">
      <c r="J107" s="14"/>
      <c r="K107" s="96"/>
      <c r="L107" s="20"/>
    </row>
    <row r="108" spans="10:12" x14ac:dyDescent="0.25">
      <c r="J108" s="14"/>
      <c r="K108" s="96"/>
      <c r="L108" s="20"/>
    </row>
    <row r="109" spans="10:12" x14ac:dyDescent="0.25">
      <c r="J109" s="14"/>
      <c r="K109" s="96"/>
      <c r="L109" s="20"/>
    </row>
    <row r="110" spans="10:12" x14ac:dyDescent="0.25">
      <c r="J110" s="14"/>
      <c r="K110" s="96"/>
      <c r="L110" s="20"/>
    </row>
    <row r="111" spans="10:12" x14ac:dyDescent="0.25">
      <c r="J111" s="14"/>
      <c r="K111" s="96"/>
      <c r="L111" s="20"/>
    </row>
    <row r="112" spans="10:12" x14ac:dyDescent="0.25">
      <c r="J112" s="14"/>
      <c r="K112" s="96"/>
      <c r="L112" s="20"/>
    </row>
    <row r="113" spans="10:12" x14ac:dyDescent="0.25">
      <c r="J113" s="14"/>
      <c r="K113" s="96"/>
      <c r="L113" s="20"/>
    </row>
    <row r="114" spans="10:12" x14ac:dyDescent="0.25">
      <c r="J114" s="14"/>
      <c r="K114" s="96"/>
      <c r="L114" s="20"/>
    </row>
    <row r="115" spans="10:12" x14ac:dyDescent="0.25">
      <c r="J115" s="14"/>
      <c r="K115" s="96"/>
      <c r="L115" s="20"/>
    </row>
    <row r="116" spans="10:12" x14ac:dyDescent="0.25">
      <c r="J116" s="14"/>
      <c r="K116" s="96"/>
      <c r="L116" s="20"/>
    </row>
    <row r="117" spans="10:12" x14ac:dyDescent="0.25">
      <c r="J117" s="14"/>
      <c r="K117" s="96"/>
      <c r="L117" s="20"/>
    </row>
    <row r="118" spans="10:12" x14ac:dyDescent="0.25">
      <c r="J118" s="14"/>
      <c r="K118" s="96"/>
      <c r="L118" s="20"/>
    </row>
    <row r="119" spans="10:12" x14ac:dyDescent="0.25">
      <c r="J119" s="14"/>
      <c r="K119" s="96"/>
      <c r="L119" s="20"/>
    </row>
    <row r="120" spans="10:12" x14ac:dyDescent="0.25">
      <c r="J120" s="14"/>
      <c r="K120" s="96"/>
      <c r="L120" s="20"/>
    </row>
    <row r="121" spans="10:12" x14ac:dyDescent="0.25">
      <c r="J121" s="14"/>
      <c r="K121" s="96"/>
      <c r="L121" s="20"/>
    </row>
    <row r="122" spans="10:12" x14ac:dyDescent="0.25">
      <c r="J122" s="14"/>
      <c r="K122" s="96"/>
      <c r="L122" s="20"/>
    </row>
    <row r="123" spans="10:12" x14ac:dyDescent="0.25">
      <c r="J123" s="14"/>
      <c r="K123" s="96"/>
      <c r="L123" s="20"/>
    </row>
    <row r="124" spans="10:12" x14ac:dyDescent="0.25">
      <c r="J124" s="14"/>
      <c r="K124" s="96"/>
      <c r="L124" s="20"/>
    </row>
    <row r="125" spans="10:12" x14ac:dyDescent="0.25">
      <c r="J125" s="14"/>
      <c r="K125" s="96"/>
      <c r="L125" s="20"/>
    </row>
    <row r="126" spans="10:12" x14ac:dyDescent="0.25">
      <c r="J126" s="14"/>
      <c r="K126" s="96"/>
      <c r="L126" s="20"/>
    </row>
    <row r="127" spans="10:12" x14ac:dyDescent="0.25">
      <c r="J127" s="14"/>
      <c r="K127" s="96"/>
      <c r="L127" s="20"/>
    </row>
    <row r="128" spans="10:12" x14ac:dyDescent="0.25">
      <c r="J128" s="14"/>
      <c r="K128" s="96"/>
      <c r="L128" s="20"/>
    </row>
    <row r="129" spans="10:12" x14ac:dyDescent="0.25">
      <c r="J129" s="14"/>
      <c r="K129" s="96"/>
      <c r="L129" s="20"/>
    </row>
    <row r="130" spans="10:12" x14ac:dyDescent="0.25">
      <c r="J130" s="14"/>
      <c r="K130" s="96"/>
      <c r="L130" s="20"/>
    </row>
    <row r="131" spans="10:12" x14ac:dyDescent="0.25">
      <c r="J131" s="14"/>
      <c r="K131" s="96"/>
      <c r="L131" s="20"/>
    </row>
    <row r="132" spans="10:12" x14ac:dyDescent="0.25">
      <c r="J132" s="14"/>
      <c r="K132" s="96"/>
      <c r="L132" s="20"/>
    </row>
    <row r="133" spans="10:12" x14ac:dyDescent="0.25">
      <c r="J133" s="14"/>
      <c r="K133" s="96"/>
      <c r="L133" s="20"/>
    </row>
    <row r="134" spans="10:12" x14ac:dyDescent="0.25">
      <c r="J134" s="14"/>
      <c r="K134" s="96"/>
      <c r="L134" s="20"/>
    </row>
    <row r="135" spans="10:12" x14ac:dyDescent="0.25">
      <c r="J135" s="14"/>
      <c r="K135" s="96"/>
      <c r="L135" s="20"/>
    </row>
    <row r="136" spans="10:12" x14ac:dyDescent="0.25">
      <c r="J136" s="14"/>
      <c r="K136" s="96"/>
      <c r="L136" s="20"/>
    </row>
    <row r="137" spans="10:12" x14ac:dyDescent="0.25">
      <c r="J137" s="14"/>
      <c r="K137" s="96"/>
      <c r="L137" s="20"/>
    </row>
    <row r="138" spans="10:12" x14ac:dyDescent="0.25">
      <c r="J138" s="14"/>
      <c r="K138" s="96"/>
      <c r="L138" s="20"/>
    </row>
    <row r="139" spans="10:12" x14ac:dyDescent="0.25">
      <c r="J139" s="14"/>
      <c r="K139" s="96"/>
      <c r="L139" s="20"/>
    </row>
    <row r="140" spans="10:12" x14ac:dyDescent="0.25">
      <c r="J140" s="14"/>
      <c r="K140" s="96"/>
      <c r="L140" s="20"/>
    </row>
    <row r="141" spans="10:12" x14ac:dyDescent="0.25">
      <c r="J141" s="14"/>
      <c r="K141" s="96"/>
      <c r="L141" s="20"/>
    </row>
    <row r="142" spans="10:12" x14ac:dyDescent="0.25">
      <c r="J142" s="14"/>
      <c r="K142" s="96"/>
      <c r="L142" s="20"/>
    </row>
    <row r="143" spans="10:12" x14ac:dyDescent="0.25">
      <c r="J143" s="14"/>
      <c r="K143" s="96"/>
      <c r="L143" s="20"/>
    </row>
    <row r="144" spans="10:12" x14ac:dyDescent="0.25">
      <c r="J144" s="14"/>
      <c r="K144" s="96"/>
      <c r="L144" s="20"/>
    </row>
    <row r="145" spans="10:12" x14ac:dyDescent="0.25">
      <c r="J145" s="14"/>
      <c r="K145" s="96"/>
      <c r="L145" s="20"/>
    </row>
    <row r="146" spans="10:12" x14ac:dyDescent="0.25">
      <c r="J146" s="14"/>
      <c r="K146" s="96"/>
      <c r="L146" s="20"/>
    </row>
    <row r="147" spans="10:12" x14ac:dyDescent="0.25">
      <c r="J147" s="14"/>
      <c r="K147" s="96"/>
      <c r="L147" s="20"/>
    </row>
    <row r="148" spans="10:12" x14ac:dyDescent="0.25">
      <c r="J148" s="14"/>
      <c r="K148" s="96"/>
      <c r="L148" s="20"/>
    </row>
    <row r="149" spans="10:12" x14ac:dyDescent="0.25">
      <c r="J149" s="14"/>
      <c r="K149" s="96"/>
      <c r="L149" s="20"/>
    </row>
    <row r="150" spans="10:12" x14ac:dyDescent="0.25">
      <c r="J150" s="14"/>
      <c r="K150" s="96"/>
      <c r="L150" s="20"/>
    </row>
    <row r="151" spans="10:12" x14ac:dyDescent="0.25">
      <c r="J151" s="14"/>
      <c r="K151" s="96"/>
      <c r="L151" s="20"/>
    </row>
    <row r="152" spans="10:12" x14ac:dyDescent="0.25">
      <c r="J152" s="14"/>
      <c r="K152" s="96"/>
      <c r="L152" s="20"/>
    </row>
    <row r="153" spans="10:12" x14ac:dyDescent="0.25">
      <c r="J153" s="14"/>
      <c r="K153" s="96"/>
      <c r="L153" s="20"/>
    </row>
    <row r="154" spans="10:12" x14ac:dyDescent="0.25">
      <c r="J154" s="14"/>
      <c r="K154" s="96"/>
      <c r="L154" s="20"/>
    </row>
    <row r="155" spans="10:12" x14ac:dyDescent="0.25">
      <c r="J155" s="14"/>
      <c r="K155" s="96"/>
      <c r="L155" s="20"/>
    </row>
    <row r="156" spans="10:12" x14ac:dyDescent="0.25">
      <c r="J156" s="14"/>
      <c r="K156" s="96"/>
      <c r="L156" s="20"/>
    </row>
    <row r="157" spans="10:12" x14ac:dyDescent="0.25">
      <c r="J157" s="14"/>
      <c r="K157" s="96"/>
      <c r="L157" s="20"/>
    </row>
    <row r="158" spans="10:12" x14ac:dyDescent="0.25">
      <c r="J158" s="14"/>
      <c r="K158" s="96"/>
      <c r="L158" s="20"/>
    </row>
    <row r="159" spans="10:12" x14ac:dyDescent="0.25">
      <c r="J159" s="14"/>
      <c r="K159" s="96"/>
      <c r="L159" s="20"/>
    </row>
    <row r="160" spans="10:12" x14ac:dyDescent="0.25">
      <c r="J160" s="14"/>
      <c r="K160" s="96"/>
      <c r="L160" s="20"/>
    </row>
    <row r="161" spans="10:12" x14ac:dyDescent="0.25">
      <c r="J161" s="14"/>
      <c r="K161" s="96"/>
      <c r="L161" s="20"/>
    </row>
    <row r="162" spans="10:12" x14ac:dyDescent="0.25">
      <c r="J162" s="14"/>
      <c r="K162" s="96"/>
      <c r="L162" s="20"/>
    </row>
    <row r="163" spans="10:12" x14ac:dyDescent="0.25">
      <c r="J163" s="14"/>
      <c r="K163" s="96"/>
      <c r="L163" s="20"/>
    </row>
    <row r="164" spans="10:12" x14ac:dyDescent="0.25">
      <c r="J164" s="14"/>
      <c r="K164" s="96"/>
      <c r="L164" s="20"/>
    </row>
    <row r="165" spans="10:12" x14ac:dyDescent="0.25">
      <c r="J165" s="14"/>
      <c r="K165" s="96"/>
      <c r="L165" s="20"/>
    </row>
    <row r="166" spans="10:12" x14ac:dyDescent="0.25">
      <c r="J166" s="14"/>
      <c r="K166" s="96"/>
      <c r="L166" s="20"/>
    </row>
  </sheetData>
  <sheetProtection formatCells="0" formatColumns="0" formatRows="0" insertColumns="0" insertRows="0" insertHyperlinks="0" deleteColumns="0" deleteRows="0" sort="0" autoFilter="0" pivotTables="0"/>
  <autoFilter ref="A2:L3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2018-12-29T04:02:31Z</dcterms:modified>
</cp:coreProperties>
</file>