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485" windowHeight="10560"/>
  </bookViews>
  <sheets>
    <sheet name="Реестр 2017" sheetId="7" r:id="rId1"/>
  </sheets>
  <externalReferences>
    <externalReference r:id="rId2"/>
    <externalReference r:id="rId3"/>
  </externalReferences>
  <definedNames>
    <definedName name="_xlnm._FilterDatabase" localSheetId="0" hidden="1">'Реестр 2017'!$A$2:$L$647</definedName>
    <definedName name="OLE_LINK1" localSheetId="0">'Реестр 2017'!#REF!</definedName>
  </definedNames>
  <calcPr calcId="152511" concurrentCalc="0"/>
</workbook>
</file>

<file path=xl/calcChain.xml><?xml version="1.0" encoding="utf-8"?>
<calcChain xmlns="http://schemas.openxmlformats.org/spreadsheetml/2006/main">
  <c r="H645" i="7" l="1"/>
  <c r="H513" i="7"/>
  <c r="L107" i="7"/>
  <c r="L108" i="7"/>
  <c r="L109" i="7"/>
  <c r="L110" i="7"/>
  <c r="L111" i="7"/>
  <c r="H482" i="7"/>
  <c r="H354" i="7"/>
  <c r="H355" i="7"/>
  <c r="H391" i="7"/>
  <c r="H428" i="7"/>
  <c r="H429" i="7"/>
  <c r="H430" i="7"/>
  <c r="H431" i="7"/>
  <c r="H432" i="7"/>
  <c r="H419" i="7"/>
  <c r="H420" i="7"/>
  <c r="H421" i="7"/>
  <c r="H422" i="7"/>
  <c r="H442" i="7"/>
  <c r="H437" i="7"/>
  <c r="H445" i="7"/>
  <c r="H447" i="7"/>
  <c r="H471" i="7"/>
  <c r="H106" i="7"/>
  <c r="H107" i="7"/>
  <c r="H108" i="7"/>
  <c r="H109" i="7"/>
  <c r="H111" i="7"/>
  <c r="H110" i="7"/>
  <c r="H99" i="7"/>
  <c r="H100" i="7"/>
  <c r="H101" i="7"/>
  <c r="H102" i="7"/>
  <c r="H103" i="7"/>
  <c r="H104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94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23" i="7"/>
  <c r="H424" i="7"/>
  <c r="H425" i="7"/>
  <c r="H426" i="7"/>
  <c r="H427" i="7"/>
  <c r="H433" i="7"/>
  <c r="H434" i="7"/>
  <c r="H435" i="7"/>
  <c r="H436" i="7"/>
  <c r="H438" i="7"/>
  <c r="H439" i="7"/>
  <c r="H440" i="7"/>
  <c r="H441" i="7"/>
  <c r="H443" i="7"/>
  <c r="H444" i="7"/>
  <c r="H446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2" i="7"/>
  <c r="H473" i="7"/>
  <c r="H474" i="7"/>
  <c r="H475" i="7"/>
  <c r="H476" i="7"/>
  <c r="H477" i="7"/>
  <c r="H478" i="7"/>
  <c r="H479" i="7"/>
  <c r="H480" i="7"/>
  <c r="H483" i="7"/>
  <c r="H95" i="7"/>
  <c r="H69" i="7"/>
  <c r="H68" i="7"/>
  <c r="H67" i="7"/>
  <c r="H66" i="7"/>
  <c r="H65" i="7"/>
  <c r="H64" i="7"/>
  <c r="H63" i="7"/>
  <c r="H62" i="7"/>
  <c r="H61" i="7"/>
  <c r="H60" i="7"/>
  <c r="H59" i="7"/>
  <c r="H87" i="7"/>
  <c r="H6" i="7"/>
  <c r="H7" i="7"/>
  <c r="H8" i="7"/>
  <c r="H9" i="7"/>
  <c r="H10" i="7"/>
  <c r="H11" i="7"/>
  <c r="H12" i="7"/>
  <c r="H13" i="7"/>
  <c r="H14" i="7"/>
  <c r="H15" i="7"/>
  <c r="H24" i="7"/>
  <c r="H26" i="7"/>
  <c r="H27" i="7"/>
  <c r="H28" i="7"/>
  <c r="H29" i="7"/>
  <c r="H33" i="7"/>
  <c r="H34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B573" i="7"/>
  <c r="B574" i="7"/>
  <c r="B575" i="7"/>
  <c r="B489" i="7"/>
  <c r="H646" i="7"/>
  <c r="H70" i="7"/>
  <c r="H96" i="7"/>
  <c r="H647" i="7"/>
</calcChain>
</file>

<file path=xl/comments1.xml><?xml version="1.0" encoding="utf-8"?>
<comments xmlns="http://schemas.openxmlformats.org/spreadsheetml/2006/main">
  <authors>
    <author>Автор</author>
  </authors>
  <commentList>
    <comment ref="B64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<sst xmlns="http://schemas.openxmlformats.org/spreadsheetml/2006/main" count="5036" uniqueCount="1171">
  <si>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</si>
  <si>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</si>
  <si>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</si>
  <si>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</si>
  <si>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</si>
  <si>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</si>
  <si>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</si>
  <si>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</si>
  <si>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</si>
  <si>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</si>
  <si>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</si>
  <si>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</si>
  <si>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</si>
  <si>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</si>
  <si>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</si>
  <si>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 xml:space="preserve">Реестр планируемых закупок товаров, работ, услуг на 2018 год </t>
  </si>
  <si>
    <t>Газ горючий природный для промышленного и коммунально-бытового назначения</t>
  </si>
  <si>
    <t>Полная техническая характеристика согласно технической спецификации</t>
  </si>
  <si>
    <t>м3</t>
  </si>
  <si>
    <t>СТЭ</t>
  </si>
  <si>
    <t>СЗ 516 от 08.12.2017</t>
  </si>
  <si>
    <t>Подписка на периодические издания</t>
  </si>
  <si>
    <t>п.п. 9) п. 3.1 Правил</t>
  </si>
  <si>
    <t>Обеспечение газетами, журналами АОО НУ и его частные учреждения</t>
  </si>
  <si>
    <t>услуга</t>
  </si>
  <si>
    <t>УДПУ</t>
  </si>
  <si>
    <t>Переводческие услуги: письменный двусторонний перевод (англо-русский, русско-английский)</t>
  </si>
  <si>
    <t>СЗ 4 от 26.12.2017</t>
  </si>
  <si>
    <t>Переводческие услуги: письменный двусторонний перевод (казахско-русский, русско-казахский)</t>
  </si>
  <si>
    <t>СЗ 625 от 14.12.2017; СЗ 5 от 27.12.2017</t>
  </si>
  <si>
    <t>Бензин Аи-92</t>
  </si>
  <si>
    <t>п.п. 5) п.3.1.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</si>
  <si>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</si>
  <si>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</si>
  <si>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</si>
  <si>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</si>
  <si>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</si>
  <si>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литр</t>
  </si>
  <si>
    <t>УТО</t>
  </si>
  <si>
    <t>СЗ 6 от 27.12.2017</t>
  </si>
  <si>
    <t>Услуги по предоставлению гостиничных номеров</t>
  </si>
  <si>
    <t>Коммунальные и эксплуатационные услуг по технической эксплуатации и содержанию квартир жилого комплекса «Хайвил Астана»</t>
  </si>
  <si>
    <t>п.п. 23) п. 3.1 Правил</t>
  </si>
  <si>
    <t>п.п. 21) п. 3.1 Правил</t>
  </si>
  <si>
    <t>Эксплуатационные услуги по технической эксплуатации и содержанию парковочных мест в жилом комплексе «Хайвил Астана»</t>
  </si>
  <si>
    <t>УОИ</t>
  </si>
  <si>
    <t>СЗ 15 от 29.12.2017</t>
  </si>
  <si>
    <t xml:space="preserve">Почтовые услуги </t>
  </si>
  <si>
    <t>Дизельное топливо</t>
  </si>
  <si>
    <t>Утилизация филтров</t>
  </si>
  <si>
    <t>СЗ 17 от05.01.2018</t>
  </si>
  <si>
    <t>Услуги по подключению сценического и музыкального оборудования</t>
  </si>
  <si>
    <t xml:space="preserve">Подключение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усилители) </t>
  </si>
  <si>
    <t>УИНП</t>
  </si>
  <si>
    <t>СЗ 23 от 10.01.2018</t>
  </si>
  <si>
    <t>Услуги синхронного перевода для организации обучения по программе Executive MBA в Школе бизнеса им. Фукуа Университета Дьюк</t>
  </si>
  <si>
    <t>п.п. 24) п. 3.1 Правил</t>
  </si>
  <si>
    <t>СЗ 21 от 10.01.2018</t>
  </si>
  <si>
    <t>Медицинские халаты</t>
  </si>
  <si>
    <t>Сапоги ПВХ</t>
  </si>
  <si>
    <t>Рукавицы меховые</t>
  </si>
  <si>
    <t xml:space="preserve">Рабочая шапка </t>
  </si>
  <si>
    <t>Костюм сварщика</t>
  </si>
  <si>
    <t>Плащ дождевик</t>
  </si>
  <si>
    <t>СОТиООС</t>
  </si>
  <si>
    <t>Техническое обслуживание лифтов и эскалаторов «Назарбаев Университет», «Школа Медицины»</t>
  </si>
  <si>
    <t>Техническое обслуживание лифтов в зданиях КФ «UMC»</t>
  </si>
  <si>
    <t xml:space="preserve">«Вывоз твердо бытовых отходов в «Назарбаев Университет» </t>
  </si>
  <si>
    <t>«Вывоз твердо бытовых отходов с территорий корпоративного фонда «University Medical Center»</t>
  </si>
  <si>
    <t>«Замеры выбросов загрязняющих веществ»</t>
  </si>
  <si>
    <t>«Утилизация отработанных ртутьсодержащих ламп»</t>
  </si>
  <si>
    <t>Предрейсовый и послерейсовый медицинский осмотр</t>
  </si>
  <si>
    <t>Периодические проверки, осмотр (внешний осмотр) и ремонт огнетушителей «Назарбаев Университет»</t>
  </si>
  <si>
    <t xml:space="preserve">Испытание и перезарядка огнетушителей «Назарбаев Университет» </t>
  </si>
  <si>
    <t>Периодические проверки, осмотр (внешний осмотр) и ремонт огнетушителей в медицинских учреждениях КФ «UMC»</t>
  </si>
  <si>
    <t>Испытание и перезарядка огнетушителей в медицинских учреждениях КФ «UMC»</t>
  </si>
  <si>
    <t>п.п. 2) п. 3.1 Правил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</si>
  <si>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</si>
  <si>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</si>
  <si>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</t>
  </si>
  <si>
    <t>СЗ 16 от 03.01.2018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</si>
  <si>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</si>
  <si>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Раздел 2. Закупки товаров, работ, услуг, осуществляемые согласно подпунктам  1), 3), 7), 11), 14), 15), 17), 20), 27) пункта 3.1 Правил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</si>
  <si>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</si>
  <si>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</si>
  <si>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</si>
  <si>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</si>
  <si>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</si>
  <si>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</si>
  <si>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Услуги видеооператора</t>
  </si>
  <si>
    <t>УИНПиПМ</t>
  </si>
  <si>
    <t>СЗ 25 от 12.01.2018</t>
  </si>
  <si>
    <t>Услуги письменного перевода учебных материалов для организации обучения по программе Executive MBA</t>
  </si>
  <si>
    <t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t>
  </si>
  <si>
    <t>шт.</t>
  </si>
  <si>
    <t xml:space="preserve">пара </t>
  </si>
  <si>
    <t>Услуги письменного двустороннего перевода учебных материалов для организации обучения по программам Высшей школы бизнеса</t>
  </si>
  <si>
    <t>Услуги письменного двустороннего перевода учебных материалов для организации обучения по программам Высшей школы бизнеса.  Полная техническая характеристика согласно технической спецификации</t>
  </si>
  <si>
    <t>Профессиональная выездная репортажная видеосъемка профессиональной камерой в количестве 41 часов. Полная техническая характеристика согласно технической спецификации</t>
  </si>
  <si>
    <t>тендер</t>
  </si>
  <si>
    <t>запрос ценовых предложений</t>
  </si>
  <si>
    <t xml:space="preserve">п.п. 21) п. 3.1 Правил </t>
  </si>
  <si>
    <t>Для поддержания корпоративной формы одежды сотрудников контрольно-пропускной службы (менеджеров) в количестве 250 шт. Полная  характеристика  согласно технической спецификации</t>
  </si>
  <si>
    <t>КПС</t>
  </si>
  <si>
    <t>закуп у специализированных поставщиков</t>
  </si>
  <si>
    <t>СОЭ</t>
  </si>
  <si>
    <t>СЗ 30 от 22.01.2018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</si>
  <si>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</si>
  <si>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</si>
  <si>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Бутилированная, питьевая вода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</si>
  <si>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</si>
  <si>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</si>
  <si>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Услуги питания для организации торжественной презентации</t>
  </si>
  <si>
    <t>Количество участников 66 (шестьдесят шесть) человек. Полная техническая характеристика согласно технической спецификации</t>
  </si>
  <si>
    <t>СЗ 28 от 19.01.2018</t>
  </si>
  <si>
    <t>Услуги питания для организации семинаров и конференций (меню 1)</t>
  </si>
  <si>
    <t>Услуги питания для организации семинаров и конференций (меню 2,)</t>
  </si>
  <si>
    <t>Услуги питания для организации семинаров и конференций (бизнес)</t>
  </si>
  <si>
    <t>Услуги питания для организации семинаров и конференций ( люкс)</t>
  </si>
  <si>
    <t>Услуги питания для организации семинаров и конференций ( стандарт)</t>
  </si>
  <si>
    <t>Услуги питания для организации семинаров и конференций (стандарт 1)</t>
  </si>
  <si>
    <t>Услуги питания для организации семинаров и конференций (бизнес 1)</t>
  </si>
  <si>
    <t>Услуги питания для организации семинаров и конференций ( люкс 1)</t>
  </si>
  <si>
    <t>СЗ 29 от 29.01.2018</t>
  </si>
  <si>
    <t>Количество участников 2 456 (две тысячи четыреста пятьдесят шесть)  человек. Полная техническая характеристика согласно технической спецификации</t>
  </si>
  <si>
    <t>Количество участников 3 690 (три тысячи шестьсот девяноста)  человек. Полная техническая характеристика согласно технической спецификации</t>
  </si>
  <si>
    <t>Количество участников 1 950 (одна тысяча девятьсот пятьдесят)  человек. Полная техническая характеристика согласно технической спецификации</t>
  </si>
  <si>
    <t>декабрь 2017</t>
  </si>
  <si>
    <t>январь 2018</t>
  </si>
  <si>
    <t>июль 2018</t>
  </si>
  <si>
    <t>февраль 2018</t>
  </si>
  <si>
    <t>март 2018</t>
  </si>
  <si>
    <t>Услуги ассенизации</t>
  </si>
  <si>
    <t>Услуги автовышки</t>
  </si>
  <si>
    <t>СЗ 32 от 22.01.2018</t>
  </si>
  <si>
    <t>Услуга сервиса IT - инфраструктуры</t>
  </si>
  <si>
    <t>п.п. 3) п. 3.1 Правил</t>
  </si>
  <si>
    <t xml:space="preserve">Возмещение расходов по оплате услуг связи </t>
  </si>
  <si>
    <t xml:space="preserve"> СЗ 38 от 31.01.2018</t>
  </si>
  <si>
    <t>Услуги синхронного перевода для организации семинаров и конференций школ "Назарбаев Университет" и его подразделений</t>
  </si>
  <si>
    <t>Услуги питания для организации обучения по программе Executive MBA  (завтрак)</t>
  </si>
  <si>
    <t>Услуги питания для организации обучения по программе Executive MBA  (ужин)</t>
  </si>
  <si>
    <t>Услуги питания для организации  презентации
программы МВА для руководителей</t>
  </si>
  <si>
    <t>Количество участников 30 (тридцать)  человек. Полная техническая характеристика согласно технической спецификации.</t>
  </si>
  <si>
    <t xml:space="preserve"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</t>
  </si>
  <si>
    <t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Полная техническая характеристика согласно технической спецификации</t>
  </si>
  <si>
    <t>СЗ 16 от 29.12.2017; СЗ 46 от 02.02.2018</t>
  </si>
  <si>
    <t>Услуги фотографа</t>
  </si>
  <si>
    <t>СЗ 39 от 01.02.2018</t>
  </si>
  <si>
    <t>Чистка лабораторных халатов</t>
  </si>
  <si>
    <t>Полная характеристика согласно технической спецификации</t>
  </si>
  <si>
    <t>Техническое обслуживание лифтов в ЖК «Северное сияние»</t>
  </si>
  <si>
    <t>СЗ 42 от 02.02.2018</t>
  </si>
  <si>
    <t>Услуги телефонии, доступа к сети интернет и цифрового интерактивного телевидения в квартирах ЖК «Хайвил Астана»</t>
  </si>
  <si>
    <t>Услуги технического обслуживания тренажеров (Technology)</t>
  </si>
  <si>
    <t>УСК</t>
  </si>
  <si>
    <t>СЗ 43 от 02.02.2018</t>
  </si>
  <si>
    <t>Услуги технического обслуживания тренажеров (Impulse)</t>
  </si>
  <si>
    <t>СЗ 44 от 02.02.2018</t>
  </si>
  <si>
    <t>Оформление здания «Назарбаев Университет» баннерами к праздникам. Количество баннеров – 16 шт. Размер и печать на  баннере: высота – не менее 8,75 м, ширина – не менее 2 м. Широкоформатная цветная печать на баннере плотностью не менее 440 гр/м. Полная характеристика согласно технической спецификации.</t>
  </si>
  <si>
    <t>Работы по оформлению зданий баннерами</t>
  </si>
  <si>
    <t>работа</t>
  </si>
  <si>
    <t>СЗ 48 от 07.02.2018</t>
  </si>
  <si>
    <t>Работы по техническому обслуживанию автомобилей Hyundai на период гарантийного срока</t>
  </si>
  <si>
    <t>п.п. 27) п. 3.1 Правил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</si>
  <si>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 Hyundai Н1 - 4 единицы</t>
  </si>
  <si>
    <t>СЗ 53 от 12.02.2018</t>
  </si>
  <si>
    <t xml:space="preserve">Питьевая вода </t>
  </si>
  <si>
    <t>СЗ 52 от 09.02.2018</t>
  </si>
  <si>
    <t>Электроэнергия</t>
  </si>
  <si>
    <t>Электроэнергия для АОО "Назарбаев Университет"</t>
  </si>
  <si>
    <t>кВт/час</t>
  </si>
  <si>
    <t>Электроэнергия для ЖК "Северное сияние" (64 квартиры)</t>
  </si>
  <si>
    <t>Электроэнергия для ЖК "Хайвил Астана" (130 квартиры)</t>
  </si>
  <si>
    <t>СЭ и АСУ</t>
  </si>
  <si>
    <t>СЗ 54 от 14.02.2018</t>
  </si>
  <si>
    <t>Соль таблетированная</t>
  </si>
  <si>
    <t>Поваренная, таблетированная, не йодированная (в составе NaCL не менее 99,6%), медленно растворимая для регенерации ионообменных смол, в пропиленовых мешках по 25 кг</t>
  </si>
  <si>
    <t>кг.</t>
  </si>
  <si>
    <t>СЗ 67 от 20.02.2018</t>
  </si>
  <si>
    <t>Сервисное обслуживание дизельного двигателя пожарной повысительной насосной установки</t>
  </si>
  <si>
    <t>Сервисное обслуживание дозаторной установки</t>
  </si>
  <si>
    <t>Сервисное обслуживание водогрейных котлов</t>
  </si>
  <si>
    <t>Сервисное обслуживание систем мультизонального кондиционирования</t>
  </si>
  <si>
    <t>Погрузочно-разгрузочных услуг</t>
  </si>
  <si>
    <t>Погрузочно-разгрузочные услуги будут производиться при подготовке к крупным мероприятиям, при выполнении работ, 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</t>
  </si>
  <si>
    <t>СЗ 31 от 22.01.2018; СЗ 64 от 19.02.2018</t>
  </si>
  <si>
    <t>Бутилированная, питьевая вода, в 18,9 литровых бутылях. Питьевая вода: озонированная, насыщенная кислородом, с содержанием йода и фтора, прошедшая не менее 8 степеней очистки, в бутылях из поликарбоната</t>
  </si>
  <si>
    <t>Сервисное обслуживание котельной на территории "Назарбаев Университет"</t>
  </si>
  <si>
    <t xml:space="preserve">услуга </t>
  </si>
  <si>
    <t xml:space="preserve">Сервисное обслуживание паровых и водогрейных котлов </t>
  </si>
  <si>
    <t>СЗ 68 от 20.02.2018</t>
  </si>
  <si>
    <t>Внешний накопитель</t>
  </si>
  <si>
    <t>Жесткий диск: Объем памяти HDD, Гб:500, Тип HDD: внешний накопитель. Питание: через USB-порт. Материал корпуса:пластик. Работа под Mac OS:Mac OS 10.5 и более новые версии, работа под MS Windows:Windows 8.1/8/7/Vista/XP, скорость передачи данных:5 Гбит/с (USB 3.0), 480 Мбит/с (USB2.0).</t>
  </si>
  <si>
    <t>СЗ 56 от 15.02.2018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</si>
  <si>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</si>
  <si>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2018 года, по адресу пр. Кабанбай батыра 53</t>
  </si>
  <si>
    <t>СЗ 59 от 15.02.2018</t>
  </si>
  <si>
    <t>СЗ 40 от 02.02.2018; СЗ 75 от 22.02.2018</t>
  </si>
  <si>
    <t>СЗ 15 от 29.12.2017; СЗ 70 от 21.02.2018</t>
  </si>
  <si>
    <t>СЗ 31 от 22.01.2018; СЗ 55 от 15.02.2018; СЗ 71 от 20.01.2018</t>
  </si>
  <si>
    <t>Оказания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</si>
  <si>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ПТО</t>
  </si>
  <si>
    <t>Услуги питания для организации Бизнес завтрака в г. Алматы</t>
  </si>
  <si>
    <t>Канцелярские товары</t>
  </si>
  <si>
    <t>набор</t>
  </si>
  <si>
    <t>Жилет мужской</t>
  </si>
  <si>
    <t>СЗ 27 от 16.01.2018; СЗ 80 от 27.02.2018</t>
  </si>
  <si>
    <t>Строительные материалы для штукатурных, малярных и иных работ</t>
  </si>
  <si>
    <t>Строительные материалы и инструменты</t>
  </si>
  <si>
    <t>комплект</t>
  </si>
  <si>
    <t>ОЭС</t>
  </si>
  <si>
    <t>СЗ 76 от 26.02.2018</t>
  </si>
  <si>
    <t>Техническое обслуживание и ремонт специальной техники МКСМ-800</t>
  </si>
  <si>
    <t>Техническое обслуживание и ремонт погрузчика LW 300 F</t>
  </si>
  <si>
    <t>Техническое обслуживание и ремонт автомобиля Toyota Camry</t>
  </si>
  <si>
    <t>Техническое обслуживание с заменой запасных частей, с расходными материалами и запасными частями для специальной техники МКСМ-800 в количестве 3 единиц.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</si>
  <si>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погрузчика LW 300 F в количестве 1 единицы.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</si>
  <si>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автомобиля Toyota Camry в количестве 4 единиц. Полная характеристика описано в технической спецификации</t>
  </si>
  <si>
    <t>март</t>
  </si>
  <si>
    <t>СЗ 83от 01.03.2.2018</t>
  </si>
  <si>
    <t>Перевозка грузов</t>
  </si>
  <si>
    <t>Услуги по мойке микроавтобуса</t>
  </si>
  <si>
    <t>Услуги шиномонтажа микроавтобуса</t>
  </si>
  <si>
    <t>Перевозка грузов грузовым автомобилем грузоподъёмностью не менее - 1,5 тонн, по заявке Заказчика, количество - 296 часов. Полная характеристика описано в технической спецификации</t>
  </si>
  <si>
    <t>Мойка микроавтобуса Volkswagen Caravella в количестве 1 единицы, количество моек – 60. Полная характеристика описано в технической спецификации.</t>
  </si>
  <si>
    <t>Замена сезонных шин (летний/зимний) микроавтобуса Volkswagen Caravella в количестве 1 единицы, количество шиномонтажа 2 раза в год. Полная характеристика описано в технической спецификации.</t>
  </si>
  <si>
    <t>Изготовление стенда в целях размещения информации. Размер стенда: высота - не менее 145 см, ширина - не менее 380 см. При монтаже стенда использовать следующий материал: стандартное основание изготовливается из ПВХ 8 мм, оклеивается пленкой с экосольвентной интерьерной печатью. На панель крепятся кармашки А4 (21х30 см) из оргстекла - 28 шт., кармашки (6х30 см) из оргстекла - 28 шт. Высота верхней части стенда в виде полосы 35 см. Диаметр логотипа - 37 см. Цвета, фон, рисунки и надписи (шрифты) стенда - по согласованию с Заказчиком.</t>
  </si>
  <si>
    <t>СЗ 88 от 01.03.2.2018</t>
  </si>
  <si>
    <t>СЗ 87 от 05.03.2018</t>
  </si>
  <si>
    <t>Блокнот формата А5 с нанесением логотипа ВШБ НУ</t>
  </si>
  <si>
    <t>Ручка с нанесением логотипа ВШБ НУ</t>
  </si>
  <si>
    <t>Карандаш с нанесением логотипа ВШБ НУ</t>
  </si>
  <si>
    <t>Футболка с нанесением логотипа ВШБ НУ</t>
  </si>
  <si>
    <t>Кружка с нанесением логотипа ВШБ НУ</t>
  </si>
  <si>
    <t>Сумка тканевая с нанесением логотипа ВШБ НУ</t>
  </si>
  <si>
    <t>Ежедневник форматаА5 с нанесением логотипа ВШБ НУ</t>
  </si>
  <si>
    <t>Папка из кожзаменителя с нанесением логотипа ВШБ НУ</t>
  </si>
  <si>
    <t>Ручка бизнес класса с нанесением логотипа ВШБ НУ</t>
  </si>
  <si>
    <t>Магнит с логотипом ВШБ НУ</t>
  </si>
  <si>
    <t>Конверт А4 с логотипом ВШБ НУ</t>
  </si>
  <si>
    <t xml:space="preserve">Формат А5, коли-во листов не менее 50, пружинный переплет. Полная техническая характеристика согласно технической спецификации. </t>
  </si>
  <si>
    <t>Ручка шариковая. Цвет корпуса черный. Цвет пасты синий. Материал корпуса пластик. Длина корпуса не менее 13 см.</t>
  </si>
  <si>
    <t xml:space="preserve"> Полная техническая характеристика согласно технической спецификации</t>
  </si>
  <si>
    <t>Карандаш простой, длина не менее 17 см. С ластиком. Полная техническая характеристика согласно технической спецификации</t>
  </si>
  <si>
    <t>Кружка керамическая, с рукояткой, объем не менее 250 мл. Полная техническая характеристика согласно технической спецификации</t>
  </si>
  <si>
    <t>Материал хлопок. Цвет красный. Длина не менее 38 см, не более 40 см. Полная техническая характеристика согласно технической спецификации</t>
  </si>
  <si>
    <t>Мягкая термоактивная обложка, закругленные углы, прошитый переплет. Полная техническая характеристика согласно технической спецификации</t>
  </si>
  <si>
    <t>Материал – кожзаменитель. Внутри лента для поддержания листа формата А4 Полная техническая характеристика согласно технической спецификации</t>
  </si>
  <si>
    <t>Шариковая ручка-стилус. Материал: пластик, хром. С футляром. Полная техническая характеристика согласно технической спецификации</t>
  </si>
  <si>
    <t>Материал – венил. Размер не менее 85х55мм. Полная техническая характеристика согласно технической спецификации</t>
  </si>
  <si>
    <t>Органо-минеральное удобрение</t>
  </si>
  <si>
    <t>бутыль</t>
  </si>
  <si>
    <t>СЗ 89 от 06.03.2018</t>
  </si>
  <si>
    <t>Питательный грунт для пальм</t>
  </si>
  <si>
    <t>Питательный грунт для орхидей</t>
  </si>
  <si>
    <t>Дренаж керамзитовый</t>
  </si>
  <si>
    <t>Горшки цветочные с поддонами</t>
  </si>
  <si>
    <t>Ожидаемые результаты: сбор, обработка и анализ данных об использовании энергетичсеких ресурсов в целях оценки возможности и потенциала энергосбережения</t>
  </si>
  <si>
    <t>СЗ 92от 12.03.2.2018</t>
  </si>
  <si>
    <t>СЗ 93от 12.03.2.2018</t>
  </si>
  <si>
    <t>СЗ 102от 19.03.2.2018</t>
  </si>
  <si>
    <t>СЗ 95от 15.03.2.2018</t>
  </si>
  <si>
    <t>Услуги по предоставлению телефонной связи в ЖК «Северное сияние»</t>
  </si>
  <si>
    <t>Услуги по предоставлению доступа к сети интернет в ЖК «Северное сияние»</t>
  </si>
  <si>
    <t>Услуги по предоставлению кабельного телевидения в ЖК «Северное сияние»</t>
  </si>
  <si>
    <t>п.п. 22) п. 3.1 Правил</t>
  </si>
  <si>
    <t xml:space="preserve">
Непроливайка
</t>
  </si>
  <si>
    <t xml:space="preserve">
Набор акриловых красок 18 цветов
</t>
  </si>
  <si>
    <t>Гуашь (6 цветов)</t>
  </si>
  <si>
    <t>Набор кисточек (ср. размер)</t>
  </si>
  <si>
    <t>Влажные салфетки</t>
  </si>
  <si>
    <t xml:space="preserve">
Стакан - непроливайка с 1 емкостью ассорти (стамм)
</t>
  </si>
  <si>
    <t>Краски акварельные 18 цветов Классика (Луч)</t>
  </si>
  <si>
    <t>Кисточки в наборе Лошадка</t>
  </si>
  <si>
    <t>Гуашь в наборе - 6 цветов</t>
  </si>
  <si>
    <t>штук</t>
  </si>
  <si>
    <t>упаковка</t>
  </si>
  <si>
    <t>Оказание услуг по выездной репортажной фотосъёмке профессиональной фотокамерой в количестве 147 часов. Полня техническая характеристика согласно технической спецификации.</t>
  </si>
  <si>
    <t>Энергетический аудит объектов "Назарбаев Университет"</t>
  </si>
  <si>
    <t>Шарфы для бакалавров</t>
  </si>
  <si>
    <t xml:space="preserve">Шарфы для бакалавров. Полная техническая характеристика согласно технической спецификации. </t>
  </si>
  <si>
    <t>штука</t>
  </si>
  <si>
    <t>апрель 2018</t>
  </si>
  <si>
    <t>СЗ 104 от 30.03.2018</t>
  </si>
  <si>
    <t xml:space="preserve">Шапки – конфедератки для бакалавров </t>
  </si>
  <si>
    <t xml:space="preserve">Шапки – конфедератки для бакалавров. Полная техническая характеристика согласно технической спецификации. </t>
  </si>
  <si>
    <t>Почётные шнуры для выпускников</t>
  </si>
  <si>
    <t xml:space="preserve">Почётные шнуры для выпускников. Полная техническая характеристика согласно технической спецификации. </t>
  </si>
  <si>
    <t xml:space="preserve">Мантии для докторов </t>
  </si>
  <si>
    <t xml:space="preserve">Мантии для докторов. Полная техническая характеристика согласно технической спецификации. </t>
  </si>
  <si>
    <t xml:space="preserve">Капюшоны для докторов </t>
  </si>
  <si>
    <t xml:space="preserve">Капюшоны для докторов. Полная техническая характеристика согласно технической спецификации. </t>
  </si>
  <si>
    <t xml:space="preserve">Шапки-беретки для докторов </t>
  </si>
  <si>
    <t xml:space="preserve">Шапки-беретки для докторов. Полная техническая характеристика согласно технической спецификации. </t>
  </si>
  <si>
    <t>Мантия для члена платформы Университета</t>
  </si>
  <si>
    <t xml:space="preserve">Мантия для члена платформы Университета. Полная техническая характеристика согласно технической спецификации. </t>
  </si>
  <si>
    <t>Опознавательные повязки для организаторов</t>
  </si>
  <si>
    <t xml:space="preserve">Опознавательные повязки для организаторов.Полная техническая характеристика согласно технической спецификации. </t>
  </si>
  <si>
    <t>Светильник аварийного освещения "EXIT"</t>
  </si>
  <si>
    <t>Светильник аварийного освещения 
"Выход в лево"</t>
  </si>
  <si>
    <t>Светильник аварийного освещения 
"Выход в право"</t>
  </si>
  <si>
    <t>Светильник аварийного освещения 
"Выход вниз"</t>
  </si>
  <si>
    <t>Светодиодный светильник аварийного освещения с аккумулятором для указания мест выхода при эвакуации: подвесной, мощность - не менее 5Вт, напряжение - не более 240В, световой поток - не менее 350лм, степень защиты - не ниже IP20,  время автономной работы - не менее 3час.</t>
  </si>
  <si>
    <t>СГЭ</t>
  </si>
  <si>
    <t>СЗ 107 от 04.04.2018</t>
  </si>
  <si>
    <t xml:space="preserve">Разработка проектно-сметной документации «2 этап реконструкции системы видеонаблюдения, наблюдение за территорией «Назарбаев Университет» </t>
  </si>
  <si>
    <t>Разработка проектно-сметной документации «2 этап реконструкции системы контроля и управления доступом в «Назарбаев Университет»</t>
  </si>
  <si>
    <t>п.п.1) п. 3.1 Правил</t>
  </si>
  <si>
    <t>Согласно технической спецификации и заданиям на проектирование</t>
  </si>
  <si>
    <t>СЗ 108 от 04.04.2018</t>
  </si>
  <si>
    <t>СЗ 41 от 02.02.2018, искл. СЗ 109 от 04.04.</t>
  </si>
  <si>
    <t>апрель</t>
  </si>
  <si>
    <t>СЗ 102 от 20.03.2018, Искл СЗ 112 от 06.04</t>
  </si>
  <si>
    <t>Бактерицидная лампа</t>
  </si>
  <si>
    <t>СЗ 110 от 05.04.2018</t>
  </si>
  <si>
    <t>Комплект студийного света</t>
  </si>
  <si>
    <t>Комплект студийного импульсного освещения на базе трех моноблоков общей мощностью не менее 1200 Дж. Мощность пилотной лампы каждого моноблока составляет не менее 150 Вт. Полная техническая характеристика в соответствии с технической спецификацией.</t>
  </si>
  <si>
    <t>май</t>
  </si>
  <si>
    <t>СЗ 113 от 06.04.2018</t>
  </si>
  <si>
    <t>Работы по изготовлению и монтажу объемных букв «Nazarbaev  Ýnıversıteti»</t>
  </si>
  <si>
    <t>Изготовление и монтаж объемных букв «Nazarbaev   Ýnıversıteti» на фронтальных воротах кампуса «Назарбаев Университет». Полная техническая характеристика в соответствии с технической спецификацией.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</si>
  <si>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(обед+ужин)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</si>
  <si>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(завтрак+обед)</t>
  </si>
  <si>
    <t>Количество участников 150 (сто пятьдесят)  человек. Полная техническая характеристика согласно технической спецификации.</t>
  </si>
  <si>
    <t>СЗ 16 от 03.01.2018; СЗ 45 от 02.02.2018, искл сз 117 от 11.04.</t>
  </si>
  <si>
    <t>СЗ 16 от 03.01.2018; СЗ 45 от 02.02.2018,искл сз 117 от 11.04.</t>
  </si>
  <si>
    <t>СЗ 16 от 03.01.2018, изм.гр8 сз 117 от 11.04.</t>
  </si>
  <si>
    <t>Услуги по обслуживанию огнетушителей</t>
  </si>
  <si>
    <t xml:space="preserve"> сз 117 от 11.04.</t>
  </si>
  <si>
    <t>сот и оос</t>
  </si>
  <si>
    <t>Отопление и ГВС</t>
  </si>
  <si>
    <t>Водоснабжение и отвод сточных вод</t>
  </si>
  <si>
    <t>Оказание коммунальных услуг на объект "Школа медицины"</t>
  </si>
  <si>
    <t>Гкал</t>
  </si>
  <si>
    <t>СЗ 118 от 11.04.2018</t>
  </si>
  <si>
    <t>СЗ 120 от 13.04.2018</t>
  </si>
  <si>
    <t>Антистеплер</t>
  </si>
  <si>
    <t>Бейдж</t>
  </si>
  <si>
    <t>Бумага А3</t>
  </si>
  <si>
    <t>Батарейка АА</t>
  </si>
  <si>
    <t>Батарейка ААА</t>
  </si>
  <si>
    <t>Блокнот на спирали А4</t>
  </si>
  <si>
    <t>Бумага А4</t>
  </si>
  <si>
    <t>Бумага для флипчарта</t>
  </si>
  <si>
    <t>Бумага А4 цветная</t>
  </si>
  <si>
    <t>Бумага для записи в боксе</t>
  </si>
  <si>
    <t>Бумага для заметок с липким слоем</t>
  </si>
  <si>
    <t>Губка для маркерной доски</t>
  </si>
  <si>
    <t>Дырокол</t>
  </si>
  <si>
    <t>Ежедневник</t>
  </si>
  <si>
    <t>Жидкость для очистки маркерной доски</t>
  </si>
  <si>
    <t>Записная книжка А5</t>
  </si>
  <si>
    <t>Зажим 25 мм</t>
  </si>
  <si>
    <t>Зажим 41 мм</t>
  </si>
  <si>
    <t>Игла для прошивки документов</t>
  </si>
  <si>
    <t>Калькулятор</t>
  </si>
  <si>
    <t>Карандаш механический</t>
  </si>
  <si>
    <t>Клей карандаш</t>
  </si>
  <si>
    <t>Клей канцелярский</t>
  </si>
  <si>
    <t>Конверт А5</t>
  </si>
  <si>
    <t>Конверт А6</t>
  </si>
  <si>
    <t>Ластик</t>
  </si>
  <si>
    <t>Линейка</t>
  </si>
  <si>
    <t>Лоток горизонтальный</t>
  </si>
  <si>
    <t>Магнит</t>
  </si>
  <si>
    <t>Маркер для доски</t>
  </si>
  <si>
    <t>Маркер перманентный</t>
  </si>
  <si>
    <t>Маркер текстовый</t>
  </si>
  <si>
    <t>Мастика (чернила)</t>
  </si>
  <si>
    <t>Нитки для прошивки</t>
  </si>
  <si>
    <t>Нож канцелярский</t>
  </si>
  <si>
    <t>Ножницы</t>
  </si>
  <si>
    <t>Папка подвесная 234*310 мм</t>
  </si>
  <si>
    <t>Папка подвесная 240*365 мм</t>
  </si>
  <si>
    <t>Папка регистратор 50 мм</t>
  </si>
  <si>
    <t>Папка регистратор 75 мм</t>
  </si>
  <si>
    <t>Папка с зажимом</t>
  </si>
  <si>
    <t>Папка уголок</t>
  </si>
  <si>
    <t>Папка планшет</t>
  </si>
  <si>
    <t>Папка с файлами</t>
  </si>
  <si>
    <t>Портфель для документов</t>
  </si>
  <si>
    <t>Рамка А4</t>
  </si>
  <si>
    <t>Ручка гелевая</t>
  </si>
  <si>
    <t>Ручка шариковая</t>
  </si>
  <si>
    <t>Скобы 10</t>
  </si>
  <si>
    <t>Скобы 24/6</t>
  </si>
  <si>
    <t>Скоросшиватель картонный</t>
  </si>
  <si>
    <t>Скоросшиватель пластиковый</t>
  </si>
  <si>
    <t>Скотч 50 мм</t>
  </si>
  <si>
    <t>Скрепочница магнитная</t>
  </si>
  <si>
    <t>Степлер 23/10</t>
  </si>
  <si>
    <t>Степлер 24/6</t>
  </si>
  <si>
    <t>Степлер 210 л</t>
  </si>
  <si>
    <t>Стикеры 5 цветов</t>
  </si>
  <si>
    <t>Точилка пластмассовая</t>
  </si>
  <si>
    <t>Картон белый А4</t>
  </si>
  <si>
    <t xml:space="preserve"> Антистеплер с двухсторонним обхватом. Предназначен для удаления скоб № 10, 24/6, 26/6</t>
  </si>
  <si>
    <t>Бейдж горизонтальный на шнурке, размер: не менее 60*90 мм, прозрачный, наличие шнурка не менее 40 см</t>
  </si>
  <si>
    <t>Количество листов в пачке: 500. Тип бумаги: офсетная. Формат: А3 (297х420мм). Класс: С. Плотность: 80 г/м2.Цвет: белый. Белизна: 96% (ГОСТ), 146% (CIE)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</si>
  <si>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</si>
  <si>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</si>
  <si>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Блокнот формата А4; количество листов: не менее 50 листов; тип крепления: спираль; вид линовки: горизонтальная линия; материал обложки: мелованный картон плотность не менее 100мкр</t>
  </si>
  <si>
    <t>Бумага класса «C», формат А4, в пачке 500 листов, плотность: 80гр., CIE Белизна: 146, непрозрачность: 91%-94%.</t>
  </si>
  <si>
    <t>Блок бумаги для флипчарта, размер: не менее 60*90 см, 20 л, 80гр.</t>
  </si>
  <si>
    <t xml:space="preserve">Бумага цветная для печати А4, плотность: 80 г/м2, 50 листов в пачке, цвета по согласованию с Зказчиком </t>
  </si>
  <si>
    <t>Блок в пластиковом боксе, бумага для записей 9х9х9 см. цвет бумаги: белый, офсет 75г/м2,  повышенной белизны, бумага не проклеена между собой. Прозрачный пластиковый бокс. Упаковка в термоусадочную пленку.</t>
  </si>
  <si>
    <t>Бумага для заметок с липким слоем, размер не менее 76х76, не менее 100 листов в каждом блоке (упаковке).</t>
  </si>
  <si>
    <t>Губка для маркерной доски, на магните, предназначена для сухого стирания маркерной доски, размер не менее 145*60мм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</si>
  <si>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</si>
  <si>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Обложка выполнена под матовую кожу, формат А5, недатированный, цвет листа: белый, количество листов не менее 136 л.</t>
  </si>
  <si>
    <t>Спрей для чистки и ухода за белыми маркерными досками. Эффективно удаляет следы сухого маркера, отпечатки пальцев, грязь и пыль. Объем не менее 250мл.</t>
  </si>
  <si>
    <t>Записная книжка формата А5, внутренний блок в клетку, не менее 50 л. Обложка пластик или плотный картон, цвет однотонный.</t>
  </si>
  <si>
    <t>Зажим для бумаг, металлический для скрепления бумаг без перфорирования, ширина не менее 25 мм</t>
  </si>
  <si>
    <t>Зажим для бумаг, металлический для скрепления бумаг без перфорирования, ширина не менее 41мм</t>
  </si>
  <si>
    <t>Металлическая игла, размеры: длина не менее – 140 мм, толщина не менее 2,5 мм, ушко не менее 9*1,5мм. Позволяют подшивать документы практически любыми видами шпагатов.</t>
  </si>
  <si>
    <t>Тип: настольный, 12 разрядов. 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</si>
  <si>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Материал корпуса: пластик. Диаметр грифеля: 0,5-0,7 мм. Наличие ластика.</t>
  </si>
  <si>
    <t>Клей карандаш, вес 15 гр.</t>
  </si>
  <si>
    <t>Клей канцелярский не менее 100гр, силикатный, с дозатором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</si>
  <si>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А5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</si>
  <si>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А6</t>
  </si>
  <si>
    <t>Ластик двухцветный. Ластик из натурального каучука прямоугольный со скошенным краем.</t>
  </si>
  <si>
    <t>Линейка со шкалой 30см. Материал из прочного пластика, прозрачный; односторонняя шкала, четкое нанесение шкалы делений.</t>
  </si>
  <si>
    <t>Лоток горизонтальный, формат А4, 3-х ярусный.</t>
  </si>
  <si>
    <t>Цветной магнит, в пачке: не менее 6 штук, диаметр: не менее 20 мм; форма: круглая.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</si>
  <si>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</si>
  <si>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Двусторонний пишущий узел, толщина линии 4-12мм, корпус из алюминия, не токсичен, цвета по согласованию с Заказчиком</t>
  </si>
  <si>
    <t>Маркер текстовый скошенный край. Цвета по согласованию с Заказчиком.</t>
  </si>
  <si>
    <t>Высококачественная жидкая основа предназначена для заправки печатей. В пластиковой треугольной тубе со скошенным краем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</si>
  <si>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</si>
  <si>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Нож канцелярский ширина лезвия не менее 18 мм.</t>
  </si>
  <si>
    <t>Папка пластиковая с боковым зажимом. Обложка плотная, не прозрачная</t>
  </si>
  <si>
    <t>Папка угловая , пластиковая, прозрачная. Плотность не менее 120мкр, цвета по согласованию с Заказчиком .</t>
  </si>
  <si>
    <t>Планшет изготовлен из полифора. Толщина материала 2,3 мм. Вместимость 75 листов стандартной плотности. Формат А4.</t>
  </si>
  <si>
    <t>Папка формата А4, предназначена для часто используемых упорядоченных рабочих бумаг. Плотный пластик, не менее 700 микрон, количество файлов в папке не менее 30 штук</t>
  </si>
  <si>
    <t>Портфель для документов. Материал: пластиковый. Портфель на замке с отделением предназначен для транспортировки большого количества бумаг. Изготовлен из жесткого пластика толщиной 1,0 мм. Размер не менее 370х250х40 мм. Легкий и вместительный. Прочная удобная ручка.</t>
  </si>
  <si>
    <t xml:space="preserve">Рамка с форматом А4, материал пластик под дерево, стекло или орг. стекло 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</si>
  <si>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</si>
  <si>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Шариковая ручка со стержнем, цвет пасты: по согласованию  с Заказчиком. Игольчатый наконечник, толщина линий не менее 0,38 мм</t>
  </si>
  <si>
    <t>Стальные оцинкованные скобы, в пачке 1000 штук.</t>
  </si>
  <si>
    <t xml:space="preserve">Стальные оцинкованные скобы, в пачке (упаковке) 1000 штук. </t>
  </si>
  <si>
    <t>Скоросшиватель картонный А4 формата, изготовлен из манильского картона плотность не менее 150мкр, на обложке папки нанесены графы для маркировки папки, цвет – белый</t>
  </si>
  <si>
    <t>Стандартный пластиковый скоросшиватель с прозрачным цветным верхом и лейблом для маркировки размером формата А4, вместимость не менее 50 листов</t>
  </si>
  <si>
    <t xml:space="preserve">Ширина скотча: не менее 50 мм. Длина намотки: не менее 60 м. Цвет: прозрачный. </t>
  </si>
  <si>
    <t>Скрепочница с пластиковым контейнером. Скрепочница магнитная  предназначена для удобного и компактного хранения скрепок. Гладкий прозрачный стаканчик из разноцветного пластика, плотно закрывается крышкой, снабженной магнитом. Благодаря магниту скрепки легко извлекаются из подставки</t>
  </si>
  <si>
    <t>Степлер, вмещает 100 скоб № 23/10. Два способа крепления.</t>
  </si>
  <si>
    <t>Стикеры-закладки неоновые, в одной пачке 5 цветов, не менее по 25 закладок каждого цвета, размер не менее 4,5 мм*10мм, с клейкой основой</t>
  </si>
  <si>
    <t>Материал: пластик; с одним лезвием; прозрачный пластиковый контейнер для отходов</t>
  </si>
  <si>
    <t>Картон А4, цвет белый.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</si>
  <si>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</si>
  <si>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Ножницы общая длина не менее 16 см, нержавеющая сталь в блистере с европодвесом.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</si>
  <si>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234*310</t>
  </si>
  <si>
    <t>Формат А4+. Папка из тонкого плотного картона с прочными пластиковыми направляющими. Наличие индексных ярлыков для ускорения поиска нужного документа. Размер не менее 365*240мм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</si>
  <si>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50мм.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</si>
  <si>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</si>
  <si>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Степлер, вмещает 100 скоб № 24/6. Два способа крепления.</t>
  </si>
  <si>
    <t>пачка</t>
  </si>
  <si>
    <t xml:space="preserve"> сз 119 от 13.04.</t>
  </si>
  <si>
    <t>Полив газонов поливомоечной автомашиной</t>
  </si>
  <si>
    <t>Работы по изготовлению и монтажу противопожарных дверей в технических помещениях</t>
  </si>
  <si>
    <t>Работа по изготовлению комплекта штор</t>
  </si>
  <si>
    <t>СЗ 122 от 18.04.2018</t>
  </si>
  <si>
    <t>Кнопка смыва для подвесного унитаза</t>
  </si>
  <si>
    <t>Пластиковая кнопка смыва для подвесного унитаза. Система двойного объема смыва, система смыва механическая. Размер: 245×165×25 мм. Материал: пластик. Цвет: глянцевый хром. Артикул товара: 711-1080. В комплект поставки входит клавиша, рамка для кнопки, толкатели и крепеж рамки к подвесному унитазу, управление сливом механическое</t>
  </si>
  <si>
    <t>СЗ 128 от 20.04.2018</t>
  </si>
  <si>
    <t>Шредер, тип 1</t>
  </si>
  <si>
    <t>Шредер, тип 2</t>
  </si>
  <si>
    <t>Шредер для уничтожения документов. Уровень секретности - 3.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</si>
  <si>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Шредер для уничтожения документов. Уровень секретности - 5.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</si>
  <si>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СЗ 77 от 26.02.2018; СЗ 126 от 20.04.2018</t>
  </si>
  <si>
    <t>Мячи</t>
  </si>
  <si>
    <t>Награды</t>
  </si>
  <si>
    <t>Сетка для баскетбольного кольца</t>
  </si>
  <si>
    <t>Батарейки</t>
  </si>
  <si>
    <t>Шары для настольного тенниса</t>
  </si>
  <si>
    <t>Фишки</t>
  </si>
  <si>
    <t>Тренировочные снаряжения</t>
  </si>
  <si>
    <t>май 2018</t>
  </si>
  <si>
    <t>СЗ 129 от 24.04.2018</t>
  </si>
  <si>
    <t>Сервисные услуги по технической эксплуатации и содержанию парковочных мест в паркинге ЖК "Северное сияние"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</si>
  <si>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</si>
  <si>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СЗ 134 от 27.04.2018</t>
  </si>
  <si>
    <t>Энергоэкспертиза</t>
  </si>
  <si>
    <t>СЗ 130 24.04.2018</t>
  </si>
  <si>
    <t>СЗ 32 от 22.01.2018; СЗ 133 от 27.04.2018</t>
  </si>
  <si>
    <t>СЗ 31 от 22.01.2018, изм.гр.8 СЗ 85 от 03.03; СЗ 135 от 27.04.2018</t>
  </si>
  <si>
    <t>СЗ 134 от 27.04.2018 СЗ 136 от 03.05.2018</t>
  </si>
  <si>
    <t>Комплексная генеральная уборка квартир</t>
  </si>
  <si>
    <t>Стандартная уборка квартир</t>
  </si>
  <si>
    <t xml:space="preserve">Стандартная уборка студенческих комнат </t>
  </si>
  <si>
    <t>СЗ 137 от 03.05.2018</t>
  </si>
  <si>
    <t>Цифровой фотоаппарат</t>
  </si>
  <si>
    <t>Объектив</t>
  </si>
  <si>
    <t>Вспышка</t>
  </si>
  <si>
    <t>Карта памяти</t>
  </si>
  <si>
    <t>Тип объектива: Универсальный. Светосила: Сверхсветосильные. Вид светосилы: Постоянная. Полная характеристика согласно технической спецификации</t>
  </si>
  <si>
    <t>Тип объектива: Сверхширокоугольный и Fish eye. Фокусное расстояние: Зум. Фокусное расстояние, мм: 16-35. Минимальная фокусировка, м: 0,28. Полная характеристика согласно технической спецификации</t>
  </si>
  <si>
    <t xml:space="preserve">Услуги по чистке лабораторных халатов для Школы инженерии </t>
  </si>
  <si>
    <t>СЗ 109 от 04.04.; СЗ 146 от 17.05.2018</t>
  </si>
  <si>
    <t>Услуги по чистке лабораторных халатов для Школы наук и технологий</t>
  </si>
  <si>
    <t xml:space="preserve">Услуги по чистке лабораторных халатов для Подготовительная школы </t>
  </si>
  <si>
    <t>п.п. 5) п 3.1 Правил</t>
  </si>
  <si>
    <t>п.п. 30) п 3.1 Правил</t>
  </si>
  <si>
    <t>п.п. 6) п 3.1 Правил</t>
  </si>
  <si>
    <t>п.п. 21) п 3.1 Правил</t>
  </si>
  <si>
    <t>Услуги по организации обеспечения питанием слушателей обучающего курса Предуниверситетской подготовки</t>
  </si>
  <si>
    <t>Услуги по организации обеспечения питанием слушателей обучающего курса Предуниверситетской подготовки. Полная характеристика согласно технической спецификации</t>
  </si>
  <si>
    <t>Услуги письменного перевода учебных материалов для организации обучения Школ "Назарбаев Университет"</t>
  </si>
  <si>
    <t>Услуги письменного перевода учебных материалов для организации обучения Школ "Назарбаев Университет". Полная характеристика согласно технической спецификации</t>
  </si>
  <si>
    <t>Чистка витражей и фасадов методом промышленного альпинизма</t>
  </si>
  <si>
    <t>Мытье наружной и внутренней стороны витражных окон. Очистка поверхности витражных окон от пыли, грязи и иных загрязнений. Полная характеристика согласно технической спецификации</t>
  </si>
  <si>
    <t>июнь 2018</t>
  </si>
  <si>
    <t>СЗ 147 от 17.05.2018</t>
  </si>
  <si>
    <t>Проведения работ по ликвидации авариного выхода из строя лифта в клинике ННЦМД Корпоративного Фонда «University Medical Center».</t>
  </si>
  <si>
    <t>Проведения работ по ликвидации авариного выхода из строя лифтов в АО «Назарбаев Университет»</t>
  </si>
  <si>
    <t>п.п. 20) п. 3.1 Правил</t>
  </si>
  <si>
    <t>Работа по замене модуля частного преобразователя Mitsubishi 150 RSE 120.</t>
  </si>
  <si>
    <t>Ремонт платы частотного преобразователя КСА-910А</t>
  </si>
  <si>
    <t>Ремонт платы частотного преобразователя КСR-940А</t>
  </si>
  <si>
    <t>Замена силового кабеля 5*8 мм (10м)</t>
  </si>
  <si>
    <t>Работа по демонтажу, монтажу основного двигателя</t>
  </si>
  <si>
    <t xml:space="preserve"> Замена шкива ограничителя скорости Блок №4</t>
  </si>
  <si>
    <t>Замена основной платы управления лифтом SMICE 62Q Блок №20, Блок№5</t>
  </si>
  <si>
    <t>Замена кнопок вызова лифта межэтажные верх/вниз Блок №2, Блок№5, Блок№4</t>
  </si>
  <si>
    <t>Замена платы Lonic 1.Q, Блок №20, Блок №5</t>
  </si>
  <si>
    <t>СЗ 149 от 18.05.2018</t>
  </si>
  <si>
    <t>Полные описания работ и услуг, согласно технической спецификации</t>
  </si>
  <si>
    <t>СЗ 141 от 10.05.2018</t>
  </si>
  <si>
    <t>Шумомер-виброметр</t>
  </si>
  <si>
    <t>Препараты для бассейна</t>
  </si>
  <si>
    <t>Тестер рН+ CL</t>
  </si>
  <si>
    <t>Препараты для промывки, обезараживания и ингибирования тепловых сетей</t>
  </si>
  <si>
    <t>Пожарный извещатель</t>
  </si>
  <si>
    <t>Согласно технической спецификации закупаемых товаров</t>
  </si>
  <si>
    <t>СЗ 142 от 11.05.2018</t>
  </si>
  <si>
    <t xml:space="preserve"> Услуги для проведения выпускного вечера для студентов и выпускникоа программ MPP/MPA</t>
  </si>
  <si>
    <t xml:space="preserve"> Услуги для проведения выпускного вечера для студентов и выпускников программ MPP/MPA с участием руководства университета НУ и стратегических партнеров ВШГП - школы госполитики имени ЛКЮ.</t>
  </si>
  <si>
    <t>Исполнительный механизм</t>
  </si>
  <si>
    <t>Датчик-реле защиты от замораживания</t>
  </si>
  <si>
    <t>Шурупы и мебельная фурнитура</t>
  </si>
  <si>
    <t xml:space="preserve">Керамогранитная плитка </t>
  </si>
  <si>
    <t>м2</t>
  </si>
  <si>
    <t>СЗ 151 от 21.05.2018</t>
  </si>
  <si>
    <t>Баннерная конструкция (3х4 м.)</t>
  </si>
  <si>
    <t>Скамья многофункциональная</t>
  </si>
  <si>
    <t>Подставка под гантельный ряд</t>
  </si>
  <si>
    <t>Полная характеристика товара в технической спецификации</t>
  </si>
  <si>
    <t>СЗ 158 от 24.05.2018</t>
  </si>
  <si>
    <t>Костюм летний  (куртка+полукомбинезон)</t>
  </si>
  <si>
    <t>Костюм летний ИТР (куртка+брюки)</t>
  </si>
  <si>
    <t>Костюм зимний (куртка+полукомбинезон)</t>
  </si>
  <si>
    <t>Полуботинки летние</t>
  </si>
  <si>
    <t xml:space="preserve">Ботинки зимние </t>
  </si>
  <si>
    <t>пара</t>
  </si>
  <si>
    <t>СЗ 159 от 24.05.2018</t>
  </si>
  <si>
    <t>Аккумулятор 6 СТ 90</t>
  </si>
  <si>
    <t>Шина летняя, 235/45/R18</t>
  </si>
  <si>
    <t>Шина летняя, 215/60 R16</t>
  </si>
  <si>
    <t>Шина летняя, 235/45 R17</t>
  </si>
  <si>
    <t>Шина летняя, 215/55 R16</t>
  </si>
  <si>
    <t>Шина летняя, 205/55 R16</t>
  </si>
  <si>
    <t>Шина летняя, 225/70 R16</t>
  </si>
  <si>
    <t>Шина летняя, 235/55 R17</t>
  </si>
  <si>
    <t>Шина летняя, 215/65 R16С</t>
  </si>
  <si>
    <t>Шина всесезонная 10.00/75/R15</t>
  </si>
  <si>
    <t>Шина всесезонная 11.2-20</t>
  </si>
  <si>
    <r>
      <t>Диск щеточный беспроставочный новый предназначенный для уборочного оборудования специальной техники (поливо-уборочные машины</t>
    </r>
    <r>
      <rPr>
        <sz val="10"/>
        <color rgb="FF000000"/>
        <rFont val="Times New Roman"/>
        <family val="1"/>
        <charset val="204"/>
      </rPr>
      <t xml:space="preserve"> или </t>
    </r>
    <r>
      <rPr>
        <sz val="10"/>
        <color theme="1"/>
        <rFont val="Times New Roman"/>
        <family val="1"/>
        <charset val="204"/>
      </rPr>
      <t>эквивалент на базе КАМАЗ, МАЗ, специальная техника МКСМ 800Н, МТЗ-82.1)</t>
    </r>
  </si>
  <si>
    <r>
      <t xml:space="preserve">Аккумулятор 6 ст  90  новый </t>
    </r>
    <r>
      <rPr>
        <sz val="10"/>
        <color theme="1"/>
        <rFont val="Times New Roman"/>
        <family val="1"/>
        <charset val="204"/>
      </rPr>
      <t>(неиспользованный, не восстановленный)</t>
    </r>
    <r>
      <rPr>
        <sz val="10"/>
        <color rgb="FF000000"/>
        <rFont val="Times New Roman"/>
        <family val="1"/>
        <charset val="204"/>
      </rPr>
      <t>, предназначенный для стартерных двигателей эквивалент специальной техники МКСМ 800. Емкость – 90 А*час, Номинальное напряжение  - 12 V,  пусковой ток не менее 650 А, европейское расположение клемм. Дата выпуска аккумулятора не ранее 2017 года</t>
    </r>
  </si>
  <si>
    <r>
      <t xml:space="preserve">Шина летняя, 235/45/R18 -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Lexus GS350. Сезонность – летняя. Номинальный диаметр обода: 18. Индекс скорости W – не менее 240 км/час. Дата выпуска шин не ранее 2017 года</t>
    </r>
  </si>
  <si>
    <r>
      <t xml:space="preserve">Шина летняя, 215/60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Toyota Camry.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</si>
  <si>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235/45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17. Индекс скорости W – не менее 220 км/час. Дата выпуска шин не ранее 2017 года</t>
    </r>
  </si>
  <si>
    <r>
      <t xml:space="preserve">Шина летняя, 215/55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</si>
  <si>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205/55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Jetta.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</si>
  <si>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225/70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Ssang Yong.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</si>
  <si>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235/55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автомобиля Volkswagen Caravella. Сезонность – летняя. Номинальный диаметр обода: 17. Индекс скорости W – не менее 200 км/час. Дата выпуска шин не ранее 2017 года</t>
    </r>
  </si>
  <si>
    <r>
      <t xml:space="preserve">Шина летняя, 215/65 R16C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автомобилей Volkswagen Caravella, Volkswagen Transporter. Сезонность – летняя. Номинальный диаметр обода: 16. Индекс скорости W – не менее 200 км/час. Дата выпуска шин не ранее 2017 года</t>
    </r>
  </si>
  <si>
    <r>
      <t>Шина всесезонная 10.00/75/R15 -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МКСМ800Н. Конструкция шины: радиальная. Комплектность: камера, флиппер. Номинальный диаметр обода: 15. Дата выпуска модели шины не ранее 2017 года</t>
    </r>
  </si>
  <si>
    <r>
      <t>Шина всесезонная 11.2-20 -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МТЗ (передние шины). Конструкция шины: радиальная. Комплектность: камера, флиппер. Номинальный диаметр обода: 20. Дата выпуска модели шины не ранее 2017 года</t>
    </r>
  </si>
  <si>
    <t>СЗ 160 от 24.05.2018</t>
  </si>
  <si>
    <t>Москитная сетка</t>
  </si>
  <si>
    <t>СЗ 164 от 25.05.2018</t>
  </si>
  <si>
    <t xml:space="preserve">Услуги питания  для иностранных студентов, приехавших с целью обучения русскому языку в рамках программы Fullbright в ШГСН  </t>
  </si>
  <si>
    <t>Услуги питания в кафе MidPoint для иностранных студентов, приехавших с целью обучения русскому языку в рамках программы Fullbright в ШГСН</t>
  </si>
  <si>
    <t>СЗ 161 от 24.05.2018</t>
  </si>
  <si>
    <t>Ужин  для студентов летней школы русского языка и евразийских исследований ШГСН</t>
  </si>
  <si>
    <t xml:space="preserve">Ужин в ресторане Алаша для иностранных студентов, приехавших с целью обучения русскому языку в рамках программы Fullbright в ШГСН  </t>
  </si>
  <si>
    <t>СЗ 162 от 24.05.2018</t>
  </si>
  <si>
    <t>Футболка «поло» с логотипом</t>
  </si>
  <si>
    <t>Блокнот с логотипом</t>
  </si>
  <si>
    <t>Ручка с логотипом</t>
  </si>
  <si>
    <t>Кружка с логотипом</t>
  </si>
  <si>
    <t>Термокружка</t>
  </si>
  <si>
    <t>Значок металлический</t>
  </si>
  <si>
    <t>Папка для бумаг с логотипом</t>
  </si>
  <si>
    <t>USB-флеш-карта с логотипом</t>
  </si>
  <si>
    <t>Сумка тканевая</t>
  </si>
  <si>
    <t>Баннерное полотно</t>
  </si>
  <si>
    <t>Ежедневник/блокнот А5 с логотипом</t>
  </si>
  <si>
    <r>
      <t xml:space="preserve">Футболка  «ПОЛО».С короткой застёжкой на пуговицах, отложным воротником и короткими рукавами. </t>
    </r>
    <r>
      <rPr>
        <sz val="10"/>
        <color theme="1"/>
        <rFont val="Times New Roman"/>
        <family val="1"/>
        <charset val="204"/>
      </rPr>
      <t>Полная техническая характеристика согласно технической спецификации</t>
    </r>
  </si>
  <si>
    <t>СЗ 167 от 25.05.2018</t>
  </si>
  <si>
    <t>Металлические стеллажи</t>
  </si>
  <si>
    <t xml:space="preserve">Металлические стеллажи представляют собой конструкции для размещения и хранения разнообразных грузов, покрытие - порошковое полимерное. Размеры стеллажа: высота не менее 300 cм, длина  не менее 100 cм, ширина не менее 60 cм. Количество полок – 7 шт. Грузоподъемность стеллажа -  не менее 750 кг, грузоподъемность полки – не менее 100 кг. Цвет по согласованию Заказчика. </t>
  </si>
  <si>
    <t>СЗ 175 от 30.05.2018</t>
  </si>
  <si>
    <t>Библиотечные тележки</t>
  </si>
  <si>
    <t>Библиотечные тележки предназначены для транспортировки книг, журналов и других печатных изданий внутри библиотек, архива, офиса. Грузоподъемность тележки – не менее 90 кг. Нагрузка на полку – не менее 60 кг. Количество полок – не менее 3. Вес: не менее 25 кг. Материал колес: стандартная немаркая резина (обрезиненные).</t>
  </si>
  <si>
    <t>Гидравлическая тележка</t>
  </si>
  <si>
    <t>Гидравлическая тележка - транспортировщик палет, используемый для перемещения грузов вручную, преимущественно на поддонах (палетах). Тип: ручная. Форма ручки: эргономичная Т-образная. Металлическая конструкция. Грузоподъемность: не менее 1800 кг, но не более 2500 кг. Общая высота: не более 1250 мм. Общая длина: не менее 1500 мм, но не более 1600 мм. Общая ширина: не более 580 мм. Высота подъема: не более 220 мм.  Материал колес: полиуретан.</t>
  </si>
  <si>
    <t>СЗ 16 от 03.01.2018; С168 от 28.05.2018</t>
  </si>
  <si>
    <t>Шкаф картотечный 4-х секционный</t>
  </si>
  <si>
    <t>Шкаф картотечный 5-ти секционный</t>
  </si>
  <si>
    <t>Доска магнитная маркерная 120*180</t>
  </si>
  <si>
    <t>Доска пробковая 60*90</t>
  </si>
  <si>
    <t>Доска пробковая 90*120</t>
  </si>
  <si>
    <t>СЗ 174 от 30.05.2018</t>
  </si>
  <si>
    <t>Диск щеточный беспроставочный</t>
  </si>
  <si>
    <t>СЗ 160 от 24.05.2018, СЗ176 от 30.05.2018</t>
  </si>
  <si>
    <t>Самовсасывающий роторный насос</t>
  </si>
  <si>
    <t>Техническая характеристика товара согласно технической спецификации</t>
  </si>
  <si>
    <t>СЗ 178 от 31.05.2018</t>
  </si>
  <si>
    <t>Радиаторы систем отопления</t>
  </si>
  <si>
    <t>Кондиционеры Производительность по холоду не менее 2,4 кВт</t>
  </si>
  <si>
    <t>Кондиционеры  Производительность по холоду не менее 5,2 кВт</t>
  </si>
  <si>
    <t>июнь 2018 года</t>
  </si>
  <si>
    <t>Товары для систем водоснабжения и канализаций</t>
  </si>
  <si>
    <t>Товары для систем отопления, вентиляции и кондиционирования</t>
  </si>
  <si>
    <t>запроc ценовых предложений</t>
  </si>
  <si>
    <t>Сантехнические материалы</t>
  </si>
  <si>
    <t>Расходные материалы</t>
  </si>
  <si>
    <t>Реагенты для воды бассейнов.</t>
  </si>
  <si>
    <t>СЗ 180 от 1.06.2018</t>
  </si>
  <si>
    <t>СЗ 139 от 04.05.2018, СЗ 181 от 01.06.2018</t>
  </si>
  <si>
    <t xml:space="preserve">СЗ 111 от 05.04. CЗ 183 от 01.06.2018 </t>
  </si>
  <si>
    <t>Сервисное обслуживание приборов учета тепла</t>
  </si>
  <si>
    <t>СЗ180 от 1.06.2018</t>
  </si>
  <si>
    <t>Сервисное обслуживание автоматической системы регулирования тепла</t>
  </si>
  <si>
    <t>Форма игровая баскетбол</t>
  </si>
  <si>
    <t>Запрос ценовых предложений</t>
  </si>
  <si>
    <t>Форма игровая волейбол</t>
  </si>
  <si>
    <t>Форма игровая футбол</t>
  </si>
  <si>
    <t>Спортивный костюм</t>
  </si>
  <si>
    <t>Футболка</t>
  </si>
  <si>
    <t>шт</t>
  </si>
  <si>
    <t>Жилетка</t>
  </si>
  <si>
    <t>Бейсболка</t>
  </si>
  <si>
    <t>СЗ 189 от 0.06.2018</t>
  </si>
  <si>
    <t>СЗ 123 от 18.04.2018   СЗ 190 от 6.06.2018</t>
  </si>
  <si>
    <t>июнь</t>
  </si>
  <si>
    <t>СЗ 125 от 20.04.2018 СЗ187 от 06.06.2018</t>
  </si>
  <si>
    <t>Техническое обследование блока №6</t>
  </si>
  <si>
    <t xml:space="preserve">ЧУ «USM» </t>
  </si>
  <si>
    <t>СЗ188 от 6.06.2018</t>
  </si>
  <si>
    <t>Инжиниринговые услуги по осуществлению технического надзора по проекту «Переоборудование жилых комнат в кухни блоков №11,19,20»</t>
  </si>
  <si>
    <t>п. п. 3) п. 3.1 Правил</t>
  </si>
  <si>
    <t>СЗ 188 от 06.06.2018</t>
  </si>
  <si>
    <t>Авторский надзор за проектом «Переоборудование жилых комнат в кухню блоков №11,19,20»</t>
  </si>
  <si>
    <t>п. п. 18) п. 3.1. Правил</t>
  </si>
  <si>
    <t>Приводы противопожарных заслонок</t>
  </si>
  <si>
    <t>Переоборудование жилых комнат в кухню блоков №11,19,20</t>
  </si>
  <si>
    <t>СЗ188 от 06.06.2018</t>
  </si>
  <si>
    <t xml:space="preserve">СЗ 156 от 21.05.2018, СЗ193 от 06.06.2018 </t>
  </si>
  <si>
    <t>Теплообменники приточно-вытяжной установки</t>
  </si>
  <si>
    <t>СЗ201 от 12.06</t>
  </si>
  <si>
    <t>Уплотнение для теплообменника</t>
  </si>
  <si>
    <t>СЗ 198 от 7.06.2018</t>
  </si>
  <si>
    <t>Комбинированные горелки для котлов</t>
  </si>
  <si>
    <t>Настольная лампа</t>
  </si>
  <si>
    <t>Вешалка</t>
  </si>
  <si>
    <t>Фоторамка А2</t>
  </si>
  <si>
    <t>СЗ 200 от 07.06.2018</t>
  </si>
  <si>
    <t>Услуги по устройству цветников</t>
  </si>
  <si>
    <t>Услуги питания для презентации программы Executive MBA для новой группы студентов</t>
  </si>
  <si>
    <t>пп. 24 п. 3.1 Правил</t>
  </si>
  <si>
    <t>СЗ 157 от 23.05.2018, СЗ 197 от 06.06.2018</t>
  </si>
  <si>
    <t>Количество участников 8 285  (восемь тысяч двести восемьдесят пять)  человек. Полная техническая характеристика согласно технической спецификации</t>
  </si>
  <si>
    <t>СЗ 29 от 29.01.2018, СЗ 169 от 28.05.2018,  СЗ 182 от 01.06.2018, СЗ 196 от 06.06.2018</t>
  </si>
  <si>
    <t>Указатели мобильные</t>
  </si>
  <si>
    <t>СЗ 202 от 07.06.2018</t>
  </si>
  <si>
    <t>Двусторонний напольный указатель (пилон)</t>
  </si>
  <si>
    <t>Указатели настенные</t>
  </si>
  <si>
    <t xml:space="preserve">Табличка для обозначения помещения </t>
  </si>
  <si>
    <t>Строительные инструменты</t>
  </si>
  <si>
    <t>СЗ 207 от 14.06.2018</t>
  </si>
  <si>
    <t>Материалы для благоустройства</t>
  </si>
  <si>
    <t>Диагностика дизель-генераторной установки</t>
  </si>
  <si>
    <t>п.3.1 п.п.5)Правил</t>
  </si>
  <si>
    <t>Услуги организации обеспечения питанием участников обучения летней научно-исследовательской программы АОО «Назарбаев Интеллектуальные Школы» (завтрак, обед, ужин, кофе-брейк)</t>
  </si>
  <si>
    <t>Количество участников 125  (сто двадцать пять)  человек. Полная техническая характеристика согласно технической спецификации.</t>
  </si>
  <si>
    <t>СЗ 208 от 14.09.2018г.</t>
  </si>
  <si>
    <t>Услуги питания для презентации программы Executive MBA (ужин)</t>
  </si>
  <si>
    <t>СЗ 212 15.06.2018г.</t>
  </si>
  <si>
    <t>Количество участников 303 (триста три)  человек. Полная техническая характеристика согласно технической спецификации.</t>
  </si>
  <si>
    <t>СЗ 37 от 31.01.2018, СЗ211 от 15.06.2018</t>
  </si>
  <si>
    <t>Количество участников  308 (триста восемь)  человек. Полная техническая характеристика согласно технической спецификации.</t>
  </si>
  <si>
    <t>СЗ 37 от 31.01.2018 СЗ211 от 15.06.2018</t>
  </si>
  <si>
    <t>СЗ 210 от 15.09.2018г.</t>
  </si>
  <si>
    <t>Регулировка оконных блоков</t>
  </si>
  <si>
    <t>СЗ 213 21.06.2018г.</t>
  </si>
  <si>
    <t>Подготовка  теплового пункта</t>
  </si>
  <si>
    <t>Работы по перетяжке мягкой мебели</t>
  </si>
  <si>
    <t>СЗ 215 от 22.06.2018</t>
  </si>
  <si>
    <t>Кресло</t>
  </si>
  <si>
    <t>п.п 1) п. 3.1. Правил</t>
  </si>
  <si>
    <t xml:space="preserve">Стол </t>
  </si>
  <si>
    <t>Высокий стул</t>
  </si>
  <si>
    <t>Видеокамера</t>
  </si>
  <si>
    <t>Тринога</t>
  </si>
  <si>
    <t>Микрофон</t>
  </si>
  <si>
    <t>Кабель</t>
  </si>
  <si>
    <t>GreenBean Фон хромакей Field 3.0 х 7.0 Green</t>
  </si>
  <si>
    <t>Моноблок</t>
  </si>
  <si>
    <t>Заказная стена с логотипом</t>
  </si>
  <si>
    <t>Техническая характеристика согласно технической спецификации</t>
  </si>
  <si>
    <t>Сервисное обслуживание оборудования систем вентиляции особо чистых помещений</t>
  </si>
  <si>
    <t>Гигиенический стальной панельный радиатор</t>
  </si>
  <si>
    <t>СЗ 218 от 26.06.2018</t>
  </si>
  <si>
    <t>Строительные материалы</t>
  </si>
  <si>
    <t>Ремни профиля SPZ</t>
  </si>
  <si>
    <t>Ремни профиля SPA</t>
  </si>
  <si>
    <t>Ремни профиля SPB</t>
  </si>
  <si>
    <t>СЗ 221 от 26.06.2018</t>
  </si>
  <si>
    <t>Стремянка для читального зала, тип 1</t>
  </si>
  <si>
    <t>Стремянка для читального зала, тип 2</t>
  </si>
  <si>
    <t>июль 2018 года</t>
  </si>
  <si>
    <t>Скрытый сливной механизм для унитазов</t>
  </si>
  <si>
    <t>СЗ 222 03.07.2018</t>
  </si>
  <si>
    <t>Работы по изготовлению и монтажу каленых стеклопакетов</t>
  </si>
  <si>
    <t>июль</t>
  </si>
  <si>
    <t>Работы по изготовлению и монтажу баннеров</t>
  </si>
  <si>
    <t>СЗ 225 от 03.07.2018</t>
  </si>
  <si>
    <t>Ремонт автоматической раздвижной двери операционной</t>
  </si>
  <si>
    <t>СЗ 228 4.07.2018</t>
  </si>
  <si>
    <t>Количество участников 51 (пятьдесят один)  человек. Полная техническая характеристика согласно технической спецификации.</t>
  </si>
  <si>
    <t xml:space="preserve"> СЗ195 от 06.06.2018, СЗ 227 от 04.07.2018</t>
  </si>
  <si>
    <t>Услуги питания для совещания
руководства Университета, во время которого состоится награждение группы работников Университета
юбилейными медалями «Астана 20 жыл».</t>
  </si>
  <si>
    <t xml:space="preserve">Количество участников 30 (тридцать)  человек. Полная техническая характеристика согласно технической спецификации.  </t>
  </si>
  <si>
    <t>СЗ 230 от 05.07.2018</t>
  </si>
  <si>
    <t>Услуги питания для торжественной презентации в честь открытия Культурного центра и Стеклянного павильона</t>
  </si>
  <si>
    <t xml:space="preserve">Количество участников 200 (двести)  человек. Полная техническая характеристика согласно технической спецификации.  </t>
  </si>
  <si>
    <t>Диагностика дизель-генераторной установки 1600кВА. Полная техническая характеристика согласно технической спецификации.</t>
  </si>
  <si>
    <t>СЭи АСУ</t>
  </si>
  <si>
    <t>пп. 6) п. 3.1 Правил</t>
  </si>
  <si>
    <t xml:space="preserve">Краска Black 4.0 (черная 540 гр.) 
Артикул:
HPIQ4012B
Краска Black 4.0 (черная 540 гр.) 
Артикул:
HPIQ4012B
</t>
  </si>
  <si>
    <t>п.п 27) п. 3.1. Правил</t>
  </si>
  <si>
    <t>Краска Cyan(голубая 540 гр.) Артикул: HPIQ4013B</t>
  </si>
  <si>
    <t xml:space="preserve">Краска Magenta (пурпурная 540 гр.)
Артикул: HPIQ4014B
</t>
  </si>
  <si>
    <t xml:space="preserve">Краска Yellow (желтая 540 гр.)
Артикул:
HPIQ4015B
</t>
  </si>
  <si>
    <t xml:space="preserve">Масляный разбавитель для краски Imaging Oil (4кан. по 4 л)
Артикул: HPIQ4302A
</t>
  </si>
  <si>
    <t xml:space="preserve">Офсетное полотно Blanket K23 F/3000&amp;5000  Артикул:
HPI-Q4604B
</t>
  </si>
  <si>
    <t xml:space="preserve">Фотопластина PIP 
Артикул:
HPIQ4407A
</t>
  </si>
  <si>
    <t>S2 Процессная станция BID (58.4)</t>
  </si>
  <si>
    <t xml:space="preserve">Безворсовые салфетки (150шт) 
Артикул:
HPI5188_2082
</t>
  </si>
  <si>
    <t xml:space="preserve">Провод скоротрона Артикул:
HPI-MKT-1106-01
</t>
  </si>
  <si>
    <t xml:space="preserve">Жидкость для повышения эл/проводимости краски Imaging Agent 4.2 (1 л) Артикул:
HPIQ4309A
</t>
  </si>
  <si>
    <t xml:space="preserve">Восстанавливающий агент масла Recyc Agent,Ser.2 (4 кан. по 1 л) Артикул:
HPI-Q4311A
</t>
  </si>
  <si>
    <t xml:space="preserve">Подложка печатного цилиндра 7000,5500 Артикул:
HPI-Q4620C
</t>
  </si>
  <si>
    <t xml:space="preserve">Сетка скоротрона Артикул:
HPI - CA 290-09370
</t>
  </si>
  <si>
    <t xml:space="preserve">Масляный фильтр Imaging Oil Filter 10 micron (2 шт) Артикул:
HPI -B1B29A
</t>
  </si>
  <si>
    <t xml:space="preserve">Лезвия станции очистки для удаления масла S2 Артикул:
HPI-Q5201A
</t>
  </si>
  <si>
    <t>Масляный фильтр S2 Артикул: HPIMFL_1901_01</t>
  </si>
  <si>
    <t xml:space="preserve">Грунт TOPAZ Solution 17 (3.7 л) 
Артикул:
MCM-TOPAZ17S
</t>
  </si>
  <si>
    <t xml:space="preserve">Грунт Sapphire Solution 5 л Артикул:
MCMQ4310A_5
</t>
  </si>
  <si>
    <t xml:space="preserve">Краска UV Red S2 
Артикул:
HPI-Q4195A
</t>
  </si>
  <si>
    <t>Электрическая сушилка для рук</t>
  </si>
  <si>
    <t>СЗ 235 11.07.2018</t>
  </si>
  <si>
    <t>Щетка для санитарно-гигиенических помещений</t>
  </si>
  <si>
    <t>Картриджи для диспенсеров жидкого мыла</t>
  </si>
  <si>
    <t>Урны для мусора</t>
  </si>
  <si>
    <t>Диспенсер для туалетной бумаги</t>
  </si>
  <si>
    <t>Металлический диспенсер для жидкого мыла</t>
  </si>
  <si>
    <t>Журналы</t>
  </si>
  <si>
    <t>СЗ 232 11.07.2018</t>
  </si>
  <si>
    <t>Предметы для хранения документов</t>
  </si>
  <si>
    <t>Письменные принадлежности</t>
  </si>
  <si>
    <t>Предметы для скрепления бумаг</t>
  </si>
  <si>
    <t>Бумажные канцелярские предметы</t>
  </si>
  <si>
    <t>Прочие канцелярские товары</t>
  </si>
  <si>
    <t>Изготовление издательско-полиграфической продукции</t>
  </si>
  <si>
    <t>п.п 3) п. 3.1. Правил</t>
  </si>
  <si>
    <t>СЗ 234 от 11.07.2018</t>
  </si>
  <si>
    <t>Торцевой уплотнитель</t>
  </si>
  <si>
    <t>СЗ 237 13.07.2018</t>
  </si>
  <si>
    <t>СЗ 213 21.06.2018г., СЗ №240 от 17.07.2018</t>
  </si>
  <si>
    <t>СЗ 141 от 10.05.2018, СЗ 153 от 21.05.2018</t>
  </si>
  <si>
    <t>Ремонт и обслуживание умягчительных установок №4, 23, 38, 42 (С3) АОО "НУ"</t>
  </si>
  <si>
    <t>СЗ 226 от 29.06.2018</t>
  </si>
  <si>
    <t>Услуги питания для торжественной презентации Культурного центра и Стеклянного павильона</t>
  </si>
  <si>
    <t>Торжественная презентация Культурного центра и Стеклянного павильона  Полная техническая характеристика согласно технической спецификации</t>
  </si>
  <si>
    <t>СЗ 220 от 29.06.2018</t>
  </si>
  <si>
    <t xml:space="preserve"> Изготовление «Г» - образной стойки ресепшн с габаритными размерами высота не менее 1100 мм, длина не менее 5460 мм, глубина  верхней столешницы не менее 400 мм. Полная характеристика согласно технической спецификации.</t>
  </si>
  <si>
    <t>Изготовление стойки ресепшн</t>
  </si>
  <si>
    <t>СЗ 245 от 24.07.2018</t>
  </si>
  <si>
    <t>Услуги питания для гостей 21 блока Назарбаев Университет</t>
  </si>
  <si>
    <t>Работы по изготовлению дубликатов ключей</t>
  </si>
  <si>
    <t>Работа</t>
  </si>
  <si>
    <t>СЗ 244 от 20.07.2018</t>
  </si>
  <si>
    <t>Изготовление дубликатов ключей офисных и служебных помещений (плоские, вертикальные).                                                                                                                                    Полная характеристика согласно технической спецификации.</t>
  </si>
  <si>
    <t>Запасные части для лифтов «Назарбаев Университет»</t>
  </si>
  <si>
    <t>Запасные части для лифтов «Национальный научный центр онкологии трансплантологии»</t>
  </si>
  <si>
    <t>Запасные части для лифтов «Национальный центр детской реабилитации»</t>
  </si>
  <si>
    <t>Запасные части для лифтов «Республиканский диагностический центр»</t>
  </si>
  <si>
    <t>Запасные части для лифтов «Национальный научный центр материнства и детства»</t>
  </si>
  <si>
    <t>СЗ 246 24.07.2018</t>
  </si>
  <si>
    <t>сентябрь 2018 года</t>
  </si>
  <si>
    <t>Услуги по организации и проведению тимбилдинга</t>
  </si>
  <si>
    <t>СЗ 248 от 25.07.2018</t>
  </si>
  <si>
    <t>УРП</t>
  </si>
  <si>
    <t>Услуги питания для питания участников финального этапа Республиканского конкурса среди школьников, обучающихся  в транспортной отрасли</t>
  </si>
  <si>
    <t>Количество участников 90  (девяносто)  человек. Полная техническая характеристика согласно технической спецификации.</t>
  </si>
  <si>
    <t>Количество участников 80  (восемьдесят)  человек. Полная техническая характеристика согласно технической спецификации.</t>
  </si>
  <si>
    <t>Услуги питания для организаторов финального этапа Республиканского конкурса среди школьников, обучающихся  в транспортной отрасли</t>
  </si>
  <si>
    <t>Количество участников 6  (шесть)  человек. Полная техническая характеристика согласно технической спецификации.</t>
  </si>
  <si>
    <t>СЗ 250 от 25.07.2018</t>
  </si>
  <si>
    <t xml:space="preserve">Услуги по предоставлению гостиничных номеров </t>
  </si>
  <si>
    <t>пп.23) п.3.1. Прави</t>
  </si>
  <si>
    <t>СЗ 251 от 25.07.2018</t>
  </si>
  <si>
    <t>СЗ 81 от 28.02.2018, приказ №36 от 20.03.2018</t>
  </si>
  <si>
    <t>Смарт-карта</t>
  </si>
  <si>
    <t>СЗ 253 от 26.07.2018</t>
  </si>
  <si>
    <t>СЗ 189 от 0.06.2018, приказ №95 от 16.07.2018</t>
  </si>
  <si>
    <t xml:space="preserve">Решение №5/6 от 10.07.2018г., СЗ 257 от 27.07.2018 </t>
  </si>
  <si>
    <t>Электроламповая продукция</t>
  </si>
  <si>
    <t>Светотехническая продукция</t>
  </si>
  <si>
    <t>август 2018 года</t>
  </si>
  <si>
    <t>СЗ 29 от 29.01.2018, СЗ № 258 от 31.07.2018 г</t>
  </si>
  <si>
    <t>Фотокомлект</t>
  </si>
  <si>
    <t>СЗ №259 от 31.07.2018</t>
  </si>
  <si>
    <t>Турникеты 19 блок</t>
  </si>
  <si>
    <t>Турникеты контрольно-пропускных пунктов № 3 и № 4</t>
  </si>
  <si>
    <t>Проведения работ по ликвидации аварийного выхода из строя лифта в клинике ННЦМД Корпоративного Фонда «University Medical Center».</t>
  </si>
  <si>
    <t xml:space="preserve">СЗ 233 от 11.07.2018, СЗ № 261 от 02.08.2018 </t>
  </si>
  <si>
    <t>Строительные материалы и инструменты для проведения текущего ремонта кровли</t>
  </si>
  <si>
    <t>Услуги питания для проведения 6 Международных конференции по наноматериалам и передовым системам хранения энергии (INESS-2018)</t>
  </si>
  <si>
    <t>Количество участников 200  (двести)  человек. Полная техническая характеристика согласно технической спецификации.</t>
  </si>
  <si>
    <t>август 2018</t>
  </si>
  <si>
    <t>СЗ 266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</si>
  <si>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фуршетный ужин</t>
  </si>
  <si>
    <t>Количество участников 150  (сто пятьдесят)  человек. Полная техническая характеристика согласно технической спецификации.</t>
  </si>
  <si>
    <t>СЗ 265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</si>
  <si>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кофе-брейк</t>
  </si>
  <si>
    <t>Услуги питания для участников Международной конференции по турецкой лингвистике в Школе гуманитарных и социальных наук</t>
  </si>
  <si>
    <t>Количество участников 100  (сто)  человек. Полная техническая характеристика согласно технической спецификации.</t>
  </si>
  <si>
    <t>СЗ 267 от 07.08.2018</t>
  </si>
  <si>
    <t>СЗ 224 03.07.2018, искл. СЗ 270 от 10.08.2018</t>
  </si>
  <si>
    <t>СЗ 79 от 26.02.2018, СЗ 269 от 10.08.2018</t>
  </si>
  <si>
    <t>Демонтаж-монтаж систем учета тепловой энергии</t>
  </si>
  <si>
    <t>Полная техническая характеристика согласно технической спецификации.</t>
  </si>
  <si>
    <t>СЗ 271 от 10.08.2018</t>
  </si>
  <si>
    <t>СЗ 272 от 10.08.2018</t>
  </si>
  <si>
    <t>СЗ 223 от 03.07.2018, СЗ № 275 от 20.08.2018</t>
  </si>
  <si>
    <t>Работы по текущему ремонту помещения "Сенат холл"</t>
  </si>
  <si>
    <t>СЗ 276 от 23.08.2018</t>
  </si>
  <si>
    <t>Услуги по организации и проведению тимбилдинга для сотрудников Назарбаев Унивеситет</t>
  </si>
  <si>
    <t>Услуги по организации и проведению тимбилдинга для сотрудников Назарбаев Унивеситет. Полная техническая характеристика согласно технической спецификации.</t>
  </si>
  <si>
    <t>сентябрь</t>
  </si>
  <si>
    <t>СЗ 281 от 03.09.2018</t>
  </si>
  <si>
    <t>Количество участников 572 (пятьсот семьдесят два)  человека. Полная техническая характеристика согласно технической спецификации.</t>
  </si>
  <si>
    <t>СЗ 111 от 05.04.2018; СЗ 126 от 20.04.2018; СЗ 144 от 15.05.2018, СЗ255 от 26.07.2018г., СЗ 280 от 03.09.2018г</t>
  </si>
  <si>
    <t>СЗ 263 от 06.08.2018г, СЗ 279 от 03.09.2018г</t>
  </si>
  <si>
    <t>СЗ 235 11.07.2018, СЗ 285 от 06.09.2018</t>
  </si>
  <si>
    <t>Матрас односпальный</t>
  </si>
  <si>
    <t>СЗ 282 от 04.09.2018г</t>
  </si>
  <si>
    <t>Жидкое мыло</t>
  </si>
  <si>
    <t>СЗ 292 от 12.09.2018г</t>
  </si>
  <si>
    <t>Работы по изготовлению и установке дорожных знаков и искуственных дорожных неровностей</t>
  </si>
  <si>
    <t>СЗ 216 от 25.06.2018, искл СЗ № 288 от 11.09.2018г</t>
  </si>
  <si>
    <t>СЗ 297 от 14.09.2017г</t>
  </si>
  <si>
    <t>Легковой автомобиль</t>
  </si>
  <si>
    <t>Шина зимняя, 215/60R16</t>
  </si>
  <si>
    <t>Шина зимняя, 235/45R17</t>
  </si>
  <si>
    <t>Шина зимняя, 205/55R16</t>
  </si>
  <si>
    <t>Шина зимняя, 225/70R16</t>
  </si>
  <si>
    <t>Шина зимняя, 235/55R17С</t>
  </si>
  <si>
    <t>Шина зимняя, 215/65R16С</t>
  </si>
  <si>
    <t>Количество часов синхронного перевода 1531 (одна тысяча пятьсот тридцать один) час. Полная техническая характеристика согласно технической спецификации</t>
  </si>
  <si>
    <t>СЗ 24 от 12.01.2018; СЗ 35 от 31.01.2018; СЗ 69 от 21.02.2018; СЗ 152 от 21.05.2018, СЗ 229 от 05.07.2018, СЗ 296 от 13.09.2018г</t>
  </si>
  <si>
    <t>СЗ 145 от 16.05.2018; СЗ 163 от 24.05.2018, СЗ 296 от 13.09.2018г</t>
  </si>
  <si>
    <t>СЗ 33 от 25.01.2018, СЗ 296 от 13.09.2018г</t>
  </si>
  <si>
    <t>СЗ 23 от 12.01.2018, СЗ 296 от 13.09.2018г</t>
  </si>
  <si>
    <t>СОТ и ООС</t>
  </si>
  <si>
    <t>СЗ 294 от 13.09.2018г</t>
  </si>
  <si>
    <t>Машина коммунально-строительная многоцелевая</t>
  </si>
  <si>
    <t>Шина зимняя, 215/55R16</t>
  </si>
  <si>
    <t>Сигнальные жилеты оранжевые</t>
  </si>
  <si>
    <t>Сигнальные жилеты желтые</t>
  </si>
  <si>
    <t>Грязевик абонентский Д200мм</t>
  </si>
  <si>
    <t>Грязевик абонентский Д250мм</t>
  </si>
  <si>
    <t>СЗ 298 от 18.09.2018г</t>
  </si>
  <si>
    <t>СЗ 180 от 1.06.2018, СЗ 284 от 06.09.2018г, СЗ 300 от 19.09.2018г</t>
  </si>
  <si>
    <t>Уплотнение торцевое</t>
  </si>
  <si>
    <t>СЗ 300 от 19.09.2018г</t>
  </si>
  <si>
    <t>Фреон</t>
  </si>
  <si>
    <t>Фотоэлементы</t>
  </si>
  <si>
    <t>СЗ303 от 21.09.2018г</t>
  </si>
  <si>
    <t>СЗ 249 от 25.07.2018, СЗ 302 от 20.09.2018г</t>
  </si>
  <si>
    <t>СЗ 249 от 25.07.2018, СЗ 291 от 12.09.2018г, СЗ 302 от 20.09.2018г</t>
  </si>
  <si>
    <t>СЗ 256 от 27.07.2018, СЗ 304 от 26.09.2018г (отказ)</t>
  </si>
  <si>
    <t>Работы по изготовлению ролл-штор</t>
  </si>
  <si>
    <t>СЗ 305 от 26.09.2018г</t>
  </si>
  <si>
    <t>Работы по изготовлению ролл-штор Black out</t>
  </si>
  <si>
    <t>Работы по изготовлению жалюзи вертикальные</t>
  </si>
  <si>
    <t>Работы по изготовлению жалюзи горизонтальные</t>
  </si>
  <si>
    <t>Бак мусорный на колесах</t>
  </si>
  <si>
    <t>Мотокоса бензиновая</t>
  </si>
  <si>
    <t>Аэратор бензиновый</t>
  </si>
  <si>
    <t>октябрь 2018 года</t>
  </si>
  <si>
    <t>СЗ308 от 28.09.2018 г</t>
  </si>
  <si>
    <t>Услуги по организации презентации "День открытых дверей"</t>
  </si>
  <si>
    <t>сентябрь 2018</t>
  </si>
  <si>
    <t>СЗ 307 от 28.09.2018г</t>
  </si>
  <si>
    <t>Мембрана расширительного бака</t>
  </si>
  <si>
    <t>СЗ309 от 02.10.2018г</t>
  </si>
  <si>
    <t>Пульт управлдения расширительного бака</t>
  </si>
  <si>
    <t>Циркуляционный насос 50/1-12</t>
  </si>
  <si>
    <t>Циркуляционный насос 25/7</t>
  </si>
  <si>
    <t>Циркуляционный насос 30/10-М</t>
  </si>
  <si>
    <t>Циркуляционный насос 30/10-Т</t>
  </si>
  <si>
    <t>Циркуляционный насос 40/10-Т</t>
  </si>
  <si>
    <t>Моноблок iMac Pro27</t>
  </si>
  <si>
    <t xml:space="preserve">Тринога Manfrotto MVH502A </t>
  </si>
  <si>
    <t xml:space="preserve">Кинокамера Blackmagic Design URSA Mini Pro 4.6K Digital Cinema Camera </t>
  </si>
  <si>
    <t>Объектив Sigma</t>
  </si>
  <si>
    <t>Объектив Canon EF-S</t>
  </si>
  <si>
    <t xml:space="preserve">Карта памяти Angelbird 512GB Match Pack </t>
  </si>
  <si>
    <t>Профессиональная  телескопическая «удочка» Rode BoomPole G5  2,5 m.</t>
  </si>
  <si>
    <t>Монитор (4K) Dell P2415</t>
  </si>
  <si>
    <t>Микрофон Audio-Technica Pro 70</t>
  </si>
  <si>
    <t>Микрофон Sennheiser MKH-416</t>
  </si>
  <si>
    <t>Студийные наушники Beyerdynamic Headphones DT 990 Pro</t>
  </si>
  <si>
    <t>Звуковая карта Avid Pro Tools | HD Native Thunderbolt + HD Omni (I-LOCK)</t>
  </si>
  <si>
    <t>Микрофонные стойки для микрофонов KgM</t>
  </si>
  <si>
    <t>Колонки Yamaha HS8</t>
  </si>
  <si>
    <t>Микрофон Sennheiser MK-8</t>
  </si>
  <si>
    <t>Подвесная система для ручных микрофонов Sennheiser MKH 416 Windshield and Rycote Shock Mount Suspension System for Shotgun Microphones.(Boompole mount, windcover &amp; microphone).</t>
  </si>
  <si>
    <t>Противоударная подвеска Sennheiser MKS 4 Spider Shock Mount (Silver).</t>
  </si>
  <si>
    <t>Кабель Mogami Gold 8-Channel DB-25</t>
  </si>
  <si>
    <t>Зеленый фон GreenBean Фон хромакей Field 3.0 х 7.0</t>
  </si>
  <si>
    <t>Стойка к Зеленому фону Хромакей Field 3.0 х 7.0 Green.</t>
  </si>
  <si>
    <t>KIT 2 x Studio Cool 110W/220W/330W</t>
  </si>
  <si>
    <t>СЗ 311 от 08.10.2018г</t>
  </si>
  <si>
    <t>СЗ 312 от 08.10.2018г</t>
  </si>
  <si>
    <t>Работы по гидроизоляции светового фонаря и замене стеклопакетов</t>
  </si>
  <si>
    <t xml:space="preserve">октябрь </t>
  </si>
  <si>
    <t>СЗ 313 от 08.10.2018г</t>
  </si>
  <si>
    <t>Фильтр карманный, грубой очистки воздуха, класс очистки G4</t>
  </si>
  <si>
    <t>Фильтр кассетный, грубой очистки воздуха, класс очистки G4</t>
  </si>
  <si>
    <t>Фильтр карманный, тонкой очистки воздуха, класс очистки F7</t>
  </si>
  <si>
    <t>Фильтр карманный, тонкой очистки воздуха, класс очистки F9</t>
  </si>
  <si>
    <t>Фильтр абсолютной очистки, класс очистки Н13</t>
  </si>
  <si>
    <t>Фильтр абсолютной очистки, класс очистки Н14</t>
  </si>
  <si>
    <t>октябрь</t>
  </si>
  <si>
    <t>СЗ 315 от 09.10.2018г</t>
  </si>
  <si>
    <t>Металический шкаф</t>
  </si>
  <si>
    <t>Шкаф картотечный тип 1</t>
  </si>
  <si>
    <t>Шкаф картотечный тип 2</t>
  </si>
  <si>
    <t>Шкаф картотечный тип 3</t>
  </si>
  <si>
    <t>Шкаф картотечный тип 4</t>
  </si>
  <si>
    <t>Стеклянная магнитная маркерная доска 170*100</t>
  </si>
  <si>
    <t>СЗ 318 от 12.10.2018г</t>
  </si>
  <si>
    <t>СЗ 188 от 06.06.2018, СЗ 320 от 12.10.2018г (исключить)</t>
  </si>
  <si>
    <t>СЗ 320 от 12.10.2018г</t>
  </si>
  <si>
    <t>Услуги питания для организации конференции "Первая ежегодная всреча Казахстанского физического сообщества" ШНТ (кофе- брейк)</t>
  </si>
  <si>
    <t>Услуги питания для организации конференции "Первая ежегодная всреча Казахстанского физического сообщества" ШНТ (бизнес-ланч)</t>
  </si>
  <si>
    <t>СЗ 317 от 12.10.2018г</t>
  </si>
  <si>
    <t>Художественная роспись стен</t>
  </si>
  <si>
    <t>СЗ 325 от 16.10.2018г</t>
  </si>
  <si>
    <t>СЗ 326 от 16.10.2018г</t>
  </si>
  <si>
    <t>СЗ 321 от 15.10.2018г</t>
  </si>
  <si>
    <t>Услуги питания для презентации "Welcming party event" для Ассоциации иностранных студентов</t>
  </si>
  <si>
    <t>Услуги для организации презентации нового научного блока</t>
  </si>
  <si>
    <t>Регулировка окон с заменой механизмов</t>
  </si>
  <si>
    <t>СЗ 332 от 19.10.2018г</t>
  </si>
  <si>
    <t>Работы по изготовлению параметрических скамеек для Атриума "Назарбаев Университет"</t>
  </si>
  <si>
    <t>СЗ 330 от 18.10.2018г</t>
  </si>
  <si>
    <t>Подставка для брошюр с овальным основанием</t>
  </si>
  <si>
    <t>Подставка для брошюр (буклетница) multside 2-х стороняя</t>
  </si>
  <si>
    <t>Изготовление и монтаж объемных букв "Nazarbaev Yniversiteti" и "Nazarbaev University"</t>
  </si>
  <si>
    <t>СЗ 336 от 22.10.2018г</t>
  </si>
  <si>
    <t>Количество участников 1 761 (одна тысяча семьсот шестьдесят один)  человек. Полная техническая характеристика согласно технической спецификации</t>
  </si>
  <si>
    <t>Количество участников 2 198 (две тысячи сто девяноста восемь)  человек. Полная техническая характеристика согласно технической спецификации</t>
  </si>
  <si>
    <t>Количество участников 619 (шестьсот девятнадцать тычсяч)  человек. Полная техническая характеристика согласно технической спецификации</t>
  </si>
  <si>
    <t>Количество участников 546 (пятьсот сорок шесть)  человек. Полная техническая характеристика согласно технической спецификации</t>
  </si>
  <si>
    <t>Услуги питания для организации выездной презентации Подготовительной школы в г. Алматы</t>
  </si>
  <si>
    <t>Количество участников 100 (сто) человек. Полная техническая характеристика согласно технической спецификации.</t>
  </si>
  <si>
    <t>Чемодан</t>
  </si>
  <si>
    <t>СЗ 343 от 29.10.2018г</t>
  </si>
  <si>
    <t>Переплетная машина (брошюратор) для пластиковой и металлической  пружины</t>
  </si>
  <si>
    <t>Переплетная машина (брошюратор) предназначен для подготовки и оформления учетныхжурналов, документов, отчетов, докладов, инструкций, презентаций и др.</t>
  </si>
  <si>
    <t>АУ</t>
  </si>
  <si>
    <t>ноябрь2018 год</t>
  </si>
  <si>
    <t>СЗ 345 от 29.10.2018г</t>
  </si>
  <si>
    <t>Услуги питания для проведения семинара ЮНЕСКО по медийной и информационной грамотности</t>
  </si>
  <si>
    <t>УИНП и ПМ</t>
  </si>
  <si>
    <t>СЗ 346 от 29.10.2018г</t>
  </si>
  <si>
    <t>Услуги по вывозу снега</t>
  </si>
  <si>
    <t xml:space="preserve">ноябрь </t>
  </si>
  <si>
    <t>СЗ 342 от 29.10.2018г</t>
  </si>
  <si>
    <t>СЗ 143 от 15.05.2018, СЗ 341 от 29.10.2018г</t>
  </si>
  <si>
    <t>Книга канцелярская</t>
  </si>
  <si>
    <t>Указка лазерная</t>
  </si>
  <si>
    <t>Шило</t>
  </si>
  <si>
    <t>Мусорная корзина</t>
  </si>
  <si>
    <t>СЗ 347 от 29.10.2018г</t>
  </si>
  <si>
    <t>Настольный набор для руководителя</t>
  </si>
  <si>
    <t>Услуги по проведению спартакиады среди сотрудников "Назарбаев Университет" и его организаций</t>
  </si>
  <si>
    <t>СЗ 350 от 31.10.2018г</t>
  </si>
  <si>
    <t>СЗ 297 от 14.09.2017г, ПР 165 от 29.10.2018г</t>
  </si>
  <si>
    <t>Рамка настенная А4</t>
  </si>
  <si>
    <t>СЗ 355 от 05.11.2018г</t>
  </si>
  <si>
    <t>Стол офисный</t>
  </si>
  <si>
    <t>подпункт 1) пункта 3.1. Правил</t>
  </si>
  <si>
    <t>Полная характеристика согласно технической спецификации.</t>
  </si>
  <si>
    <t>Штабелируемый стул</t>
  </si>
  <si>
    <t>Табурет на роликах</t>
  </si>
  <si>
    <t>Кресло офисное</t>
  </si>
  <si>
    <t>Эргономичное кресло для компьютера(на колесах)</t>
  </si>
  <si>
    <t>Кресло рабочее на роликах с кожаным сиденьем</t>
  </si>
  <si>
    <t xml:space="preserve">Кресло рабочее на роликах </t>
  </si>
  <si>
    <t>Стол рабочий</t>
  </si>
  <si>
    <t>Тумбочка</t>
  </si>
  <si>
    <t>Шкаф гардероб</t>
  </si>
  <si>
    <t>Электрический чайник</t>
  </si>
  <si>
    <t>Сетевой фильтр</t>
  </si>
  <si>
    <t>Электронный кодовый замок</t>
  </si>
  <si>
    <t>Вытяжка</t>
  </si>
  <si>
    <t>СЗ 357 от 05.11.2018г</t>
  </si>
  <si>
    <t>Многоканальный интерфейс для подключения базовых усилителей</t>
  </si>
  <si>
    <t>Согласно технической спецификаций закупаемых услуг</t>
  </si>
  <si>
    <t>Сетевой контроллер</t>
  </si>
  <si>
    <t>Усилитель звука одноканальный
мощностью 500 Вт</t>
  </si>
  <si>
    <t>Усилитель звука двухканальный мощностью 250 Вт на канал</t>
  </si>
  <si>
    <t>Усилитель звука четырехканальный 
мощностью 125 Вт на канал</t>
  </si>
  <si>
    <t>СЗ 353 от 05.11.2018г.</t>
  </si>
  <si>
    <t>Комплект для проверки дымовых, газовых и тепловых извещателей на высоте</t>
  </si>
  <si>
    <t>ноябрь 2018 года</t>
  </si>
  <si>
    <t>СЗ 354 от 05.11.2018г.</t>
  </si>
  <si>
    <t>Корзина для мячей</t>
  </si>
  <si>
    <t xml:space="preserve">  Вместимость около 15-18  мячей. Высота в разобранном виде - 75 см. Каркас из алюминиевого сплава, обшитого нейлоновым полотном. Для транспортировки предусмотрены колёса. Габариты: высота не менее 75 см; ширина не менее 67 см; длина  не менее 67 см, глубина не менее 54 см.</t>
  </si>
  <si>
    <t>Кимоно для қазақша курес</t>
  </si>
  <si>
    <t xml:space="preserve"> Кимоно для профессиональных занятий. Произведено из прочной и плотной хлопковой ткани, плотность около 950 г/м². Комплектация кимоно: брюки и куртка, пояс.
</t>
  </si>
  <si>
    <t>Маркеры для пейнтбола</t>
  </si>
  <si>
    <t xml:space="preserve"> Тип Маркера: Механический,  Калибр: 0.68 дюйма.  Рабочее Давление:800 psi CO2. Длина Ствола: не менее 12 дюймов, Диаметр Ствола: не менее 0.689 дюймов. Длина Маркера: не менее 76 см, Скорострельность: 8 шаров в секунду.
</t>
  </si>
  <si>
    <t>Газовый баллон для пейнтбола</t>
  </si>
  <si>
    <t xml:space="preserve"> Баллон изготовлен из алюминия, воздушное максимальное давление не менее 3000 psi..
</t>
  </si>
  <si>
    <t>Шахматный турнирный комплект</t>
  </si>
  <si>
    <t>Шахматная доска сделана из натурального дерева. Размер доски в разложенном виде составляет не менее 43 x 43 см. Размер игрового поля составляет не менее 35.5 х 35.5 см. Размер клетки составляет не менее 4.5 х 4.5 см. По краю доски возле игрового поля расположена шахматная нотация. Доска складывается пополам. Створки доски соединены между собой металлическим замком. Внутри доски имеется пространство для хранения шахматных фигур. Толщина доски в сложенном виде не менее 5.5 см.</t>
  </si>
  <si>
    <t>Механические шахматные часы в пластиковом корпусе</t>
  </si>
  <si>
    <t xml:space="preserve">Размер: не менее 18.5 х 5.5 х 10 см, Вес: не менее 475 грамм, Цвет: чёрный. Переключение ходов - кнопки, диаметр кнопок не менее 20 мм.
</t>
  </si>
  <si>
    <t>Ключница</t>
  </si>
  <si>
    <t xml:space="preserve">Металлический шкаф для ключей (ключница) изготовленный из стали толщиной  не более 1 мм, с полимерным (порошковым) покрытием. В комплект входят разноцветные пластиковые брелоки (96 шт.) и крепежная арматура (крючки). Рассчитано на 96 ключей, для каждого ключа предусмотрено свое место хранения, которое снабжено соответствующей биркой.
</t>
  </si>
  <si>
    <t>Пьедестал</t>
  </si>
  <si>
    <t xml:space="preserve">Пьедестал предназначен для награждения участников. Изготавливается из металлического каркаса и обшивается фанерой толщиной не менее 18 мм. Общая длина не менее 2076 мм, вес не менее 40 кг. Габариты: 1 место: длина не менее 768мм х  500мм, высота не менее 450 мм, ширина не менее 429мм; 2 место: длина не менее 689мм, высота не менее 350мм, ширина  не менее 409мм, 3 место: длина не менее 619мм, высота не менее 250мм, ширина не менее 389мм.
</t>
  </si>
  <si>
    <t>Сетка оградительная</t>
  </si>
  <si>
    <t xml:space="preserve">Материал полиэстер с добавлением эластана. Высота сетки не менее 5 метров Длина не менее 60 метров, толщина не менее 4 мм, ячейка не более 40Х40мм.
</t>
  </si>
  <si>
    <t>Тросс силового тренажера</t>
  </si>
  <si>
    <t xml:space="preserve"> Тросс для силовых тренажёров. Толщина не менее 6 мм. Особое плетение и оплетка из износостойкого нейлона. 
</t>
  </si>
  <si>
    <t>метр</t>
  </si>
  <si>
    <t>Подшипники беговой дорожки</t>
  </si>
  <si>
    <t xml:space="preserve">Максимальная нагрузка не менее 150 кг. Состав: хромированная сталь, резина.  
</t>
  </si>
  <si>
    <t>Рука для кроссовера</t>
  </si>
  <si>
    <t xml:space="preserve"> Гигиеничная хлопчатобумажная прочная ткань со специальным переплетением нитей, предназначенная для хвата при выполнении упражнений,  удобство петли комфортно фиксируют руку и обеспечивают желаемое усилие,  стальное кольцо из высокопрочной стали, карабин дополнительно усилен на поверхности ремня прочной кожаной вставкой  размер не менее 160x110x55 мм. 
</t>
  </si>
  <si>
    <t>Футболка спортивная</t>
  </si>
  <si>
    <t xml:space="preserve">Размеры, цвет - по согласованию с Заказчиком, с вышитым логотипом NU; Состав из комбинации полиэстера, эластина или хлопка - по согласованию с Заказчиком.
</t>
  </si>
  <si>
    <t>Держатель-рулетка для ID-карточек</t>
  </si>
  <si>
    <t xml:space="preserve"> Бэйдж из ПВХ с  рулеткой. Рулетка вытягивается на расстояние не более  80 см.</t>
  </si>
  <si>
    <t>Гриф для штанги изогнутый</t>
  </si>
  <si>
    <t xml:space="preserve"> Изогнутый гриф для штанги W образный. Посадочный диаметр для дисков не более 31 мм. Масса – не более 7,5 кг.</t>
  </si>
  <si>
    <t>Основная ткань –  полиэфир темно-синего цвета, плотность ткани не менее 65 гр/м2. Подклад –  100% полиэфир темно-синего цвета, плотность не менее 200 гр/м2. Центральная-застежка молния длиной не менее 50 см, белого цвета. Спереди 2 прорезных кармана. На груди рельеф в форме полосы белого цвета. Воротник стойка. Нанесение логотипа методом шелкографии, на груди слева вышит логотип “NU” белого цвета, размерами не более 8см*4см. Нанесение на спине методом шелкографии по центру логотипа “Nazarbayev University” белого цвета, размерами не более 20см*30см. Шрифт по согласованию с Заказчиком. Размер по согласованию с Заказчиком.</t>
  </si>
  <si>
    <t>Танцевальный костюм</t>
  </si>
  <si>
    <t>Платье (отрезное по талии, юбка солнце, лиф на лямке) топ и брюки, топ-облегающий, длина до талии, со стойкой воротник, брюки широкие к низу, длинные. Материал: хлопок. Цвет и размер танцевального костюма по согласованию с Заказчиком.</t>
  </si>
  <si>
    <t>Костюмы для черлидинга</t>
  </si>
  <si>
    <t>Размеры, цвет - по согласованию с Заказчиком, с вышитым логотипом NU; Состав из комбинации полиэстера, эластина или хлопка - по согласованию с Заказчиком.</t>
  </si>
  <si>
    <t>СЗ 359 от 6.11.2018г.</t>
  </si>
  <si>
    <t>Зеркало</t>
  </si>
  <si>
    <t>Вешалка напольная</t>
  </si>
  <si>
    <t>СЗ 361 от 07.11.2018г.</t>
  </si>
  <si>
    <t>Библиотечные трапы</t>
  </si>
  <si>
    <t>Библиотечные стремянки</t>
  </si>
  <si>
    <t>Инструментальная тележка Тип1</t>
  </si>
  <si>
    <t>Инструментальная тележка Тип2</t>
  </si>
  <si>
    <t>СЗ 324 от 16.10.2018г, СЗ 372 от 13.11.2018г.</t>
  </si>
  <si>
    <t>СЗ 338 от 22.10.2018 года, СЗ 372 от 13.11.2018</t>
  </si>
  <si>
    <t xml:space="preserve">Услуги питания для организации совещания в рамках аккредитации Высшей школы госполитики экспертной группой EAPAA (кофе-брейки) </t>
  </si>
  <si>
    <t>Количество участников 30  (тридцать)  человек. Полная техническая характеристика согласно технической спецификации.</t>
  </si>
  <si>
    <t xml:space="preserve">Услуги питания для организации совещания в рамках аккредитации Высшей школы госполитики экспертной группой EAPAA (обед) </t>
  </si>
  <si>
    <t>Количество участников 15  (пятнадцать)  человек. Полная техническая характеристика согласно технической спецификации.</t>
  </si>
  <si>
    <t>СЗ 367 от 09.11.2018г.</t>
  </si>
  <si>
    <t>СЗ 175 от 30.05.2018, СЗ 368 от 09.11.2018</t>
  </si>
  <si>
    <t>Вентилятор приточно-вытяжной установки</t>
  </si>
  <si>
    <t>Вентилятор приточно-вытяжной установки. Полная техническая характеристика согласно технической спецификации</t>
  </si>
  <si>
    <t>СОЭ ГТ</t>
  </si>
  <si>
    <t xml:space="preserve">
                    Конусы
</t>
  </si>
  <si>
    <t xml:space="preserve"> Полная характеристика товара в технической спецификации </t>
  </si>
  <si>
    <t>Коврик для йоги</t>
  </si>
  <si>
    <t>Скакалка</t>
  </si>
  <si>
    <t xml:space="preserve">                Гиря (4,6,8,10,12 кг.)</t>
  </si>
  <si>
    <t xml:space="preserve">Полная характеристика товара в технической спецификации </t>
  </si>
  <si>
    <t>Медбол</t>
  </si>
  <si>
    <t>Тренировочный барьер</t>
  </si>
  <si>
    <t>Доска для плавания</t>
  </si>
  <si>
    <t>Шест тренировочный</t>
  </si>
  <si>
    <t>Электронный прибор для измерения артериального давления</t>
  </si>
  <si>
    <t>СЗ 374 от 15.11.2018г.</t>
  </si>
  <si>
    <t>Обслуживание спортивного бассейна</t>
  </si>
  <si>
    <t>СЗ373 от 15.11.2018г.</t>
  </si>
  <si>
    <t xml:space="preserve">лестница тренировочная </t>
  </si>
  <si>
    <t>Стойка информационная</t>
  </si>
  <si>
    <t>СЗ 378 от 20.11.2018г.</t>
  </si>
  <si>
    <t>Стойка с наклонной рамкой</t>
  </si>
  <si>
    <t>Лента сигнальная оградительная</t>
  </si>
  <si>
    <t>Запасные части технологического оборудования</t>
  </si>
  <si>
    <t>СЗ 379 от 20.11.2018г.</t>
  </si>
  <si>
    <t>Запасные части холодильного оборудования</t>
  </si>
  <si>
    <t>Реагент противогололедный, песок</t>
  </si>
  <si>
    <t>СЗ 382 от 21.11.2018г.</t>
  </si>
  <si>
    <t>Товары для ухода за зеленными насаждениями</t>
  </si>
  <si>
    <t>Работы по изготовлению и монтажу дверей и конструкций из алюминиевого профиля</t>
  </si>
  <si>
    <t>ноябрь</t>
  </si>
  <si>
    <t>СЗ 381 от 21.11.2018г</t>
  </si>
  <si>
    <t>Зимняя одежда (куртка+брюки+кепка)</t>
  </si>
  <si>
    <t>СЗ 384 от 21.11.2018г.</t>
  </si>
  <si>
    <t xml:space="preserve">СЗ 312 от 08.10.2018г., СЗ 388 23.11.2018 </t>
  </si>
  <si>
    <t>Оснащение блоков 36-37</t>
  </si>
  <si>
    <t>СЗ 386 от 21.11.18г.</t>
  </si>
  <si>
    <t>СЗ 314 от 09.10.2018г СЗ 357 от 05.11.2018г.</t>
  </si>
  <si>
    <t>без применения норм п.п.5)п.3.1 Правил</t>
  </si>
  <si>
    <t>СЗ 387 от 23.11.2018г.</t>
  </si>
  <si>
    <t>Новогоднее оформление фасада здания</t>
  </si>
  <si>
    <t>СЗ 383 от 30.11.2018г</t>
  </si>
  <si>
    <t xml:space="preserve">Количество завтраков - 850 (восемьсот пятьдесят). Полная техническая характеристика согласно технической спецификации.  </t>
  </si>
  <si>
    <t>СЗ 243 от 20.07.2018, СЗ 394 от 30.11.2018</t>
  </si>
  <si>
    <t>Техническое обслуживание дизель-генераторных установок</t>
  </si>
  <si>
    <t>Техническое обслуживание высоковольтного оборудования трансформаторных подстанций</t>
  </si>
  <si>
    <t>Техническое обслуживание автоматических ворот паркингов</t>
  </si>
  <si>
    <t>декабрь 2018</t>
  </si>
  <si>
    <t>CЗ 395 от 05.12.2018г.</t>
  </si>
  <si>
    <t>пп 21) п. 3.1. Правил</t>
  </si>
  <si>
    <t>п. п. 21) п. 3.1 Правил</t>
  </si>
  <si>
    <t>СЗ 395 от 05.12.2018</t>
  </si>
  <si>
    <t>СЗ 363 от 07.11.2018г., СЗ 397 от 10.12.2018г.</t>
  </si>
  <si>
    <t>СЗ 331 от 18.10.2018г., СЗ 396 от 07.12.2018г.</t>
  </si>
  <si>
    <t>СЗ 327 от 17.10.2018г., СЗ 403 от 19.12.2018г.</t>
  </si>
  <si>
    <t>Услуги питания для проведения совещания, приуроченного ко Дню Независимости Республики Казахстан и подведению итогов 2018 года</t>
  </si>
  <si>
    <t xml:space="preserve">Количесто участников - 1000 (одна тысяча) человек. Полная техническая характеристика согласно технической спецификации. </t>
  </si>
  <si>
    <t>СЗ 402 от 19.12.2018г.</t>
  </si>
  <si>
    <t>Работы по изготовлению кухонных гарнитуров</t>
  </si>
  <si>
    <t>декабрь</t>
  </si>
  <si>
    <t>СЗ 406 от24.12.2018г.</t>
  </si>
  <si>
    <t>Подарочные сертификаты</t>
  </si>
  <si>
    <t>товар</t>
  </si>
  <si>
    <t>УПР</t>
  </si>
  <si>
    <t>декабрь 2018года</t>
  </si>
  <si>
    <t>СЗ 407 от 25.12.2018г.</t>
  </si>
  <si>
    <t xml:space="preserve">СЗ 314 от 09.10.2018г. </t>
  </si>
  <si>
    <t>СЗ №262 от 03.08.2018, СЗ 409 от 25.12.2018</t>
  </si>
  <si>
    <t>СЗ 353 от 05.11.2018г., СЗ 409 от 25.12.2018</t>
  </si>
  <si>
    <t xml:space="preserve">СЗ 356 от 05.11.2018г, пр.№202 от 24.12.2018г., </t>
  </si>
  <si>
    <t>СЗ 359 от 6.11.2018г., пр.№197 от 14.12.2018</t>
  </si>
  <si>
    <t>СЗ 374 от 15.11.2018г., пр.№193 от 10.12.2018</t>
  </si>
  <si>
    <t xml:space="preserve">СЗ 17 от05.01.2018; СЗ 51 от 09.02.2018, </t>
  </si>
  <si>
    <t xml:space="preserve">СЗ 16 от 03.01.2018, СЗ 410 от 26.12.2018г. </t>
  </si>
  <si>
    <t>СЗ 289 от 11.09.2018г, пр.№176 от 7.11.2018г.</t>
  </si>
  <si>
    <t>пп.20)п.3.1 Правил</t>
  </si>
  <si>
    <t>пп. 20 п. 3.1 Правил</t>
  </si>
  <si>
    <t>пп. 21 п. 3.1 Правил</t>
  </si>
  <si>
    <t>СЗ 382 от 21.11.2018г., пр.№202 от 27.12.2018г.</t>
  </si>
  <si>
    <t>СЗ309 от 02.10.2018г, СЗ №409 от 25.12.2018</t>
  </si>
  <si>
    <t>СЗ 209 от 14.09.2018г., СЗ 13 от 01.2019</t>
  </si>
  <si>
    <t>CЗ 395 от 05.12.2018г., СЗ 13 от 16.01.2019</t>
  </si>
  <si>
    <t>СЗ 371 от 13.11.2018г., СЗ 13 от 16.01.2019</t>
  </si>
  <si>
    <t>СЗ 399 от 11.12.2018г., СЗ 13 от 16.01.2019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</si>
</sst>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6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"/>
    <numFmt numFmtId="207" formatCode="#,##0.00_ ;\-#,##0.00\ 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2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357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40" fillId="7" borderId="4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40" fillId="0" borderId="4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40" fillId="7" borderId="3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40" fillId="0" borderId="7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40" fillId="7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8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horizontal="center" vertical="center" wrapText="1"/>
    </xf>
    <xf numFmtId="1" fontId="1" fillId="8" borderId="8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/>
    </xf>
    <xf numFmtId="0" fontId="41" fillId="8" borderId="12" xfId="0" applyFont="1" applyFill="1" applyBorder="1" applyAlignment="1">
      <alignment horizontal="center" vertical="center" wrapText="1"/>
    </xf>
    <xf numFmtId="4" fontId="41" fillId="8" borderId="12" xfId="0" applyNumberFormat="1" applyFont="1" applyFill="1" applyBorder="1" applyAlignment="1">
      <alignment horizontal="center" vertical="center" wrapText="1"/>
    </xf>
    <xf numFmtId="49" fontId="41" fillId="8" borderId="8" xfId="0" applyNumberFormat="1" applyFont="1" applyFill="1" applyBorder="1" applyAlignment="1">
      <alignment horizontal="center" vertical="center" wrapText="1"/>
    </xf>
    <xf numFmtId="2" fontId="41" fillId="8" borderId="8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8" borderId="8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2" fillId="8" borderId="10" xfId="0" applyNumberFormat="1" applyFont="1" applyFill="1" applyBorder="1" applyAlignment="1">
      <alignment horizontal="left" vertical="center"/>
    </xf>
    <xf numFmtId="0" fontId="4" fillId="8" borderId="10" xfId="0" applyNumberFormat="1" applyFont="1" applyFill="1" applyBorder="1" applyAlignment="1">
      <alignment vertical="center"/>
    </xf>
    <xf numFmtId="4" fontId="40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8" borderId="10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" xfId="220" applyFont="1" applyFill="1" applyBorder="1" applyAlignment="1" applyProtection="1">
      <alignment horizontal="center" vertical="center" wrapText="1"/>
    </xf>
    <xf numFmtId="0" fontId="3" fillId="0" borderId="14" xfId="22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8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47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4" fontId="40" fillId="0" borderId="0" xfId="0" applyNumberFormat="1" applyFont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vertical="center"/>
    </xf>
    <xf numFmtId="0" fontId="40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2" fontId="1" fillId="0" borderId="14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/>
    </xf>
    <xf numFmtId="49" fontId="1" fillId="0" borderId="14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206" fontId="1" fillId="0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43" fontId="45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3" fontId="1" fillId="8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center" vertical="center"/>
    </xf>
    <xf numFmtId="4" fontId="1" fillId="0" borderId="3" xfId="0" applyNumberFormat="1" applyFont="1" applyBorder="1" applyAlignment="1">
      <alignment vertical="center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1" fillId="2" borderId="3" xfId="186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" fillId="8" borderId="11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2" fontId="1" fillId="2" borderId="1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 wrapText="1"/>
    </xf>
    <xf numFmtId="0" fontId="40" fillId="2" borderId="0" xfId="0" applyFont="1" applyFill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vertical="center" wrapText="1"/>
    </xf>
    <xf numFmtId="0" fontId="40" fillId="2" borderId="3" xfId="0" applyFont="1" applyFill="1" applyBorder="1" applyAlignment="1">
      <alignment horizontal="left" vertical="center" wrapText="1"/>
    </xf>
    <xf numFmtId="0" fontId="3" fillId="0" borderId="1" xfId="220" applyFont="1" applyFill="1" applyBorder="1" applyAlignment="1" applyProtection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220" applyNumberFormat="1" applyFont="1" applyFill="1" applyBorder="1" applyAlignment="1" applyProtection="1">
      <alignment horizontal="center"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1" xfId="220" applyNumberFormat="1" applyFont="1" applyFill="1" applyBorder="1" applyAlignment="1" applyProtection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4" fontId="1" fillId="2" borderId="6" xfId="186" applyNumberFormat="1" applyFont="1" applyFill="1" applyBorder="1" applyAlignment="1">
      <alignment horizontal="center" vertical="center" wrapText="1"/>
    </xf>
    <xf numFmtId="0" fontId="3" fillId="0" borderId="6" xfId="186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" fontId="3" fillId="0" borderId="1" xfId="216" applyNumberFormat="1" applyFont="1" applyFill="1" applyBorder="1" applyAlignment="1">
      <alignment vertical="center" wrapText="1"/>
    </xf>
    <xf numFmtId="4" fontId="3" fillId="0" borderId="3" xfId="216" applyNumberFormat="1" applyFont="1" applyFill="1" applyBorder="1" applyAlignment="1">
      <alignment vertical="center" wrapText="1"/>
    </xf>
    <xf numFmtId="4" fontId="3" fillId="0" borderId="1" xfId="226" applyNumberFormat="1" applyFont="1" applyFill="1" applyBorder="1" applyAlignment="1">
      <alignment vertical="center" wrapText="1"/>
    </xf>
    <xf numFmtId="4" fontId="3" fillId="0" borderId="1" xfId="227" applyNumberFormat="1" applyFont="1" applyFill="1" applyBorder="1" applyAlignment="1">
      <alignment horizontal="center" vertical="center" wrapText="1"/>
    </xf>
    <xf numFmtId="4" fontId="3" fillId="0" borderId="1" xfId="228" applyNumberFormat="1" applyFont="1" applyFill="1" applyBorder="1" applyAlignment="1">
      <alignment horizontal="center" vertical="center" wrapText="1"/>
    </xf>
    <xf numFmtId="4" fontId="3" fillId="0" borderId="3" xfId="228" applyNumberFormat="1" applyFont="1" applyFill="1" applyBorder="1" applyAlignment="1">
      <alignment horizontal="center" vertical="center" wrapText="1"/>
    </xf>
    <xf numFmtId="4" fontId="3" fillId="0" borderId="1" xfId="216" applyNumberFormat="1" applyFont="1" applyFill="1" applyBorder="1" applyAlignment="1">
      <alignment horizontal="center" vertical="center" wrapText="1"/>
    </xf>
    <xf numFmtId="4" fontId="3" fillId="0" borderId="3" xfId="216" applyNumberFormat="1" applyFont="1" applyFill="1" applyBorder="1" applyAlignment="1">
      <alignment horizontal="center" vertical="center" wrapText="1"/>
    </xf>
    <xf numFmtId="207" fontId="1" fillId="2" borderId="3" xfId="0" applyNumberFormat="1" applyFont="1" applyFill="1" applyBorder="1" applyAlignment="1">
      <alignment horizontal="center" vertical="center" wrapText="1"/>
    </xf>
  </cellXfs>
  <cellStyles count="22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299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299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299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299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yas.duambekov/AppData/Local/Microsoft/Windows/INetCache/Content.MSO/&#1050;&#1086;&#1087;&#1080;&#1103;%204C141C84B67AFA5372B0FFDB514ABD7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ydyrbayeva/AppData/Local/Microsoft/Windows/Temporary%20Internet%20Files/Content.MSO/&#1050;&#1086;&#1087;&#1080;&#1103;%20F3DF6270A045BF9503AFE9162BCBA8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B9" t="str">
            <v>Изготовление стенда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8"/>
    </sheetNames>
    <sheetDataSet>
      <sheetData sheetId="0">
        <row r="7">
          <cell r="B7" t="str">
            <v>Сервисное обслуживание чиллеров МРТ</v>
          </cell>
        </row>
        <row r="8">
          <cell r="B8" t="str">
            <v>Сервисное обслуживание чиллеров</v>
          </cell>
        </row>
        <row r="9">
          <cell r="B9" t="str">
            <v xml:space="preserve">Профилактическая очистка резервуаров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83"/>
  <sheetViews>
    <sheetView tabSelected="1" zoomScale="95" zoomScaleNormal="95" zoomScaleSheetLayoutView="5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647" sqref="H647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5703125" style="7" customWidth="1"/>
    <col min="10" max="10" width="17.140625" style="13" hidden="1" customWidth="1"/>
    <col min="11" max="11" width="17.140625" style="12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43"/>
      <c r="B1" s="144"/>
      <c r="C1" s="145" t="s">
        <v>15</v>
      </c>
      <c r="D1" s="144"/>
      <c r="E1" s="146"/>
      <c r="F1" s="146"/>
      <c r="G1" s="155"/>
      <c r="H1" s="146"/>
      <c r="I1" s="146"/>
      <c r="J1" s="146"/>
      <c r="K1" s="146"/>
      <c r="L1" s="281"/>
      <c r="M1" s="28"/>
    </row>
    <row r="2" spans="1:16" s="25" customFormat="1" ht="73.5" customHeight="1" thickBot="1" x14ac:dyDescent="0.3">
      <c r="A2" s="181" t="s">
        <v>0</v>
      </c>
      <c r="B2" s="132" t="s">
        <v>1</v>
      </c>
      <c r="C2" s="132" t="s">
        <v>5</v>
      </c>
      <c r="D2" s="132" t="s">
        <v>2</v>
      </c>
      <c r="E2" s="132" t="s">
        <v>14</v>
      </c>
      <c r="F2" s="132" t="s">
        <v>3</v>
      </c>
      <c r="G2" s="133" t="s">
        <v>7</v>
      </c>
      <c r="H2" s="133" t="s">
        <v>11</v>
      </c>
      <c r="I2" s="132" t="s">
        <v>4</v>
      </c>
      <c r="J2" s="125" t="s">
        <v>4</v>
      </c>
      <c r="K2" s="134" t="s">
        <v>6</v>
      </c>
      <c r="L2" s="135" t="s">
        <v>10</v>
      </c>
      <c r="M2" s="29"/>
      <c r="N2" s="24"/>
      <c r="P2" s="24"/>
    </row>
    <row r="3" spans="1:16" s="16" customFormat="1" ht="20.25" customHeight="1" thickBot="1" x14ac:dyDescent="0.3">
      <c r="A3" s="129">
        <v>1</v>
      </c>
      <c r="B3" s="129">
        <v>2</v>
      </c>
      <c r="C3" s="129">
        <v>3</v>
      </c>
      <c r="D3" s="129">
        <v>4</v>
      </c>
      <c r="E3" s="129">
        <v>5</v>
      </c>
      <c r="F3" s="129">
        <v>6</v>
      </c>
      <c r="G3" s="246">
        <v>7</v>
      </c>
      <c r="H3" s="130">
        <v>8</v>
      </c>
      <c r="I3" s="131">
        <v>9</v>
      </c>
      <c r="J3" s="130">
        <v>10</v>
      </c>
      <c r="K3" s="138">
        <v>11</v>
      </c>
      <c r="L3" s="130">
        <v>12</v>
      </c>
      <c r="M3" s="30"/>
    </row>
    <row r="4" spans="1:16" s="16" customFormat="1" ht="24.95" customHeight="1" x14ac:dyDescent="0.25">
      <c r="A4" s="126"/>
      <c r="B4" s="127" t="s">
        <v>82</v>
      </c>
      <c r="C4" s="128"/>
      <c r="D4" s="128"/>
      <c r="E4" s="128"/>
      <c r="F4" s="128"/>
      <c r="G4" s="156"/>
      <c r="H4" s="128"/>
      <c r="I4" s="128"/>
      <c r="J4" s="139"/>
      <c r="K4" s="137"/>
      <c r="L4" s="136"/>
      <c r="M4" s="30"/>
    </row>
    <row r="5" spans="1:16" s="16" customFormat="1" ht="20.25" customHeight="1" x14ac:dyDescent="0.25">
      <c r="A5" s="52"/>
      <c r="B5" s="54" t="s">
        <v>13</v>
      </c>
      <c r="C5" s="58"/>
      <c r="D5" s="58"/>
      <c r="E5" s="58"/>
      <c r="F5" s="58"/>
      <c r="G5" s="157"/>
      <c r="H5" s="58"/>
      <c r="I5" s="58"/>
      <c r="J5" s="58"/>
      <c r="K5" s="110"/>
      <c r="L5" s="58"/>
      <c r="M5" s="30"/>
    </row>
    <row r="6" spans="1:16" s="16" customFormat="1" ht="37.5" customHeight="1" x14ac:dyDescent="0.2">
      <c r="A6" s="89">
        <v>1</v>
      </c>
      <c r="B6" s="103" t="s">
        <v>701</v>
      </c>
      <c r="C6" s="104" t="s">
        <v>702</v>
      </c>
      <c r="D6" s="103" t="s">
        <v>17</v>
      </c>
      <c r="E6" s="230">
        <v>3</v>
      </c>
      <c r="F6" s="103" t="s">
        <v>282</v>
      </c>
      <c r="G6" s="231"/>
      <c r="H6" s="233">
        <f>E6*G6</f>
        <v>0</v>
      </c>
      <c r="I6" s="148" t="s">
        <v>9</v>
      </c>
      <c r="J6" s="103" t="s">
        <v>45</v>
      </c>
      <c r="K6" s="234" t="s">
        <v>647</v>
      </c>
      <c r="L6" s="104" t="s">
        <v>865</v>
      </c>
      <c r="M6" s="30"/>
    </row>
    <row r="7" spans="1:16" s="16" customFormat="1" ht="44.25" customHeight="1" x14ac:dyDescent="0.25">
      <c r="A7" s="89">
        <v>2</v>
      </c>
      <c r="B7" s="103" t="s">
        <v>703</v>
      </c>
      <c r="C7" s="104" t="s">
        <v>702</v>
      </c>
      <c r="D7" s="103" t="s">
        <v>17</v>
      </c>
      <c r="E7" s="103">
        <v>2</v>
      </c>
      <c r="F7" s="103" t="s">
        <v>282</v>
      </c>
      <c r="G7" s="158"/>
      <c r="H7" s="233">
        <f>E7*G7</f>
        <v>0</v>
      </c>
      <c r="I7" s="148" t="s">
        <v>9</v>
      </c>
      <c r="J7" s="103" t="s">
        <v>45</v>
      </c>
      <c r="K7" s="234" t="s">
        <v>647</v>
      </c>
      <c r="L7" s="104" t="s">
        <v>865</v>
      </c>
      <c r="M7" s="30"/>
    </row>
    <row r="8" spans="1:16" s="16" customFormat="1" ht="37.5" customHeight="1" x14ac:dyDescent="0.25">
      <c r="A8" s="89">
        <v>3</v>
      </c>
      <c r="B8" s="103" t="s">
        <v>704</v>
      </c>
      <c r="C8" s="104" t="s">
        <v>702</v>
      </c>
      <c r="D8" s="103" t="s">
        <v>17</v>
      </c>
      <c r="E8" s="103">
        <v>4</v>
      </c>
      <c r="F8" s="103" t="s">
        <v>282</v>
      </c>
      <c r="G8" s="158"/>
      <c r="H8" s="233">
        <f t="shared" ref="H8:H69" si="0">E8*G8</f>
        <v>0</v>
      </c>
      <c r="I8" s="148" t="s">
        <v>9</v>
      </c>
      <c r="J8" s="103" t="s">
        <v>45</v>
      </c>
      <c r="K8" s="234" t="s">
        <v>647</v>
      </c>
      <c r="L8" s="104" t="s">
        <v>865</v>
      </c>
      <c r="M8" s="30"/>
    </row>
    <row r="9" spans="1:16" s="16" customFormat="1" ht="39" customHeight="1" x14ac:dyDescent="0.25">
      <c r="A9" s="89">
        <v>4</v>
      </c>
      <c r="B9" s="103" t="s">
        <v>705</v>
      </c>
      <c r="C9" s="104" t="s">
        <v>702</v>
      </c>
      <c r="D9" s="103" t="s">
        <v>17</v>
      </c>
      <c r="E9" s="103">
        <v>1</v>
      </c>
      <c r="F9" s="103" t="s">
        <v>282</v>
      </c>
      <c r="G9" s="158"/>
      <c r="H9" s="233">
        <f t="shared" si="0"/>
        <v>0</v>
      </c>
      <c r="I9" s="148" t="s">
        <v>9</v>
      </c>
      <c r="J9" s="103" t="s">
        <v>45</v>
      </c>
      <c r="K9" s="234" t="s">
        <v>647</v>
      </c>
      <c r="L9" s="104" t="s">
        <v>865</v>
      </c>
      <c r="M9" s="30"/>
    </row>
    <row r="10" spans="1:16" s="16" customFormat="1" ht="39.75" customHeight="1" x14ac:dyDescent="0.25">
      <c r="A10" s="89">
        <v>5</v>
      </c>
      <c r="B10" s="103" t="s">
        <v>706</v>
      </c>
      <c r="C10" s="104" t="s">
        <v>702</v>
      </c>
      <c r="D10" s="103" t="s">
        <v>17</v>
      </c>
      <c r="E10" s="103">
        <v>1</v>
      </c>
      <c r="F10" s="103" t="s">
        <v>282</v>
      </c>
      <c r="G10" s="158"/>
      <c r="H10" s="233">
        <f t="shared" si="0"/>
        <v>0</v>
      </c>
      <c r="I10" s="148" t="s">
        <v>9</v>
      </c>
      <c r="J10" s="103" t="s">
        <v>45</v>
      </c>
      <c r="K10" s="234" t="s">
        <v>647</v>
      </c>
      <c r="L10" s="104" t="s">
        <v>865</v>
      </c>
      <c r="M10" s="30"/>
    </row>
    <row r="11" spans="1:16" s="16" customFormat="1" ht="41.25" customHeight="1" x14ac:dyDescent="0.25">
      <c r="A11" s="89">
        <v>6</v>
      </c>
      <c r="B11" s="103" t="s">
        <v>707</v>
      </c>
      <c r="C11" s="104" t="s">
        <v>702</v>
      </c>
      <c r="D11" s="103" t="s">
        <v>17</v>
      </c>
      <c r="E11" s="103">
        <v>2</v>
      </c>
      <c r="F11" s="103" t="s">
        <v>282</v>
      </c>
      <c r="G11" s="158"/>
      <c r="H11" s="233">
        <f t="shared" si="0"/>
        <v>0</v>
      </c>
      <c r="I11" s="148" t="s">
        <v>9</v>
      </c>
      <c r="J11" s="103" t="s">
        <v>45</v>
      </c>
      <c r="K11" s="234" t="s">
        <v>647</v>
      </c>
      <c r="L11" s="104" t="s">
        <v>865</v>
      </c>
      <c r="M11" s="30"/>
    </row>
    <row r="12" spans="1:16" s="16" customFormat="1" ht="39" customHeight="1" x14ac:dyDescent="0.25">
      <c r="A12" s="89">
        <v>7</v>
      </c>
      <c r="B12" s="103" t="s">
        <v>708</v>
      </c>
      <c r="C12" s="104" t="s">
        <v>702</v>
      </c>
      <c r="D12" s="103" t="s">
        <v>17</v>
      </c>
      <c r="E12" s="103">
        <v>1</v>
      </c>
      <c r="F12" s="103" t="s">
        <v>282</v>
      </c>
      <c r="G12" s="158"/>
      <c r="H12" s="233">
        <f t="shared" si="0"/>
        <v>0</v>
      </c>
      <c r="I12" s="148" t="s">
        <v>9</v>
      </c>
      <c r="J12" s="103" t="s">
        <v>45</v>
      </c>
      <c r="K12" s="234" t="s">
        <v>647</v>
      </c>
      <c r="L12" s="104" t="s">
        <v>865</v>
      </c>
      <c r="M12" s="30"/>
    </row>
    <row r="13" spans="1:16" s="16" customFormat="1" ht="38.25" customHeight="1" x14ac:dyDescent="0.25">
      <c r="A13" s="89">
        <v>8</v>
      </c>
      <c r="B13" s="103" t="s">
        <v>709</v>
      </c>
      <c r="C13" s="104" t="s">
        <v>702</v>
      </c>
      <c r="D13" s="103" t="s">
        <v>17</v>
      </c>
      <c r="E13" s="103">
        <v>3</v>
      </c>
      <c r="F13" s="103" t="s">
        <v>210</v>
      </c>
      <c r="G13" s="158"/>
      <c r="H13" s="233">
        <f t="shared" si="0"/>
        <v>0</v>
      </c>
      <c r="I13" s="148" t="s">
        <v>9</v>
      </c>
      <c r="J13" s="103" t="s">
        <v>45</v>
      </c>
      <c r="K13" s="234" t="s">
        <v>647</v>
      </c>
      <c r="L13" s="104" t="s">
        <v>865</v>
      </c>
      <c r="M13" s="30"/>
    </row>
    <row r="14" spans="1:16" s="16" customFormat="1" ht="43.5" customHeight="1" x14ac:dyDescent="0.25">
      <c r="A14" s="89">
        <v>9</v>
      </c>
      <c r="B14" s="103" t="s">
        <v>710</v>
      </c>
      <c r="C14" s="104" t="s">
        <v>702</v>
      </c>
      <c r="D14" s="103" t="s">
        <v>17</v>
      </c>
      <c r="E14" s="103">
        <v>1</v>
      </c>
      <c r="F14" s="103" t="s">
        <v>210</v>
      </c>
      <c r="G14" s="158"/>
      <c r="H14" s="233">
        <f t="shared" si="0"/>
        <v>0</v>
      </c>
      <c r="I14" s="148" t="s">
        <v>9</v>
      </c>
      <c r="J14" s="103" t="s">
        <v>45</v>
      </c>
      <c r="K14" s="234" t="s">
        <v>647</v>
      </c>
      <c r="L14" s="104" t="s">
        <v>865</v>
      </c>
      <c r="M14" s="30"/>
    </row>
    <row r="15" spans="1:16" s="16" customFormat="1" ht="40.5" customHeight="1" x14ac:dyDescent="0.25">
      <c r="A15" s="89">
        <v>10</v>
      </c>
      <c r="B15" s="103" t="s">
        <v>711</v>
      </c>
      <c r="C15" s="104" t="s">
        <v>702</v>
      </c>
      <c r="D15" s="103" t="s">
        <v>17</v>
      </c>
      <c r="E15" s="103">
        <v>1</v>
      </c>
      <c r="F15" s="103" t="s">
        <v>282</v>
      </c>
      <c r="G15" s="158"/>
      <c r="H15" s="233">
        <f t="shared" si="0"/>
        <v>0</v>
      </c>
      <c r="I15" s="148" t="s">
        <v>9</v>
      </c>
      <c r="J15" s="103" t="s">
        <v>45</v>
      </c>
      <c r="K15" s="234" t="s">
        <v>647</v>
      </c>
      <c r="L15" s="104" t="s">
        <v>865</v>
      </c>
      <c r="M15" s="30"/>
    </row>
    <row r="16" spans="1:16" s="16" customFormat="1" ht="89.25" customHeight="1" x14ac:dyDescent="0.25">
      <c r="A16" s="277">
        <v>11</v>
      </c>
      <c r="B16" s="6" t="s">
        <v>742</v>
      </c>
      <c r="C16" s="6" t="s">
        <v>743</v>
      </c>
      <c r="D16" s="6" t="s">
        <v>17</v>
      </c>
      <c r="E16" s="6">
        <v>10</v>
      </c>
      <c r="F16" s="6" t="s">
        <v>282</v>
      </c>
      <c r="G16" s="241">
        <v>13839.29</v>
      </c>
      <c r="H16" s="241">
        <v>138392.85999999999</v>
      </c>
      <c r="I16" s="36" t="s">
        <v>9</v>
      </c>
      <c r="J16" s="6" t="s">
        <v>45</v>
      </c>
      <c r="K16" s="278" t="s">
        <v>727</v>
      </c>
      <c r="L16" s="6" t="s">
        <v>830</v>
      </c>
      <c r="M16" s="30"/>
    </row>
    <row r="17" spans="1:13" s="16" customFormat="1" ht="36.75" customHeight="1" x14ac:dyDescent="0.25">
      <c r="A17" s="277">
        <v>12</v>
      </c>
      <c r="B17" s="6" t="s">
        <v>744</v>
      </c>
      <c r="C17" s="6" t="s">
        <v>743</v>
      </c>
      <c r="D17" s="6" t="s">
        <v>17</v>
      </c>
      <c r="E17" s="6">
        <v>10</v>
      </c>
      <c r="F17" s="6" t="s">
        <v>282</v>
      </c>
      <c r="G17" s="241">
        <v>13839.29</v>
      </c>
      <c r="H17" s="241">
        <v>138392.85999999999</v>
      </c>
      <c r="I17" s="36" t="s">
        <v>9</v>
      </c>
      <c r="J17" s="6" t="s">
        <v>45</v>
      </c>
      <c r="K17" s="278" t="s">
        <v>727</v>
      </c>
      <c r="L17" s="6" t="s">
        <v>830</v>
      </c>
      <c r="M17" s="30"/>
    </row>
    <row r="18" spans="1:13" s="16" customFormat="1" ht="34.5" customHeight="1" x14ac:dyDescent="0.25">
      <c r="A18" s="277">
        <v>13</v>
      </c>
      <c r="B18" s="6" t="s">
        <v>745</v>
      </c>
      <c r="C18" s="6" t="s">
        <v>743</v>
      </c>
      <c r="D18" s="6" t="s">
        <v>17</v>
      </c>
      <c r="E18" s="6">
        <v>10</v>
      </c>
      <c r="F18" s="6" t="s">
        <v>282</v>
      </c>
      <c r="G18" s="241">
        <v>13839.29</v>
      </c>
      <c r="H18" s="241">
        <v>138392.85999999999</v>
      </c>
      <c r="I18" s="36" t="s">
        <v>9</v>
      </c>
      <c r="J18" s="6" t="s">
        <v>45</v>
      </c>
      <c r="K18" s="278" t="s">
        <v>727</v>
      </c>
      <c r="L18" s="6" t="s">
        <v>830</v>
      </c>
      <c r="M18" s="30"/>
    </row>
    <row r="19" spans="1:13" s="16" customFormat="1" ht="51.75" customHeight="1" x14ac:dyDescent="0.25">
      <c r="A19" s="277">
        <v>14</v>
      </c>
      <c r="B19" s="6" t="s">
        <v>746</v>
      </c>
      <c r="C19" s="6" t="s">
        <v>743</v>
      </c>
      <c r="D19" s="6" t="s">
        <v>17</v>
      </c>
      <c r="E19" s="6">
        <v>10</v>
      </c>
      <c r="F19" s="6" t="s">
        <v>282</v>
      </c>
      <c r="G19" s="241">
        <v>13839.29</v>
      </c>
      <c r="H19" s="241">
        <v>138392.85999999999</v>
      </c>
      <c r="I19" s="36" t="s">
        <v>9</v>
      </c>
      <c r="J19" s="6" t="s">
        <v>45</v>
      </c>
      <c r="K19" s="278" t="s">
        <v>727</v>
      </c>
      <c r="L19" s="6" t="s">
        <v>830</v>
      </c>
      <c r="M19" s="30"/>
    </row>
    <row r="20" spans="1:13" s="16" customFormat="1" ht="49.5" customHeight="1" x14ac:dyDescent="0.25">
      <c r="A20" s="277">
        <v>15</v>
      </c>
      <c r="B20" s="6" t="s">
        <v>747</v>
      </c>
      <c r="C20" s="6" t="s">
        <v>743</v>
      </c>
      <c r="D20" s="6" t="s">
        <v>17</v>
      </c>
      <c r="E20" s="6">
        <v>4</v>
      </c>
      <c r="F20" s="6" t="s">
        <v>277</v>
      </c>
      <c r="G20" s="241">
        <v>23214.29</v>
      </c>
      <c r="H20" s="241">
        <v>92587.14</v>
      </c>
      <c r="I20" s="36" t="s">
        <v>9</v>
      </c>
      <c r="J20" s="6" t="s">
        <v>45</v>
      </c>
      <c r="K20" s="278" t="s">
        <v>727</v>
      </c>
      <c r="L20" s="6" t="s">
        <v>830</v>
      </c>
      <c r="M20" s="30"/>
    </row>
    <row r="21" spans="1:13" s="16" customFormat="1" ht="51.75" customHeight="1" x14ac:dyDescent="0.25">
      <c r="A21" s="277">
        <v>16</v>
      </c>
      <c r="B21" s="6" t="s">
        <v>748</v>
      </c>
      <c r="C21" s="6" t="s">
        <v>743</v>
      </c>
      <c r="D21" s="6" t="s">
        <v>17</v>
      </c>
      <c r="E21" s="6">
        <v>5</v>
      </c>
      <c r="F21" s="6" t="s">
        <v>282</v>
      </c>
      <c r="G21" s="241">
        <v>42857.15</v>
      </c>
      <c r="H21" s="241">
        <v>214285.71</v>
      </c>
      <c r="I21" s="36" t="s">
        <v>9</v>
      </c>
      <c r="J21" s="6" t="s">
        <v>45</v>
      </c>
      <c r="K21" s="278" t="s">
        <v>727</v>
      </c>
      <c r="L21" s="6" t="s">
        <v>830</v>
      </c>
      <c r="M21" s="30"/>
    </row>
    <row r="22" spans="1:13" s="16" customFormat="1" ht="48.75" customHeight="1" x14ac:dyDescent="0.25">
      <c r="A22" s="277">
        <v>17</v>
      </c>
      <c r="B22" s="6" t="s">
        <v>749</v>
      </c>
      <c r="C22" s="6" t="s">
        <v>743</v>
      </c>
      <c r="D22" s="6" t="s">
        <v>17</v>
      </c>
      <c r="E22" s="6">
        <v>5</v>
      </c>
      <c r="F22" s="6" t="s">
        <v>282</v>
      </c>
      <c r="G22" s="241">
        <v>66964.289999999994</v>
      </c>
      <c r="H22" s="241">
        <v>334821.43</v>
      </c>
      <c r="I22" s="36" t="s">
        <v>9</v>
      </c>
      <c r="J22" s="6" t="s">
        <v>45</v>
      </c>
      <c r="K22" s="278" t="s">
        <v>727</v>
      </c>
      <c r="L22" s="6" t="s">
        <v>830</v>
      </c>
      <c r="M22" s="30"/>
    </row>
    <row r="23" spans="1:13" s="16" customFormat="1" ht="38.25" customHeight="1" x14ac:dyDescent="0.25">
      <c r="A23" s="277">
        <v>18</v>
      </c>
      <c r="B23" s="6" t="s">
        <v>750</v>
      </c>
      <c r="C23" s="6" t="s">
        <v>743</v>
      </c>
      <c r="D23" s="6" t="s">
        <v>17</v>
      </c>
      <c r="E23" s="6">
        <v>3</v>
      </c>
      <c r="F23" s="6" t="s">
        <v>282</v>
      </c>
      <c r="G23" s="241">
        <v>223214.29</v>
      </c>
      <c r="H23" s="241">
        <v>669642.86</v>
      </c>
      <c r="I23" s="36" t="s">
        <v>9</v>
      </c>
      <c r="J23" s="6" t="s">
        <v>45</v>
      </c>
      <c r="K23" s="278" t="s">
        <v>727</v>
      </c>
      <c r="L23" s="6" t="s">
        <v>830</v>
      </c>
      <c r="M23" s="30"/>
    </row>
    <row r="24" spans="1:13" s="16" customFormat="1" ht="61.5" customHeight="1" x14ac:dyDescent="0.25">
      <c r="A24" s="277">
        <v>19</v>
      </c>
      <c r="B24" s="6" t="s">
        <v>751</v>
      </c>
      <c r="C24" s="6" t="s">
        <v>743</v>
      </c>
      <c r="D24" s="6" t="s">
        <v>17</v>
      </c>
      <c r="E24" s="6">
        <v>1</v>
      </c>
      <c r="F24" s="6" t="s">
        <v>277</v>
      </c>
      <c r="G24" s="241">
        <v>35714.29</v>
      </c>
      <c r="H24" s="241">
        <f t="shared" si="0"/>
        <v>35714.29</v>
      </c>
      <c r="I24" s="36" t="s">
        <v>9</v>
      </c>
      <c r="J24" s="6" t="s">
        <v>45</v>
      </c>
      <c r="K24" s="278" t="s">
        <v>727</v>
      </c>
      <c r="L24" s="6" t="s">
        <v>830</v>
      </c>
      <c r="M24" s="30"/>
    </row>
    <row r="25" spans="1:13" s="16" customFormat="1" ht="39.75" customHeight="1" x14ac:dyDescent="0.25">
      <c r="A25" s="277">
        <v>20</v>
      </c>
      <c r="B25" s="6" t="s">
        <v>752</v>
      </c>
      <c r="C25" s="6" t="s">
        <v>743</v>
      </c>
      <c r="D25" s="6" t="s">
        <v>17</v>
      </c>
      <c r="E25" s="6">
        <v>6</v>
      </c>
      <c r="F25" s="6" t="s">
        <v>282</v>
      </c>
      <c r="G25" s="241">
        <v>28571.43</v>
      </c>
      <c r="H25" s="241">
        <v>171428.57</v>
      </c>
      <c r="I25" s="36" t="s">
        <v>9</v>
      </c>
      <c r="J25" s="6" t="s">
        <v>45</v>
      </c>
      <c r="K25" s="278" t="s">
        <v>727</v>
      </c>
      <c r="L25" s="6" t="s">
        <v>830</v>
      </c>
      <c r="M25" s="30"/>
    </row>
    <row r="26" spans="1:13" s="16" customFormat="1" ht="62.25" customHeight="1" x14ac:dyDescent="0.25">
      <c r="A26" s="277">
        <v>21</v>
      </c>
      <c r="B26" s="6" t="s">
        <v>753</v>
      </c>
      <c r="C26" s="6" t="s">
        <v>743</v>
      </c>
      <c r="D26" s="6" t="s">
        <v>17</v>
      </c>
      <c r="E26" s="6">
        <v>1</v>
      </c>
      <c r="F26" s="6" t="s">
        <v>282</v>
      </c>
      <c r="G26" s="241">
        <v>25714.29</v>
      </c>
      <c r="H26" s="241">
        <f t="shared" si="0"/>
        <v>25714.29</v>
      </c>
      <c r="I26" s="36" t="s">
        <v>9</v>
      </c>
      <c r="J26" s="6" t="s">
        <v>45</v>
      </c>
      <c r="K26" s="278" t="s">
        <v>727</v>
      </c>
      <c r="L26" s="6" t="s">
        <v>830</v>
      </c>
      <c r="M26" s="30"/>
    </row>
    <row r="27" spans="1:13" s="16" customFormat="1" ht="54" customHeight="1" x14ac:dyDescent="0.25">
      <c r="A27" s="277">
        <v>22</v>
      </c>
      <c r="B27" s="6" t="s">
        <v>754</v>
      </c>
      <c r="C27" s="6" t="s">
        <v>743</v>
      </c>
      <c r="D27" s="6" t="s">
        <v>17</v>
      </c>
      <c r="E27" s="6">
        <v>1</v>
      </c>
      <c r="F27" s="6" t="s">
        <v>277</v>
      </c>
      <c r="G27" s="241">
        <v>25714.29</v>
      </c>
      <c r="H27" s="241">
        <f t="shared" si="0"/>
        <v>25714.29</v>
      </c>
      <c r="I27" s="36" t="s">
        <v>9</v>
      </c>
      <c r="J27" s="6" t="s">
        <v>45</v>
      </c>
      <c r="K27" s="278" t="s">
        <v>727</v>
      </c>
      <c r="L27" s="6" t="s">
        <v>830</v>
      </c>
      <c r="M27" s="30"/>
    </row>
    <row r="28" spans="1:13" s="16" customFormat="1" ht="51.75" customHeight="1" x14ac:dyDescent="0.25">
      <c r="A28" s="277">
        <v>23</v>
      </c>
      <c r="B28" s="6" t="s">
        <v>755</v>
      </c>
      <c r="C28" s="6" t="s">
        <v>743</v>
      </c>
      <c r="D28" s="6" t="s">
        <v>17</v>
      </c>
      <c r="E28" s="6">
        <v>2</v>
      </c>
      <c r="F28" s="6" t="s">
        <v>277</v>
      </c>
      <c r="G28" s="241">
        <v>37500</v>
      </c>
      <c r="H28" s="241">
        <f t="shared" si="0"/>
        <v>75000</v>
      </c>
      <c r="I28" s="36" t="s">
        <v>9</v>
      </c>
      <c r="J28" s="6" t="s">
        <v>45</v>
      </c>
      <c r="K28" s="278" t="s">
        <v>727</v>
      </c>
      <c r="L28" s="6" t="s">
        <v>830</v>
      </c>
      <c r="M28" s="30"/>
    </row>
    <row r="29" spans="1:13" s="16" customFormat="1" ht="39" customHeight="1" x14ac:dyDescent="0.25">
      <c r="A29" s="277">
        <v>24</v>
      </c>
      <c r="B29" s="6" t="s">
        <v>756</v>
      </c>
      <c r="C29" s="6" t="s">
        <v>743</v>
      </c>
      <c r="D29" s="6" t="s">
        <v>17</v>
      </c>
      <c r="E29" s="6">
        <v>6</v>
      </c>
      <c r="F29" s="6" t="s">
        <v>282</v>
      </c>
      <c r="G29" s="241">
        <v>10000</v>
      </c>
      <c r="H29" s="241">
        <f t="shared" si="0"/>
        <v>60000</v>
      </c>
      <c r="I29" s="36" t="s">
        <v>9</v>
      </c>
      <c r="J29" s="6" t="s">
        <v>45</v>
      </c>
      <c r="K29" s="278" t="s">
        <v>727</v>
      </c>
      <c r="L29" s="6" t="s">
        <v>830</v>
      </c>
      <c r="M29" s="30"/>
    </row>
    <row r="30" spans="1:13" s="16" customFormat="1" ht="51" customHeight="1" x14ac:dyDescent="0.25">
      <c r="A30" s="277">
        <v>25</v>
      </c>
      <c r="B30" s="6" t="s">
        <v>757</v>
      </c>
      <c r="C30" s="6" t="s">
        <v>743</v>
      </c>
      <c r="D30" s="6" t="s">
        <v>17</v>
      </c>
      <c r="E30" s="6">
        <v>3</v>
      </c>
      <c r="F30" s="6" t="s">
        <v>277</v>
      </c>
      <c r="G30" s="241">
        <v>54642.86</v>
      </c>
      <c r="H30" s="241">
        <v>163928.57</v>
      </c>
      <c r="I30" s="36" t="s">
        <v>9</v>
      </c>
      <c r="J30" s="6" t="s">
        <v>45</v>
      </c>
      <c r="K30" s="278" t="s">
        <v>727</v>
      </c>
      <c r="L30" s="6" t="s">
        <v>830</v>
      </c>
      <c r="M30" s="30"/>
    </row>
    <row r="31" spans="1:13" s="16" customFormat="1" ht="54" customHeight="1" x14ac:dyDescent="0.25">
      <c r="A31" s="277">
        <v>26</v>
      </c>
      <c r="B31" s="6" t="s">
        <v>758</v>
      </c>
      <c r="C31" s="6" t="s">
        <v>743</v>
      </c>
      <c r="D31" s="6" t="s">
        <v>17</v>
      </c>
      <c r="E31" s="6">
        <v>5</v>
      </c>
      <c r="F31" s="6" t="s">
        <v>282</v>
      </c>
      <c r="G31" s="241">
        <v>8035.72</v>
      </c>
      <c r="H31" s="241">
        <v>40178.57</v>
      </c>
      <c r="I31" s="36" t="s">
        <v>9</v>
      </c>
      <c r="J31" s="6" t="s">
        <v>45</v>
      </c>
      <c r="K31" s="278" t="s">
        <v>727</v>
      </c>
      <c r="L31" s="6" t="s">
        <v>830</v>
      </c>
      <c r="M31" s="30"/>
    </row>
    <row r="32" spans="1:13" s="16" customFormat="1" ht="31.5" customHeight="1" x14ac:dyDescent="0.25">
      <c r="A32" s="277">
        <v>27</v>
      </c>
      <c r="B32" s="6" t="s">
        <v>759</v>
      </c>
      <c r="C32" s="6" t="s">
        <v>743</v>
      </c>
      <c r="D32" s="6" t="s">
        <v>17</v>
      </c>
      <c r="E32" s="6">
        <v>3</v>
      </c>
      <c r="F32" s="6" t="s">
        <v>282</v>
      </c>
      <c r="G32" s="241">
        <v>17678.580000000002</v>
      </c>
      <c r="H32" s="241">
        <v>53035.71</v>
      </c>
      <c r="I32" s="36" t="s">
        <v>9</v>
      </c>
      <c r="J32" s="6" t="s">
        <v>45</v>
      </c>
      <c r="K32" s="278" t="s">
        <v>727</v>
      </c>
      <c r="L32" s="6" t="s">
        <v>830</v>
      </c>
      <c r="M32" s="30"/>
    </row>
    <row r="33" spans="1:13" s="16" customFormat="1" ht="54.75" customHeight="1" x14ac:dyDescent="0.25">
      <c r="A33" s="277">
        <v>28</v>
      </c>
      <c r="B33" s="6" t="s">
        <v>760</v>
      </c>
      <c r="C33" s="6" t="s">
        <v>743</v>
      </c>
      <c r="D33" s="6" t="s">
        <v>17</v>
      </c>
      <c r="E33" s="6">
        <v>1</v>
      </c>
      <c r="F33" s="6" t="s">
        <v>282</v>
      </c>
      <c r="G33" s="241">
        <v>73214.289999999994</v>
      </c>
      <c r="H33" s="241">
        <f t="shared" si="0"/>
        <v>73214.289999999994</v>
      </c>
      <c r="I33" s="36" t="s">
        <v>9</v>
      </c>
      <c r="J33" s="6" t="s">
        <v>45</v>
      </c>
      <c r="K33" s="278" t="s">
        <v>727</v>
      </c>
      <c r="L33" s="6" t="s">
        <v>830</v>
      </c>
      <c r="M33" s="30"/>
    </row>
    <row r="34" spans="1:13" s="16" customFormat="1" ht="41.25" customHeight="1" x14ac:dyDescent="0.25">
      <c r="A34" s="277">
        <v>29</v>
      </c>
      <c r="B34" s="6" t="s">
        <v>761</v>
      </c>
      <c r="C34" s="6" t="s">
        <v>743</v>
      </c>
      <c r="D34" s="6" t="s">
        <v>17</v>
      </c>
      <c r="E34" s="6">
        <v>1</v>
      </c>
      <c r="F34" s="6" t="s">
        <v>282</v>
      </c>
      <c r="G34" s="241">
        <v>46428.57</v>
      </c>
      <c r="H34" s="241">
        <f t="shared" si="0"/>
        <v>46428.57</v>
      </c>
      <c r="I34" s="36" t="s">
        <v>9</v>
      </c>
      <c r="J34" s="6" t="s">
        <v>45</v>
      </c>
      <c r="K34" s="278" t="s">
        <v>727</v>
      </c>
      <c r="L34" s="6" t="s">
        <v>830</v>
      </c>
      <c r="M34" s="30"/>
    </row>
    <row r="35" spans="1:13" s="16" customFormat="1" ht="50.25" customHeight="1" x14ac:dyDescent="0.25">
      <c r="A35" s="277">
        <v>30</v>
      </c>
      <c r="B35" s="6" t="s">
        <v>762</v>
      </c>
      <c r="C35" s="6" t="s">
        <v>743</v>
      </c>
      <c r="D35" s="6" t="s">
        <v>17</v>
      </c>
      <c r="E35" s="6">
        <v>4</v>
      </c>
      <c r="F35" s="6" t="s">
        <v>282</v>
      </c>
      <c r="G35" s="241">
        <v>73214.289999999994</v>
      </c>
      <c r="H35" s="241">
        <v>292857.14</v>
      </c>
      <c r="I35" s="36" t="s">
        <v>9</v>
      </c>
      <c r="J35" s="6" t="s">
        <v>45</v>
      </c>
      <c r="K35" s="278" t="s">
        <v>727</v>
      </c>
      <c r="L35" s="6" t="s">
        <v>830</v>
      </c>
      <c r="M35" s="30"/>
    </row>
    <row r="36" spans="1:13" s="16" customFormat="1" ht="29.25" customHeight="1" x14ac:dyDescent="0.25">
      <c r="A36" s="89">
        <v>31</v>
      </c>
      <c r="B36" s="103" t="s">
        <v>817</v>
      </c>
      <c r="C36" s="38" t="s">
        <v>743</v>
      </c>
      <c r="D36" s="38" t="s">
        <v>17</v>
      </c>
      <c r="E36" s="103">
        <v>5000</v>
      </c>
      <c r="F36" s="103" t="s">
        <v>282</v>
      </c>
      <c r="G36" s="158">
        <v>1205.357</v>
      </c>
      <c r="H36" s="158">
        <f t="shared" si="0"/>
        <v>6026785</v>
      </c>
      <c r="I36" s="148" t="s">
        <v>9</v>
      </c>
      <c r="J36" s="103" t="s">
        <v>202</v>
      </c>
      <c r="K36" s="142" t="s">
        <v>727</v>
      </c>
      <c r="L36" s="103" t="s">
        <v>818</v>
      </c>
      <c r="M36" s="30"/>
    </row>
    <row r="37" spans="1:13" s="16" customFormat="1" ht="29.25" customHeight="1" x14ac:dyDescent="0.25">
      <c r="A37" s="89">
        <v>32</v>
      </c>
      <c r="B37" s="294" t="s">
        <v>918</v>
      </c>
      <c r="C37" s="297" t="s">
        <v>702</v>
      </c>
      <c r="D37" s="298" t="s">
        <v>17</v>
      </c>
      <c r="E37" s="302">
        <v>1</v>
      </c>
      <c r="F37" s="302" t="s">
        <v>210</v>
      </c>
      <c r="G37" s="304">
        <v>8578201.5999999996</v>
      </c>
      <c r="H37" s="304">
        <f t="shared" si="0"/>
        <v>8578201.5999999996</v>
      </c>
      <c r="I37" s="148" t="s">
        <v>9</v>
      </c>
      <c r="J37" s="299" t="s">
        <v>45</v>
      </c>
      <c r="K37" s="142" t="s">
        <v>905</v>
      </c>
      <c r="L37" s="103" t="s">
        <v>939</v>
      </c>
      <c r="M37" s="30"/>
    </row>
    <row r="38" spans="1:13" s="16" customFormat="1" ht="29.25" customHeight="1" x14ac:dyDescent="0.2">
      <c r="A38" s="89">
        <v>33</v>
      </c>
      <c r="B38" s="295" t="s">
        <v>918</v>
      </c>
      <c r="C38" s="297" t="s">
        <v>702</v>
      </c>
      <c r="D38" s="298" t="s">
        <v>17</v>
      </c>
      <c r="E38" s="302">
        <v>2</v>
      </c>
      <c r="F38" s="302" t="s">
        <v>210</v>
      </c>
      <c r="G38" s="304">
        <v>6655318.4000000004</v>
      </c>
      <c r="H38" s="304">
        <f t="shared" si="0"/>
        <v>13310636.800000001</v>
      </c>
      <c r="I38" s="148" t="s">
        <v>9</v>
      </c>
      <c r="J38" s="299" t="s">
        <v>45</v>
      </c>
      <c r="K38" s="303" t="s">
        <v>905</v>
      </c>
      <c r="L38" s="302" t="s">
        <v>939</v>
      </c>
      <c r="M38" s="30"/>
    </row>
    <row r="39" spans="1:13" s="16" customFormat="1" ht="29.25" customHeight="1" x14ac:dyDescent="0.25">
      <c r="A39" s="89">
        <v>34</v>
      </c>
      <c r="B39" s="296" t="s">
        <v>919</v>
      </c>
      <c r="C39" s="297" t="s">
        <v>702</v>
      </c>
      <c r="D39" s="298" t="s">
        <v>17</v>
      </c>
      <c r="E39" s="299">
        <v>1</v>
      </c>
      <c r="F39" s="299" t="s">
        <v>210</v>
      </c>
      <c r="G39" s="306">
        <v>385220.8</v>
      </c>
      <c r="H39" s="304">
        <f t="shared" si="0"/>
        <v>385220.8</v>
      </c>
      <c r="I39" s="148" t="s">
        <v>9</v>
      </c>
      <c r="J39" s="299" t="s">
        <v>45</v>
      </c>
      <c r="K39" s="303" t="s">
        <v>905</v>
      </c>
      <c r="L39" s="302" t="s">
        <v>939</v>
      </c>
      <c r="M39" s="30"/>
    </row>
    <row r="40" spans="1:13" s="16" customFormat="1" ht="29.25" customHeight="1" x14ac:dyDescent="0.25">
      <c r="A40" s="89">
        <v>34</v>
      </c>
      <c r="B40" s="296" t="s">
        <v>920</v>
      </c>
      <c r="C40" s="297" t="s">
        <v>702</v>
      </c>
      <c r="D40" s="298" t="s">
        <v>17</v>
      </c>
      <c r="E40" s="305">
        <v>1</v>
      </c>
      <c r="F40" s="305" t="s">
        <v>210</v>
      </c>
      <c r="G40" s="307">
        <v>4268660</v>
      </c>
      <c r="H40" s="304">
        <f t="shared" si="0"/>
        <v>4268660</v>
      </c>
      <c r="I40" s="148" t="s">
        <v>9</v>
      </c>
      <c r="J40" s="299" t="s">
        <v>45</v>
      </c>
      <c r="K40" s="303" t="s">
        <v>905</v>
      </c>
      <c r="L40" s="302" t="s">
        <v>939</v>
      </c>
      <c r="M40" s="30"/>
    </row>
    <row r="41" spans="1:13" s="16" customFormat="1" ht="29.25" customHeight="1" x14ac:dyDescent="0.25">
      <c r="A41" s="89">
        <v>36</v>
      </c>
      <c r="B41" s="296" t="s">
        <v>921</v>
      </c>
      <c r="C41" s="297" t="s">
        <v>702</v>
      </c>
      <c r="D41" s="298" t="s">
        <v>17</v>
      </c>
      <c r="E41" s="305">
        <v>1</v>
      </c>
      <c r="F41" s="305" t="s">
        <v>282</v>
      </c>
      <c r="G41" s="307">
        <v>163425.60000000001</v>
      </c>
      <c r="H41" s="304">
        <f t="shared" si="0"/>
        <v>163425.60000000001</v>
      </c>
      <c r="I41" s="148" t="s">
        <v>9</v>
      </c>
      <c r="J41" s="299" t="s">
        <v>45</v>
      </c>
      <c r="K41" s="303" t="s">
        <v>905</v>
      </c>
      <c r="L41" s="302" t="s">
        <v>939</v>
      </c>
      <c r="M41" s="30"/>
    </row>
    <row r="42" spans="1:13" s="16" customFormat="1" ht="29.25" customHeight="1" x14ac:dyDescent="0.25">
      <c r="A42" s="89">
        <v>37</v>
      </c>
      <c r="B42" s="296" t="s">
        <v>922</v>
      </c>
      <c r="C42" s="297" t="s">
        <v>702</v>
      </c>
      <c r="D42" s="298" t="s">
        <v>17</v>
      </c>
      <c r="E42" s="305">
        <v>1</v>
      </c>
      <c r="F42" s="305" t="s">
        <v>282</v>
      </c>
      <c r="G42" s="307">
        <v>117482.4</v>
      </c>
      <c r="H42" s="304">
        <f t="shared" si="0"/>
        <v>117482.4</v>
      </c>
      <c r="I42" s="148" t="s">
        <v>9</v>
      </c>
      <c r="J42" s="299" t="s">
        <v>45</v>
      </c>
      <c r="K42" s="303" t="s">
        <v>905</v>
      </c>
      <c r="L42" s="302" t="s">
        <v>939</v>
      </c>
      <c r="M42" s="30"/>
    </row>
    <row r="43" spans="1:13" s="16" customFormat="1" ht="29.25" customHeight="1" x14ac:dyDescent="0.25">
      <c r="A43" s="89">
        <v>38</v>
      </c>
      <c r="B43" s="296" t="s">
        <v>923</v>
      </c>
      <c r="C43" s="297" t="s">
        <v>702</v>
      </c>
      <c r="D43" s="298" t="s">
        <v>17</v>
      </c>
      <c r="E43" s="305">
        <v>1</v>
      </c>
      <c r="F43" s="305" t="s">
        <v>282</v>
      </c>
      <c r="G43" s="307">
        <v>403833.59999999998</v>
      </c>
      <c r="H43" s="304">
        <f t="shared" si="0"/>
        <v>403833.59999999998</v>
      </c>
      <c r="I43" s="148" t="s">
        <v>9</v>
      </c>
      <c r="J43" s="299" t="s">
        <v>45</v>
      </c>
      <c r="K43" s="303" t="s">
        <v>905</v>
      </c>
      <c r="L43" s="302" t="s">
        <v>939</v>
      </c>
      <c r="M43" s="30"/>
    </row>
    <row r="44" spans="1:13" s="16" customFormat="1" ht="29.25" customHeight="1" x14ac:dyDescent="0.25">
      <c r="A44" s="89">
        <v>39</v>
      </c>
      <c r="B44" s="296" t="s">
        <v>924</v>
      </c>
      <c r="C44" s="297" t="s">
        <v>702</v>
      </c>
      <c r="D44" s="298" t="s">
        <v>17</v>
      </c>
      <c r="E44" s="305">
        <v>1</v>
      </c>
      <c r="F44" s="305" t="s">
        <v>282</v>
      </c>
      <c r="G44" s="307">
        <v>103680</v>
      </c>
      <c r="H44" s="304">
        <f t="shared" si="0"/>
        <v>103680</v>
      </c>
      <c r="I44" s="148" t="s">
        <v>9</v>
      </c>
      <c r="J44" s="299" t="s">
        <v>45</v>
      </c>
      <c r="K44" s="303" t="s">
        <v>905</v>
      </c>
      <c r="L44" s="302" t="s">
        <v>939</v>
      </c>
      <c r="M44" s="30"/>
    </row>
    <row r="45" spans="1:13" s="16" customFormat="1" ht="29.25" customHeight="1" x14ac:dyDescent="0.25">
      <c r="A45" s="89">
        <v>40</v>
      </c>
      <c r="B45" s="296" t="s">
        <v>925</v>
      </c>
      <c r="C45" s="297" t="s">
        <v>702</v>
      </c>
      <c r="D45" s="298" t="s">
        <v>17</v>
      </c>
      <c r="E45" s="305">
        <v>1</v>
      </c>
      <c r="F45" s="305" t="s">
        <v>282</v>
      </c>
      <c r="G45" s="307">
        <v>186611.04</v>
      </c>
      <c r="H45" s="304">
        <f t="shared" si="0"/>
        <v>186611.04</v>
      </c>
      <c r="I45" s="148" t="s">
        <v>9</v>
      </c>
      <c r="J45" s="299" t="s">
        <v>45</v>
      </c>
      <c r="K45" s="303" t="s">
        <v>905</v>
      </c>
      <c r="L45" s="302" t="s">
        <v>939</v>
      </c>
      <c r="M45" s="30"/>
    </row>
    <row r="46" spans="1:13" s="16" customFormat="1" ht="29.25" customHeight="1" x14ac:dyDescent="0.25">
      <c r="A46" s="89">
        <v>41</v>
      </c>
      <c r="B46" s="296" t="s">
        <v>926</v>
      </c>
      <c r="C46" s="297" t="s">
        <v>702</v>
      </c>
      <c r="D46" s="298" t="s">
        <v>17</v>
      </c>
      <c r="E46" s="305">
        <v>2</v>
      </c>
      <c r="F46" s="305" t="s">
        <v>282</v>
      </c>
      <c r="G46" s="307">
        <v>233280</v>
      </c>
      <c r="H46" s="304">
        <f t="shared" si="0"/>
        <v>466560</v>
      </c>
      <c r="I46" s="148" t="s">
        <v>9</v>
      </c>
      <c r="J46" s="299" t="s">
        <v>45</v>
      </c>
      <c r="K46" s="303" t="s">
        <v>905</v>
      </c>
      <c r="L46" s="302" t="s">
        <v>939</v>
      </c>
      <c r="M46" s="30"/>
    </row>
    <row r="47" spans="1:13" s="16" customFormat="1" ht="29.25" customHeight="1" x14ac:dyDescent="0.25">
      <c r="A47" s="89">
        <v>42</v>
      </c>
      <c r="B47" s="296" t="s">
        <v>927</v>
      </c>
      <c r="C47" s="297" t="s">
        <v>702</v>
      </c>
      <c r="D47" s="298" t="s">
        <v>17</v>
      </c>
      <c r="E47" s="305">
        <v>1</v>
      </c>
      <c r="F47" s="305" t="s">
        <v>282</v>
      </c>
      <c r="G47" s="307">
        <v>553003.19999999995</v>
      </c>
      <c r="H47" s="304">
        <f t="shared" si="0"/>
        <v>553003.19999999995</v>
      </c>
      <c r="I47" s="148" t="s">
        <v>9</v>
      </c>
      <c r="J47" s="299" t="s">
        <v>45</v>
      </c>
      <c r="K47" s="303" t="s">
        <v>905</v>
      </c>
      <c r="L47" s="302" t="s">
        <v>939</v>
      </c>
      <c r="M47" s="30"/>
    </row>
    <row r="48" spans="1:13" s="16" customFormat="1" ht="29.25" customHeight="1" x14ac:dyDescent="0.25">
      <c r="A48" s="89">
        <v>43</v>
      </c>
      <c r="B48" s="296" t="s">
        <v>928</v>
      </c>
      <c r="C48" s="297" t="s">
        <v>702</v>
      </c>
      <c r="D48" s="298" t="s">
        <v>17</v>
      </c>
      <c r="E48" s="305">
        <v>2</v>
      </c>
      <c r="F48" s="305" t="s">
        <v>282</v>
      </c>
      <c r="G48" s="307">
        <v>144892.79999999999</v>
      </c>
      <c r="H48" s="304">
        <f t="shared" si="0"/>
        <v>289785.59999999998</v>
      </c>
      <c r="I48" s="148" t="s">
        <v>9</v>
      </c>
      <c r="J48" s="299" t="s">
        <v>45</v>
      </c>
      <c r="K48" s="303" t="s">
        <v>905</v>
      </c>
      <c r="L48" s="302" t="s">
        <v>939</v>
      </c>
      <c r="M48" s="30"/>
    </row>
    <row r="49" spans="1:13" s="16" customFormat="1" ht="29.25" customHeight="1" x14ac:dyDescent="0.25">
      <c r="A49" s="89">
        <v>44</v>
      </c>
      <c r="B49" s="296" t="s">
        <v>929</v>
      </c>
      <c r="C49" s="297" t="s">
        <v>702</v>
      </c>
      <c r="D49" s="298" t="s">
        <v>17</v>
      </c>
      <c r="E49" s="305">
        <v>1</v>
      </c>
      <c r="F49" s="305" t="s">
        <v>282</v>
      </c>
      <c r="G49" s="307">
        <v>2857680</v>
      </c>
      <c r="H49" s="304">
        <f t="shared" si="0"/>
        <v>2857680</v>
      </c>
      <c r="I49" s="148" t="s">
        <v>9</v>
      </c>
      <c r="J49" s="299" t="s">
        <v>45</v>
      </c>
      <c r="K49" s="303" t="s">
        <v>905</v>
      </c>
      <c r="L49" s="302" t="s">
        <v>939</v>
      </c>
      <c r="M49" s="30"/>
    </row>
    <row r="50" spans="1:13" s="16" customFormat="1" ht="29.25" customHeight="1" x14ac:dyDescent="0.25">
      <c r="A50" s="89">
        <v>45</v>
      </c>
      <c r="B50" s="296" t="s">
        <v>930</v>
      </c>
      <c r="C50" s="297" t="s">
        <v>702</v>
      </c>
      <c r="D50" s="298" t="s">
        <v>17</v>
      </c>
      <c r="E50" s="305">
        <v>2</v>
      </c>
      <c r="F50" s="305" t="s">
        <v>282</v>
      </c>
      <c r="G50" s="307">
        <v>77760</v>
      </c>
      <c r="H50" s="304">
        <f t="shared" si="0"/>
        <v>155520</v>
      </c>
      <c r="I50" s="148" t="s">
        <v>9</v>
      </c>
      <c r="J50" s="299" t="s">
        <v>45</v>
      </c>
      <c r="K50" s="303" t="s">
        <v>905</v>
      </c>
      <c r="L50" s="302" t="s">
        <v>939</v>
      </c>
      <c r="M50" s="30"/>
    </row>
    <row r="51" spans="1:13" s="16" customFormat="1" ht="29.25" customHeight="1" x14ac:dyDescent="0.25">
      <c r="A51" s="89">
        <v>46</v>
      </c>
      <c r="B51" s="296" t="s">
        <v>931</v>
      </c>
      <c r="C51" s="297" t="s">
        <v>702</v>
      </c>
      <c r="D51" s="298" t="s">
        <v>17</v>
      </c>
      <c r="E51" s="305">
        <v>1</v>
      </c>
      <c r="F51" s="305" t="s">
        <v>210</v>
      </c>
      <c r="G51" s="307">
        <v>349920</v>
      </c>
      <c r="H51" s="304">
        <f t="shared" si="0"/>
        <v>349920</v>
      </c>
      <c r="I51" s="148" t="s">
        <v>9</v>
      </c>
      <c r="J51" s="299" t="s">
        <v>45</v>
      </c>
      <c r="K51" s="303" t="s">
        <v>905</v>
      </c>
      <c r="L51" s="302" t="s">
        <v>939</v>
      </c>
      <c r="M51" s="30"/>
    </row>
    <row r="52" spans="1:13" s="16" customFormat="1" ht="29.25" customHeight="1" x14ac:dyDescent="0.25">
      <c r="A52" s="89">
        <v>47</v>
      </c>
      <c r="B52" s="296" t="s">
        <v>932</v>
      </c>
      <c r="C52" s="297" t="s">
        <v>702</v>
      </c>
      <c r="D52" s="298" t="s">
        <v>17</v>
      </c>
      <c r="E52" s="305">
        <v>1</v>
      </c>
      <c r="F52" s="305" t="s">
        <v>282</v>
      </c>
      <c r="G52" s="307">
        <v>138672</v>
      </c>
      <c r="H52" s="304">
        <f t="shared" si="0"/>
        <v>138672</v>
      </c>
      <c r="I52" s="148" t="s">
        <v>9</v>
      </c>
      <c r="J52" s="299" t="s">
        <v>45</v>
      </c>
      <c r="K52" s="303" t="s">
        <v>905</v>
      </c>
      <c r="L52" s="302" t="s">
        <v>939</v>
      </c>
      <c r="M52" s="30"/>
    </row>
    <row r="53" spans="1:13" s="16" customFormat="1" ht="79.5" customHeight="1" x14ac:dyDescent="0.25">
      <c r="A53" s="89">
        <v>48</v>
      </c>
      <c r="B53" s="296" t="s">
        <v>933</v>
      </c>
      <c r="C53" s="297" t="s">
        <v>702</v>
      </c>
      <c r="D53" s="298" t="s">
        <v>17</v>
      </c>
      <c r="E53" s="305">
        <v>1</v>
      </c>
      <c r="F53" s="305" t="s">
        <v>210</v>
      </c>
      <c r="G53" s="307">
        <v>145281.60000000001</v>
      </c>
      <c r="H53" s="304">
        <f t="shared" si="0"/>
        <v>145281.60000000001</v>
      </c>
      <c r="I53" s="148" t="s">
        <v>9</v>
      </c>
      <c r="J53" s="299" t="s">
        <v>45</v>
      </c>
      <c r="K53" s="303" t="s">
        <v>905</v>
      </c>
      <c r="L53" s="302" t="s">
        <v>939</v>
      </c>
      <c r="M53" s="30"/>
    </row>
    <row r="54" spans="1:13" s="16" customFormat="1" ht="29.25" customHeight="1" x14ac:dyDescent="0.25">
      <c r="A54" s="89">
        <v>49</v>
      </c>
      <c r="B54" s="296" t="s">
        <v>934</v>
      </c>
      <c r="C54" s="297" t="s">
        <v>702</v>
      </c>
      <c r="D54" s="298" t="s">
        <v>17</v>
      </c>
      <c r="E54" s="305">
        <v>1</v>
      </c>
      <c r="F54" s="305" t="s">
        <v>282</v>
      </c>
      <c r="G54" s="307">
        <v>38880</v>
      </c>
      <c r="H54" s="304">
        <f t="shared" si="0"/>
        <v>38880</v>
      </c>
      <c r="I54" s="148" t="s">
        <v>9</v>
      </c>
      <c r="J54" s="299" t="s">
        <v>45</v>
      </c>
      <c r="K54" s="303" t="s">
        <v>905</v>
      </c>
      <c r="L54" s="302" t="s">
        <v>939</v>
      </c>
      <c r="M54" s="30"/>
    </row>
    <row r="55" spans="1:13" s="16" customFormat="1" ht="29.25" customHeight="1" x14ac:dyDescent="0.25">
      <c r="A55" s="89">
        <v>50</v>
      </c>
      <c r="B55" s="296" t="s">
        <v>935</v>
      </c>
      <c r="C55" s="297" t="s">
        <v>702</v>
      </c>
      <c r="D55" s="298" t="s">
        <v>17</v>
      </c>
      <c r="E55" s="305">
        <v>1</v>
      </c>
      <c r="F55" s="305" t="s">
        <v>282</v>
      </c>
      <c r="G55" s="307">
        <v>81648</v>
      </c>
      <c r="H55" s="304">
        <f t="shared" si="0"/>
        <v>81648</v>
      </c>
      <c r="I55" s="148" t="s">
        <v>9</v>
      </c>
      <c r="J55" s="299" t="s">
        <v>45</v>
      </c>
      <c r="K55" s="303" t="s">
        <v>905</v>
      </c>
      <c r="L55" s="302" t="s">
        <v>939</v>
      </c>
      <c r="M55" s="30"/>
    </row>
    <row r="56" spans="1:13" s="16" customFormat="1" ht="29.25" customHeight="1" x14ac:dyDescent="0.25">
      <c r="A56" s="89">
        <v>51</v>
      </c>
      <c r="B56" s="296" t="s">
        <v>936</v>
      </c>
      <c r="C56" s="297" t="s">
        <v>702</v>
      </c>
      <c r="D56" s="298" t="s">
        <v>17</v>
      </c>
      <c r="E56" s="305">
        <v>1</v>
      </c>
      <c r="F56" s="305" t="s">
        <v>210</v>
      </c>
      <c r="G56" s="307">
        <v>47000</v>
      </c>
      <c r="H56" s="304">
        <f t="shared" si="0"/>
        <v>47000</v>
      </c>
      <c r="I56" s="148" t="s">
        <v>9</v>
      </c>
      <c r="J56" s="299" t="s">
        <v>45</v>
      </c>
      <c r="K56" s="303" t="s">
        <v>905</v>
      </c>
      <c r="L56" s="302" t="s">
        <v>939</v>
      </c>
      <c r="M56" s="30"/>
    </row>
    <row r="57" spans="1:13" s="16" customFormat="1" ht="29.25" customHeight="1" x14ac:dyDescent="0.25">
      <c r="A57" s="89">
        <v>52</v>
      </c>
      <c r="B57" s="296" t="s">
        <v>937</v>
      </c>
      <c r="C57" s="297" t="s">
        <v>702</v>
      </c>
      <c r="D57" s="298" t="s">
        <v>17</v>
      </c>
      <c r="E57" s="305">
        <v>1</v>
      </c>
      <c r="F57" s="305" t="s">
        <v>210</v>
      </c>
      <c r="G57" s="307">
        <v>53520</v>
      </c>
      <c r="H57" s="304">
        <f t="shared" si="0"/>
        <v>53520</v>
      </c>
      <c r="I57" s="148" t="s">
        <v>9</v>
      </c>
      <c r="J57" s="299" t="s">
        <v>45</v>
      </c>
      <c r="K57" s="303" t="s">
        <v>905</v>
      </c>
      <c r="L57" s="302" t="s">
        <v>939</v>
      </c>
      <c r="M57" s="30"/>
    </row>
    <row r="58" spans="1:13" s="16" customFormat="1" ht="29.25" customHeight="1" x14ac:dyDescent="0.25">
      <c r="A58" s="89">
        <v>53</v>
      </c>
      <c r="B58" s="296" t="s">
        <v>938</v>
      </c>
      <c r="C58" s="297" t="s">
        <v>702</v>
      </c>
      <c r="D58" s="298" t="s">
        <v>17</v>
      </c>
      <c r="E58" s="305">
        <v>1</v>
      </c>
      <c r="F58" s="305" t="s">
        <v>210</v>
      </c>
      <c r="G58" s="307">
        <v>299593</v>
      </c>
      <c r="H58" s="304">
        <f t="shared" si="0"/>
        <v>299593</v>
      </c>
      <c r="I58" s="148" t="s">
        <v>9</v>
      </c>
      <c r="J58" s="299" t="s">
        <v>45</v>
      </c>
      <c r="K58" s="303" t="s">
        <v>905</v>
      </c>
      <c r="L58" s="302" t="s">
        <v>939</v>
      </c>
      <c r="M58" s="30"/>
    </row>
    <row r="59" spans="1:13" s="300" customFormat="1" ht="27.75" customHeight="1" x14ac:dyDescent="0.25">
      <c r="A59" s="89">
        <v>54</v>
      </c>
      <c r="B59" s="207" t="s">
        <v>1009</v>
      </c>
      <c r="C59" s="98" t="s">
        <v>1010</v>
      </c>
      <c r="D59" s="38" t="s">
        <v>1011</v>
      </c>
      <c r="E59" s="38">
        <v>80</v>
      </c>
      <c r="F59" s="77" t="s">
        <v>282</v>
      </c>
      <c r="G59" s="312">
        <v>451915.2</v>
      </c>
      <c r="H59" s="304">
        <f t="shared" si="0"/>
        <v>36153216</v>
      </c>
      <c r="I59" s="148" t="s">
        <v>9</v>
      </c>
      <c r="J59" s="299" t="s">
        <v>45</v>
      </c>
      <c r="K59" s="303" t="s">
        <v>1034</v>
      </c>
      <c r="L59" s="302" t="s">
        <v>1035</v>
      </c>
      <c r="M59" s="301"/>
    </row>
    <row r="60" spans="1:13" s="300" customFormat="1" ht="29.25" customHeight="1" x14ac:dyDescent="0.25">
      <c r="A60" s="89">
        <v>55</v>
      </c>
      <c r="B60" s="313" t="s">
        <v>1012</v>
      </c>
      <c r="C60" s="98" t="s">
        <v>1010</v>
      </c>
      <c r="D60" s="38" t="s">
        <v>1011</v>
      </c>
      <c r="E60" s="98">
        <v>195</v>
      </c>
      <c r="F60" s="77" t="s">
        <v>282</v>
      </c>
      <c r="G60" s="312">
        <v>78666.720000000001</v>
      </c>
      <c r="H60" s="304">
        <f t="shared" si="0"/>
        <v>15340010.4</v>
      </c>
      <c r="I60" s="148" t="s">
        <v>9</v>
      </c>
      <c r="J60" s="299" t="s">
        <v>45</v>
      </c>
      <c r="K60" s="303" t="s">
        <v>1034</v>
      </c>
      <c r="L60" s="302" t="s">
        <v>1035</v>
      </c>
      <c r="M60" s="301"/>
    </row>
    <row r="61" spans="1:13" s="300" customFormat="1" ht="29.25" customHeight="1" x14ac:dyDescent="0.25">
      <c r="A61" s="89">
        <v>56</v>
      </c>
      <c r="B61" s="207" t="s">
        <v>1013</v>
      </c>
      <c r="C61" s="98" t="s">
        <v>1010</v>
      </c>
      <c r="D61" s="38" t="s">
        <v>1011</v>
      </c>
      <c r="E61" s="98">
        <v>25</v>
      </c>
      <c r="F61" s="77" t="s">
        <v>282</v>
      </c>
      <c r="G61" s="312">
        <v>99588.72</v>
      </c>
      <c r="H61" s="304">
        <f t="shared" si="0"/>
        <v>2489718</v>
      </c>
      <c r="I61" s="148" t="s">
        <v>9</v>
      </c>
      <c r="J61" s="299" t="s">
        <v>45</v>
      </c>
      <c r="K61" s="303" t="s">
        <v>1034</v>
      </c>
      <c r="L61" s="302" t="s">
        <v>1035</v>
      </c>
      <c r="M61" s="301"/>
    </row>
    <row r="62" spans="1:13" s="300" customFormat="1" ht="29.25" customHeight="1" x14ac:dyDescent="0.25">
      <c r="A62" s="89">
        <v>57</v>
      </c>
      <c r="B62" s="207" t="s">
        <v>1014</v>
      </c>
      <c r="C62" s="98" t="s">
        <v>1010</v>
      </c>
      <c r="D62" s="38" t="s">
        <v>1011</v>
      </c>
      <c r="E62" s="98">
        <v>10</v>
      </c>
      <c r="F62" s="77" t="s">
        <v>282</v>
      </c>
      <c r="G62" s="312">
        <v>136411.44</v>
      </c>
      <c r="H62" s="304">
        <f t="shared" si="0"/>
        <v>1364114.4</v>
      </c>
      <c r="I62" s="148" t="s">
        <v>9</v>
      </c>
      <c r="J62" s="299" t="s">
        <v>45</v>
      </c>
      <c r="K62" s="303" t="s">
        <v>1034</v>
      </c>
      <c r="L62" s="302" t="s">
        <v>1035</v>
      </c>
      <c r="M62" s="301"/>
    </row>
    <row r="63" spans="1:13" s="300" customFormat="1" ht="29.25" customHeight="1" x14ac:dyDescent="0.25">
      <c r="A63" s="89">
        <v>58</v>
      </c>
      <c r="B63" s="314" t="s">
        <v>1015</v>
      </c>
      <c r="C63" s="98" t="s">
        <v>1010</v>
      </c>
      <c r="D63" s="38" t="s">
        <v>1011</v>
      </c>
      <c r="E63" s="98">
        <v>34</v>
      </c>
      <c r="F63" s="77" t="s">
        <v>282</v>
      </c>
      <c r="G63" s="312">
        <v>154200</v>
      </c>
      <c r="H63" s="304">
        <f t="shared" si="0"/>
        <v>5242800</v>
      </c>
      <c r="I63" s="148" t="s">
        <v>9</v>
      </c>
      <c r="J63" s="299" t="s">
        <v>45</v>
      </c>
      <c r="K63" s="303" t="s">
        <v>1034</v>
      </c>
      <c r="L63" s="302" t="s">
        <v>1035</v>
      </c>
      <c r="M63" s="301"/>
    </row>
    <row r="64" spans="1:13" s="300" customFormat="1" ht="29.25" customHeight="1" x14ac:dyDescent="0.25">
      <c r="A64" s="89">
        <v>59</v>
      </c>
      <c r="B64" s="313" t="s">
        <v>1016</v>
      </c>
      <c r="C64" s="98" t="s">
        <v>1010</v>
      </c>
      <c r="D64" s="38" t="s">
        <v>1011</v>
      </c>
      <c r="E64" s="98">
        <v>18</v>
      </c>
      <c r="F64" s="77" t="s">
        <v>282</v>
      </c>
      <c r="G64" s="312">
        <v>173652.6</v>
      </c>
      <c r="H64" s="304">
        <f t="shared" si="0"/>
        <v>3125746.8000000003</v>
      </c>
      <c r="I64" s="148" t="s">
        <v>9</v>
      </c>
      <c r="J64" s="299" t="s">
        <v>45</v>
      </c>
      <c r="K64" s="303" t="s">
        <v>1034</v>
      </c>
      <c r="L64" s="302" t="s">
        <v>1035</v>
      </c>
      <c r="M64" s="301"/>
    </row>
    <row r="65" spans="1:18" s="300" customFormat="1" ht="29.25" customHeight="1" x14ac:dyDescent="0.25">
      <c r="A65" s="89">
        <v>60</v>
      </c>
      <c r="B65" s="313" t="s">
        <v>1017</v>
      </c>
      <c r="C65" s="98" t="s">
        <v>1010</v>
      </c>
      <c r="D65" s="38" t="s">
        <v>1011</v>
      </c>
      <c r="E65" s="98">
        <v>20</v>
      </c>
      <c r="F65" s="77" t="s">
        <v>282</v>
      </c>
      <c r="G65" s="312">
        <v>108794.4</v>
      </c>
      <c r="H65" s="304">
        <f t="shared" si="0"/>
        <v>2175888</v>
      </c>
      <c r="I65" s="148" t="s">
        <v>9</v>
      </c>
      <c r="J65" s="299" t="s">
        <v>45</v>
      </c>
      <c r="K65" s="303" t="s">
        <v>1034</v>
      </c>
      <c r="L65" s="302" t="s">
        <v>1035</v>
      </c>
      <c r="M65" s="301"/>
    </row>
    <row r="66" spans="1:18" s="300" customFormat="1" ht="29.25" customHeight="1" x14ac:dyDescent="0.25">
      <c r="A66" s="89">
        <v>61</v>
      </c>
      <c r="B66" s="315" t="s">
        <v>1018</v>
      </c>
      <c r="C66" s="98" t="s">
        <v>1010</v>
      </c>
      <c r="D66" s="38" t="s">
        <v>1011</v>
      </c>
      <c r="E66" s="98">
        <v>15</v>
      </c>
      <c r="F66" s="77" t="s">
        <v>282</v>
      </c>
      <c r="G66" s="312">
        <v>159844.07999999999</v>
      </c>
      <c r="H66" s="304">
        <f t="shared" si="0"/>
        <v>2397661.1999999997</v>
      </c>
      <c r="I66" s="148" t="s">
        <v>9</v>
      </c>
      <c r="J66" s="299" t="s">
        <v>45</v>
      </c>
      <c r="K66" s="303" t="s">
        <v>1034</v>
      </c>
      <c r="L66" s="302" t="s">
        <v>1035</v>
      </c>
      <c r="M66" s="301"/>
    </row>
    <row r="67" spans="1:18" s="300" customFormat="1" ht="29.25" customHeight="1" x14ac:dyDescent="0.25">
      <c r="A67" s="89">
        <v>62</v>
      </c>
      <c r="B67" s="315" t="s">
        <v>1019</v>
      </c>
      <c r="C67" s="98" t="s">
        <v>1010</v>
      </c>
      <c r="D67" s="38" t="s">
        <v>1011</v>
      </c>
      <c r="E67" s="98">
        <v>15</v>
      </c>
      <c r="F67" s="77" t="s">
        <v>282</v>
      </c>
      <c r="G67" s="312">
        <v>67787.28</v>
      </c>
      <c r="H67" s="304">
        <f t="shared" si="0"/>
        <v>1016809.2</v>
      </c>
      <c r="I67" s="148" t="s">
        <v>9</v>
      </c>
      <c r="J67" s="299" t="s">
        <v>45</v>
      </c>
      <c r="K67" s="303" t="s">
        <v>1034</v>
      </c>
      <c r="L67" s="302" t="s">
        <v>1035</v>
      </c>
      <c r="M67" s="301"/>
    </row>
    <row r="68" spans="1:18" s="300" customFormat="1" ht="29.25" customHeight="1" x14ac:dyDescent="0.25">
      <c r="A68" s="89">
        <v>63</v>
      </c>
      <c r="B68" s="316" t="s">
        <v>1020</v>
      </c>
      <c r="C68" s="98" t="s">
        <v>1010</v>
      </c>
      <c r="D68" s="38" t="s">
        <v>1011</v>
      </c>
      <c r="E68" s="38">
        <v>15</v>
      </c>
      <c r="F68" s="77" t="s">
        <v>282</v>
      </c>
      <c r="G68" s="312">
        <v>119255.4</v>
      </c>
      <c r="H68" s="304">
        <f t="shared" si="0"/>
        <v>1788831</v>
      </c>
      <c r="I68" s="148" t="s">
        <v>9</v>
      </c>
      <c r="J68" s="299" t="s">
        <v>45</v>
      </c>
      <c r="K68" s="303" t="s">
        <v>1034</v>
      </c>
      <c r="L68" s="302" t="s">
        <v>1035</v>
      </c>
      <c r="M68" s="301"/>
    </row>
    <row r="69" spans="1:18" s="300" customFormat="1" ht="29.25" customHeight="1" x14ac:dyDescent="0.25">
      <c r="A69" s="89">
        <v>64</v>
      </c>
      <c r="B69" s="316" t="s">
        <v>1122</v>
      </c>
      <c r="C69" s="98" t="s">
        <v>1010</v>
      </c>
      <c r="D69" s="38" t="s">
        <v>1011</v>
      </c>
      <c r="E69" s="38">
        <v>1</v>
      </c>
      <c r="F69" s="77" t="s">
        <v>210</v>
      </c>
      <c r="G69" s="312">
        <v>1368260408.96</v>
      </c>
      <c r="H69" s="304">
        <f t="shared" si="0"/>
        <v>1368260408.96</v>
      </c>
      <c r="I69" s="148" t="s">
        <v>9</v>
      </c>
      <c r="J69" s="299" t="s">
        <v>45</v>
      </c>
      <c r="K69" s="303" t="s">
        <v>1034</v>
      </c>
      <c r="L69" s="302" t="s">
        <v>1123</v>
      </c>
      <c r="M69" s="301"/>
    </row>
    <row r="70" spans="1:18" s="2" customFormat="1" ht="20.25" customHeight="1" x14ac:dyDescent="0.25">
      <c r="A70" s="45"/>
      <c r="B70" s="60" t="s">
        <v>86</v>
      </c>
      <c r="C70" s="40"/>
      <c r="D70" s="40"/>
      <c r="E70" s="40"/>
      <c r="F70" s="40"/>
      <c r="G70" s="232"/>
      <c r="H70" s="49">
        <f>SUM(H6:H69)</f>
        <v>1481304927.0700002</v>
      </c>
      <c r="I70" s="63"/>
      <c r="J70" s="63"/>
      <c r="K70" s="111"/>
      <c r="L70" s="63"/>
      <c r="M70" s="30"/>
      <c r="N70" s="16"/>
      <c r="O70" s="16"/>
      <c r="P70" s="16"/>
      <c r="Q70" s="16"/>
      <c r="R70" s="16"/>
    </row>
    <row r="71" spans="1:18" s="2" customFormat="1" ht="20.25" customHeight="1" x14ac:dyDescent="0.25">
      <c r="A71" s="52"/>
      <c r="B71" s="54" t="s">
        <v>8</v>
      </c>
      <c r="C71" s="58"/>
      <c r="D71" s="58"/>
      <c r="E71" s="58"/>
      <c r="F71" s="58"/>
      <c r="G71" s="157"/>
      <c r="H71" s="58"/>
      <c r="I71" s="58"/>
      <c r="J71" s="55"/>
      <c r="K71" s="112"/>
      <c r="L71" s="55"/>
      <c r="M71" s="30"/>
      <c r="N71" s="16"/>
      <c r="O71" s="16"/>
      <c r="P71" s="16"/>
      <c r="Q71" s="16"/>
      <c r="R71" s="16"/>
    </row>
    <row r="72" spans="1:18" s="106" customFormat="1" ht="38.25" x14ac:dyDescent="0.25">
      <c r="A72" s="89">
        <v>1</v>
      </c>
      <c r="B72" s="103" t="s">
        <v>163</v>
      </c>
      <c r="C72" s="103" t="s">
        <v>164</v>
      </c>
      <c r="D72" s="103" t="s">
        <v>165</v>
      </c>
      <c r="E72" s="103">
        <v>1</v>
      </c>
      <c r="F72" s="103" t="s">
        <v>161</v>
      </c>
      <c r="G72" s="158"/>
      <c r="H72" s="37">
        <v>1486803.57</v>
      </c>
      <c r="I72" s="36" t="s">
        <v>9</v>
      </c>
      <c r="J72" s="103" t="s">
        <v>38</v>
      </c>
      <c r="K72" s="142" t="s">
        <v>130</v>
      </c>
      <c r="L72" s="103" t="s">
        <v>166</v>
      </c>
      <c r="M72" s="105"/>
    </row>
    <row r="73" spans="1:18" s="106" customFormat="1" ht="63.75" x14ac:dyDescent="0.25">
      <c r="A73" s="89">
        <v>2</v>
      </c>
      <c r="B73" s="103" t="s">
        <v>306</v>
      </c>
      <c r="C73" s="103" t="s">
        <v>308</v>
      </c>
      <c r="D73" s="103" t="s">
        <v>309</v>
      </c>
      <c r="E73" s="103">
        <v>1</v>
      </c>
      <c r="F73" s="103" t="s">
        <v>161</v>
      </c>
      <c r="G73" s="158"/>
      <c r="H73" s="37">
        <v>4533829.6500000004</v>
      </c>
      <c r="I73" s="36" t="s">
        <v>9</v>
      </c>
      <c r="J73" s="103" t="s">
        <v>202</v>
      </c>
      <c r="K73" s="142" t="s">
        <v>283</v>
      </c>
      <c r="L73" s="103" t="s">
        <v>310</v>
      </c>
      <c r="M73" s="105"/>
    </row>
    <row r="74" spans="1:18" s="106" customFormat="1" ht="51" x14ac:dyDescent="0.25">
      <c r="A74" s="89">
        <v>3</v>
      </c>
      <c r="B74" s="171" t="s">
        <v>307</v>
      </c>
      <c r="C74" s="103" t="s">
        <v>308</v>
      </c>
      <c r="D74" s="171" t="s">
        <v>309</v>
      </c>
      <c r="E74" s="103">
        <v>1</v>
      </c>
      <c r="F74" s="103" t="s">
        <v>161</v>
      </c>
      <c r="G74" s="158"/>
      <c r="H74" s="37">
        <v>8549773.0500000007</v>
      </c>
      <c r="I74" s="36" t="s">
        <v>9</v>
      </c>
      <c r="J74" s="103" t="s">
        <v>202</v>
      </c>
      <c r="K74" s="142" t="s">
        <v>283</v>
      </c>
      <c r="L74" s="103" t="s">
        <v>310</v>
      </c>
      <c r="M74" s="105"/>
    </row>
    <row r="75" spans="1:18" s="106" customFormat="1" ht="51" x14ac:dyDescent="0.25">
      <c r="A75" s="170">
        <v>4</v>
      </c>
      <c r="B75" s="38" t="s">
        <v>829</v>
      </c>
      <c r="C75" s="172" t="s">
        <v>516</v>
      </c>
      <c r="D75" s="38" t="s">
        <v>517</v>
      </c>
      <c r="E75" s="103">
        <v>1</v>
      </c>
      <c r="F75" s="103" t="s">
        <v>161</v>
      </c>
      <c r="G75" s="158"/>
      <c r="H75" s="37">
        <v>180000</v>
      </c>
      <c r="I75" s="36" t="s">
        <v>9</v>
      </c>
      <c r="J75" s="103" t="s">
        <v>64</v>
      </c>
      <c r="K75" s="142" t="s">
        <v>478</v>
      </c>
      <c r="L75" s="103" t="s">
        <v>526</v>
      </c>
      <c r="M75" s="105"/>
    </row>
    <row r="76" spans="1:18" s="106" customFormat="1" ht="51" x14ac:dyDescent="0.25">
      <c r="A76" s="170">
        <v>5</v>
      </c>
      <c r="B76" s="38" t="s">
        <v>514</v>
      </c>
      <c r="C76" s="172" t="s">
        <v>516</v>
      </c>
      <c r="D76" s="38" t="s">
        <v>518</v>
      </c>
      <c r="E76" s="103">
        <v>1</v>
      </c>
      <c r="F76" s="103" t="s">
        <v>161</v>
      </c>
      <c r="G76" s="158"/>
      <c r="H76" s="37">
        <v>65000</v>
      </c>
      <c r="I76" s="36" t="s">
        <v>9</v>
      </c>
      <c r="J76" s="103" t="s">
        <v>64</v>
      </c>
      <c r="K76" s="142" t="s">
        <v>478</v>
      </c>
      <c r="L76" s="103" t="s">
        <v>526</v>
      </c>
      <c r="M76" s="105"/>
    </row>
    <row r="77" spans="1:18" s="106" customFormat="1" ht="51" x14ac:dyDescent="0.25">
      <c r="A77" s="170">
        <v>6</v>
      </c>
      <c r="B77" s="38" t="s">
        <v>514</v>
      </c>
      <c r="C77" s="172" t="s">
        <v>516</v>
      </c>
      <c r="D77" s="38" t="s">
        <v>519</v>
      </c>
      <c r="E77" s="103">
        <v>1</v>
      </c>
      <c r="F77" s="103" t="s">
        <v>161</v>
      </c>
      <c r="G77" s="158"/>
      <c r="H77" s="37">
        <v>90000</v>
      </c>
      <c r="I77" s="36" t="s">
        <v>9</v>
      </c>
      <c r="J77" s="103" t="s">
        <v>64</v>
      </c>
      <c r="K77" s="142" t="s">
        <v>478</v>
      </c>
      <c r="L77" s="103" t="s">
        <v>526</v>
      </c>
      <c r="M77" s="105"/>
    </row>
    <row r="78" spans="1:18" s="106" customFormat="1" ht="51" x14ac:dyDescent="0.25">
      <c r="A78" s="170">
        <v>7</v>
      </c>
      <c r="B78" s="38" t="s">
        <v>514</v>
      </c>
      <c r="C78" s="172" t="s">
        <v>516</v>
      </c>
      <c r="D78" s="38" t="s">
        <v>520</v>
      </c>
      <c r="E78" s="103">
        <v>1</v>
      </c>
      <c r="F78" s="103" t="s">
        <v>161</v>
      </c>
      <c r="G78" s="158"/>
      <c r="H78" s="37">
        <v>12000</v>
      </c>
      <c r="I78" s="36" t="s">
        <v>9</v>
      </c>
      <c r="J78" s="103" t="s">
        <v>64</v>
      </c>
      <c r="K78" s="142" t="s">
        <v>478</v>
      </c>
      <c r="L78" s="103" t="s">
        <v>526</v>
      </c>
      <c r="M78" s="105"/>
    </row>
    <row r="79" spans="1:18" s="106" customFormat="1" ht="51" x14ac:dyDescent="0.25">
      <c r="A79" s="170">
        <v>8</v>
      </c>
      <c r="B79" s="38" t="s">
        <v>514</v>
      </c>
      <c r="C79" s="172" t="s">
        <v>516</v>
      </c>
      <c r="D79" s="38" t="s">
        <v>521</v>
      </c>
      <c r="E79" s="103">
        <v>1</v>
      </c>
      <c r="F79" s="103" t="s">
        <v>161</v>
      </c>
      <c r="G79" s="158"/>
      <c r="H79" s="37">
        <v>120000</v>
      </c>
      <c r="I79" s="36" t="s">
        <v>9</v>
      </c>
      <c r="J79" s="103" t="s">
        <v>64</v>
      </c>
      <c r="K79" s="142" t="s">
        <v>478</v>
      </c>
      <c r="L79" s="103" t="s">
        <v>526</v>
      </c>
      <c r="M79" s="105"/>
    </row>
    <row r="80" spans="1:18" s="106" customFormat="1" ht="38.25" x14ac:dyDescent="0.25">
      <c r="A80" s="170">
        <v>9</v>
      </c>
      <c r="B80" s="38" t="s">
        <v>515</v>
      </c>
      <c r="C80" s="172" t="s">
        <v>516</v>
      </c>
      <c r="D80" s="38" t="s">
        <v>522</v>
      </c>
      <c r="E80" s="103">
        <v>1</v>
      </c>
      <c r="F80" s="103" t="s">
        <v>161</v>
      </c>
      <c r="G80" s="158"/>
      <c r="H80" s="37">
        <v>120000</v>
      </c>
      <c r="I80" s="36" t="s">
        <v>9</v>
      </c>
      <c r="J80" s="103" t="s">
        <v>64</v>
      </c>
      <c r="K80" s="142" t="s">
        <v>478</v>
      </c>
      <c r="L80" s="103" t="s">
        <v>526</v>
      </c>
      <c r="M80" s="105"/>
    </row>
    <row r="81" spans="1:18" s="106" customFormat="1" ht="38.25" x14ac:dyDescent="0.25">
      <c r="A81" s="170">
        <v>10</v>
      </c>
      <c r="B81" s="38" t="s">
        <v>515</v>
      </c>
      <c r="C81" s="172" t="s">
        <v>516</v>
      </c>
      <c r="D81" s="38" t="s">
        <v>523</v>
      </c>
      <c r="E81" s="103">
        <v>1</v>
      </c>
      <c r="F81" s="103" t="s">
        <v>161</v>
      </c>
      <c r="G81" s="158"/>
      <c r="H81" s="37">
        <v>332000</v>
      </c>
      <c r="I81" s="36" t="s">
        <v>9</v>
      </c>
      <c r="J81" s="103" t="s">
        <v>64</v>
      </c>
      <c r="K81" s="142" t="s">
        <v>478</v>
      </c>
      <c r="L81" s="103" t="s">
        <v>526</v>
      </c>
      <c r="M81" s="105"/>
    </row>
    <row r="82" spans="1:18" s="106" customFormat="1" ht="38.25" x14ac:dyDescent="0.25">
      <c r="A82" s="170">
        <v>11</v>
      </c>
      <c r="B82" s="38" t="s">
        <v>515</v>
      </c>
      <c r="C82" s="172" t="s">
        <v>516</v>
      </c>
      <c r="D82" s="38" t="s">
        <v>524</v>
      </c>
      <c r="E82" s="103">
        <v>1</v>
      </c>
      <c r="F82" s="103" t="s">
        <v>161</v>
      </c>
      <c r="G82" s="158"/>
      <c r="H82" s="37">
        <v>324000</v>
      </c>
      <c r="I82" s="36" t="s">
        <v>9</v>
      </c>
      <c r="J82" s="103" t="s">
        <v>64</v>
      </c>
      <c r="K82" s="142" t="s">
        <v>478</v>
      </c>
      <c r="L82" s="103" t="s">
        <v>526</v>
      </c>
      <c r="M82" s="105"/>
    </row>
    <row r="83" spans="1:18" s="106" customFormat="1" ht="38.25" x14ac:dyDescent="0.25">
      <c r="A83" s="170">
        <v>12</v>
      </c>
      <c r="B83" s="38" t="s">
        <v>515</v>
      </c>
      <c r="C83" s="172" t="s">
        <v>516</v>
      </c>
      <c r="D83" s="38" t="s">
        <v>525</v>
      </c>
      <c r="E83" s="103">
        <v>1</v>
      </c>
      <c r="F83" s="103" t="s">
        <v>161</v>
      </c>
      <c r="G83" s="158"/>
      <c r="H83" s="37">
        <v>540000</v>
      </c>
      <c r="I83" s="36" t="s">
        <v>9</v>
      </c>
      <c r="J83" s="103" t="s">
        <v>64</v>
      </c>
      <c r="K83" s="142" t="s">
        <v>478</v>
      </c>
      <c r="L83" s="103" t="s">
        <v>526</v>
      </c>
      <c r="M83" s="105"/>
    </row>
    <row r="84" spans="1:18" s="106" customFormat="1" ht="25.5" x14ac:dyDescent="0.25">
      <c r="A84" s="170">
        <v>13</v>
      </c>
      <c r="B84" s="103" t="s">
        <v>777</v>
      </c>
      <c r="C84" s="38" t="s">
        <v>778</v>
      </c>
      <c r="D84" s="38" t="s">
        <v>17</v>
      </c>
      <c r="E84" s="103">
        <v>1</v>
      </c>
      <c r="F84" s="103" t="s">
        <v>161</v>
      </c>
      <c r="G84" s="158"/>
      <c r="H84" s="37">
        <v>49085113.609999999</v>
      </c>
      <c r="I84" s="36" t="s">
        <v>9</v>
      </c>
      <c r="J84" s="103" t="s">
        <v>45</v>
      </c>
      <c r="K84" s="142" t="s">
        <v>129</v>
      </c>
      <c r="L84" s="103" t="s">
        <v>779</v>
      </c>
      <c r="M84" s="105"/>
    </row>
    <row r="85" spans="1:18" s="106" customFormat="1" ht="25.5" x14ac:dyDescent="0.25">
      <c r="A85" s="170">
        <v>14</v>
      </c>
      <c r="B85" s="148" t="s">
        <v>850</v>
      </c>
      <c r="C85" s="288" t="s">
        <v>702</v>
      </c>
      <c r="D85" s="38" t="s">
        <v>17</v>
      </c>
      <c r="E85" s="103">
        <v>1</v>
      </c>
      <c r="F85" s="103" t="s">
        <v>161</v>
      </c>
      <c r="G85" s="158"/>
      <c r="H85" s="37">
        <v>19323912.300000001</v>
      </c>
      <c r="I85" s="36" t="s">
        <v>9</v>
      </c>
      <c r="J85" s="103" t="s">
        <v>211</v>
      </c>
      <c r="K85" s="142" t="s">
        <v>834</v>
      </c>
      <c r="L85" s="103" t="s">
        <v>851</v>
      </c>
      <c r="M85" s="105"/>
    </row>
    <row r="86" spans="1:18" s="106" customFormat="1" ht="38.25" x14ac:dyDescent="0.25">
      <c r="A86" s="170">
        <v>15</v>
      </c>
      <c r="B86" s="148" t="s">
        <v>976</v>
      </c>
      <c r="C86" s="288" t="s">
        <v>702</v>
      </c>
      <c r="D86" s="38" t="s">
        <v>17</v>
      </c>
      <c r="E86" s="302">
        <v>1</v>
      </c>
      <c r="F86" s="302" t="s">
        <v>161</v>
      </c>
      <c r="G86" s="304"/>
      <c r="H86" s="37">
        <v>5169246.43</v>
      </c>
      <c r="I86" s="36" t="s">
        <v>9</v>
      </c>
      <c r="J86" s="302" t="s">
        <v>45</v>
      </c>
      <c r="K86" s="303" t="s">
        <v>950</v>
      </c>
      <c r="L86" s="302" t="s">
        <v>977</v>
      </c>
      <c r="M86" s="105"/>
    </row>
    <row r="87" spans="1:18" s="2" customFormat="1" ht="20.25" customHeight="1" x14ac:dyDescent="0.25">
      <c r="A87" s="45"/>
      <c r="B87" s="75" t="s">
        <v>87</v>
      </c>
      <c r="C87" s="40"/>
      <c r="D87" s="46"/>
      <c r="E87" s="40"/>
      <c r="F87" s="40"/>
      <c r="G87" s="50"/>
      <c r="H87" s="49">
        <f>SUM(H72:H86)</f>
        <v>89931678.610000014</v>
      </c>
      <c r="I87" s="45"/>
      <c r="J87" s="64"/>
      <c r="K87" s="113"/>
      <c r="L87" s="65"/>
      <c r="M87" s="30"/>
      <c r="N87" s="16"/>
      <c r="O87" s="16"/>
      <c r="P87" s="16"/>
      <c r="Q87" s="16"/>
      <c r="R87" s="16"/>
    </row>
    <row r="88" spans="1:18" s="2" customFormat="1" ht="20.25" customHeight="1" x14ac:dyDescent="0.25">
      <c r="A88" s="52"/>
      <c r="B88" s="54" t="s">
        <v>12</v>
      </c>
      <c r="C88" s="44"/>
      <c r="D88" s="44"/>
      <c r="E88" s="44"/>
      <c r="F88" s="44"/>
      <c r="G88" s="159"/>
      <c r="H88" s="44"/>
      <c r="I88" s="44"/>
      <c r="J88" s="43"/>
      <c r="K88" s="114"/>
      <c r="L88" s="56"/>
      <c r="M88" s="30"/>
      <c r="N88" s="16"/>
      <c r="O88" s="16"/>
      <c r="P88" s="16"/>
      <c r="Q88" s="16"/>
      <c r="R88" s="16"/>
    </row>
    <row r="89" spans="1:18" s="106" customFormat="1" ht="12.75" x14ac:dyDescent="0.25">
      <c r="A89" s="89">
        <v>1</v>
      </c>
      <c r="B89" s="103" t="s">
        <v>135</v>
      </c>
      <c r="C89" s="103" t="s">
        <v>136</v>
      </c>
      <c r="D89" s="103" t="s">
        <v>135</v>
      </c>
      <c r="E89" s="103">
        <v>1</v>
      </c>
      <c r="F89" s="103" t="s">
        <v>24</v>
      </c>
      <c r="G89" s="158"/>
      <c r="H89" s="37">
        <v>62866006</v>
      </c>
      <c r="I89" s="36" t="s">
        <v>9</v>
      </c>
      <c r="J89" s="103" t="s">
        <v>45</v>
      </c>
      <c r="K89" s="108" t="s">
        <v>128</v>
      </c>
      <c r="L89" s="90" t="s">
        <v>138</v>
      </c>
      <c r="M89" s="105"/>
    </row>
    <row r="90" spans="1:18" s="106" customFormat="1" ht="25.5" x14ac:dyDescent="0.25">
      <c r="A90" s="89">
        <v>2</v>
      </c>
      <c r="B90" s="103" t="s">
        <v>137</v>
      </c>
      <c r="C90" s="103" t="s">
        <v>136</v>
      </c>
      <c r="D90" s="103" t="s">
        <v>137</v>
      </c>
      <c r="E90" s="103">
        <v>1</v>
      </c>
      <c r="F90" s="103" t="s">
        <v>24</v>
      </c>
      <c r="G90" s="158"/>
      <c r="H90" s="37">
        <v>2330000</v>
      </c>
      <c r="I90" s="36" t="s">
        <v>9</v>
      </c>
      <c r="J90" s="103" t="s">
        <v>45</v>
      </c>
      <c r="K90" s="108" t="s">
        <v>128</v>
      </c>
      <c r="L90" s="90" t="s">
        <v>138</v>
      </c>
      <c r="M90" s="105"/>
    </row>
    <row r="91" spans="1:18" s="106" customFormat="1" ht="38.25" x14ac:dyDescent="0.25">
      <c r="A91" s="89">
        <v>3</v>
      </c>
      <c r="B91" s="103" t="s">
        <v>195</v>
      </c>
      <c r="C91" s="103" t="s">
        <v>136</v>
      </c>
      <c r="D91" s="103" t="s">
        <v>196</v>
      </c>
      <c r="E91" s="103">
        <v>1</v>
      </c>
      <c r="F91" s="103" t="s">
        <v>24</v>
      </c>
      <c r="G91" s="158"/>
      <c r="H91" s="37">
        <v>10564800</v>
      </c>
      <c r="I91" s="36" t="s">
        <v>9</v>
      </c>
      <c r="J91" s="103" t="s">
        <v>197</v>
      </c>
      <c r="K91" s="142" t="s">
        <v>130</v>
      </c>
      <c r="L91" s="90" t="s">
        <v>197</v>
      </c>
      <c r="M91" s="105"/>
    </row>
    <row r="92" spans="1:18" s="106" customFormat="1" ht="76.5" x14ac:dyDescent="0.25">
      <c r="A92" s="89">
        <v>4</v>
      </c>
      <c r="B92" s="103" t="s">
        <v>201</v>
      </c>
      <c r="C92" s="103" t="s">
        <v>136</v>
      </c>
      <c r="D92" s="36" t="s">
        <v>17</v>
      </c>
      <c r="E92" s="103">
        <v>1</v>
      </c>
      <c r="F92" s="103" t="s">
        <v>24</v>
      </c>
      <c r="G92" s="158"/>
      <c r="H92" s="37">
        <v>1879426833.9300001</v>
      </c>
      <c r="I92" s="36" t="s">
        <v>9</v>
      </c>
      <c r="J92" s="103" t="s">
        <v>202</v>
      </c>
      <c r="K92" s="142" t="s">
        <v>130</v>
      </c>
      <c r="L92" s="90" t="s">
        <v>844</v>
      </c>
      <c r="M92" s="105"/>
    </row>
    <row r="93" spans="1:18" s="106" customFormat="1" ht="51" x14ac:dyDescent="0.25">
      <c r="A93" s="89">
        <v>5</v>
      </c>
      <c r="B93" s="215" t="s">
        <v>652</v>
      </c>
      <c r="C93" s="216" t="s">
        <v>653</v>
      </c>
      <c r="D93" s="89" t="s">
        <v>17</v>
      </c>
      <c r="E93" s="103">
        <v>1</v>
      </c>
      <c r="F93" s="103" t="s">
        <v>24</v>
      </c>
      <c r="G93" s="158"/>
      <c r="H93" s="149"/>
      <c r="I93" s="36" t="s">
        <v>9</v>
      </c>
      <c r="J93" s="103" t="s">
        <v>202</v>
      </c>
      <c r="K93" s="142" t="s">
        <v>512</v>
      </c>
      <c r="L93" s="90" t="s">
        <v>959</v>
      </c>
      <c r="M93" s="105"/>
    </row>
    <row r="94" spans="1:18" s="106" customFormat="1" ht="25.5" x14ac:dyDescent="0.25">
      <c r="A94" s="89">
        <v>6</v>
      </c>
      <c r="B94" s="302" t="s">
        <v>684</v>
      </c>
      <c r="C94" s="216" t="s">
        <v>1137</v>
      </c>
      <c r="D94" s="106" t="s">
        <v>17</v>
      </c>
      <c r="E94" s="302">
        <v>1</v>
      </c>
      <c r="F94" s="302" t="s">
        <v>24</v>
      </c>
      <c r="G94" s="304"/>
      <c r="H94" s="317">
        <v>1045330</v>
      </c>
      <c r="I94" s="36" t="s">
        <v>9</v>
      </c>
      <c r="J94" s="302" t="s">
        <v>202</v>
      </c>
      <c r="K94" s="303" t="s">
        <v>1134</v>
      </c>
      <c r="L94" s="35" t="s">
        <v>1138</v>
      </c>
      <c r="M94" s="105"/>
    </row>
    <row r="95" spans="1:18" s="2" customFormat="1" ht="20.25" customHeight="1" x14ac:dyDescent="0.25">
      <c r="A95" s="45"/>
      <c r="B95" s="60" t="s">
        <v>83</v>
      </c>
      <c r="C95" s="40"/>
      <c r="D95" s="40"/>
      <c r="E95" s="40"/>
      <c r="F95" s="40"/>
      <c r="G95" s="50"/>
      <c r="H95" s="49">
        <f>SUM(H89:H94)</f>
        <v>1956232969.9300001</v>
      </c>
      <c r="I95" s="45"/>
      <c r="J95" s="64"/>
      <c r="K95" s="113"/>
      <c r="L95" s="65"/>
      <c r="M95" s="30"/>
      <c r="N95" s="16"/>
      <c r="O95" s="16"/>
      <c r="P95" s="16"/>
      <c r="Q95" s="16"/>
      <c r="R95" s="16"/>
    </row>
    <row r="96" spans="1:18" s="2" customFormat="1" ht="20.25" customHeight="1" x14ac:dyDescent="0.25">
      <c r="A96" s="45"/>
      <c r="B96" s="60" t="s">
        <v>88</v>
      </c>
      <c r="C96" s="66"/>
      <c r="D96" s="66"/>
      <c r="E96" s="66"/>
      <c r="F96" s="66"/>
      <c r="G96" s="160"/>
      <c r="H96" s="67">
        <f>H95+H87+H70</f>
        <v>3527469575.6100001</v>
      </c>
      <c r="I96" s="68"/>
      <c r="J96" s="63"/>
      <c r="K96" s="115"/>
      <c r="L96" s="65"/>
      <c r="M96" s="30"/>
      <c r="N96" s="16"/>
      <c r="O96" s="16"/>
      <c r="P96" s="16"/>
      <c r="Q96" s="16"/>
      <c r="R96" s="16"/>
    </row>
    <row r="97" spans="1:18" s="2" customFormat="1" ht="19.5" customHeight="1" x14ac:dyDescent="0.25">
      <c r="A97" s="51"/>
      <c r="B97" s="94" t="s">
        <v>81</v>
      </c>
      <c r="C97" s="41"/>
      <c r="D97" s="42"/>
      <c r="E97" s="41"/>
      <c r="F97" s="41"/>
      <c r="G97" s="161"/>
      <c r="H97" s="41"/>
      <c r="I97" s="41"/>
      <c r="J97" s="41"/>
      <c r="K97" s="116"/>
      <c r="L97" s="41"/>
      <c r="M97" s="29"/>
      <c r="N97" s="16"/>
      <c r="O97" s="16"/>
      <c r="P97" s="16"/>
      <c r="Q97" s="16"/>
      <c r="R97" s="16"/>
    </row>
    <row r="98" spans="1:18" s="16" customFormat="1" ht="20.100000000000001" customHeight="1" x14ac:dyDescent="0.25">
      <c r="A98" s="52"/>
      <c r="B98" s="54" t="s">
        <v>13</v>
      </c>
      <c r="C98" s="44"/>
      <c r="D98" s="44"/>
      <c r="E98" s="44"/>
      <c r="F98" s="44"/>
      <c r="G98" s="159"/>
      <c r="H98" s="44"/>
      <c r="I98" s="44"/>
      <c r="J98" s="55"/>
      <c r="K98" s="117"/>
      <c r="L98" s="56"/>
      <c r="M98" s="30"/>
    </row>
    <row r="99" spans="1:18" s="16" customFormat="1" ht="38.25" x14ac:dyDescent="0.25">
      <c r="A99" s="299">
        <v>1</v>
      </c>
      <c r="B99" s="36" t="s">
        <v>16</v>
      </c>
      <c r="C99" s="36" t="s">
        <v>99</v>
      </c>
      <c r="D99" s="36" t="s">
        <v>17</v>
      </c>
      <c r="E99" s="82">
        <v>9992546</v>
      </c>
      <c r="F99" s="36" t="s">
        <v>18</v>
      </c>
      <c r="G99" s="37">
        <v>114.29</v>
      </c>
      <c r="H99" s="37">
        <f>E99*G99</f>
        <v>1142048082.3400002</v>
      </c>
      <c r="I99" s="36" t="s">
        <v>9</v>
      </c>
      <c r="J99" s="36" t="s">
        <v>19</v>
      </c>
      <c r="K99" s="108" t="s">
        <v>127</v>
      </c>
      <c r="L99" s="35" t="s">
        <v>20</v>
      </c>
      <c r="M99" s="30"/>
    </row>
    <row r="100" spans="1:18" s="16" customFormat="1" ht="51" x14ac:dyDescent="0.25">
      <c r="A100" s="299">
        <v>2</v>
      </c>
      <c r="B100" s="36" t="s">
        <v>30</v>
      </c>
      <c r="C100" s="38" t="s">
        <v>31</v>
      </c>
      <c r="D100" s="36" t="s">
        <v>32</v>
      </c>
      <c r="E100" s="82">
        <v>30000</v>
      </c>
      <c r="F100" s="36" t="s">
        <v>37</v>
      </c>
      <c r="G100" s="37">
        <v>148.76</v>
      </c>
      <c r="H100" s="37">
        <f>E100*G100</f>
        <v>4462800</v>
      </c>
      <c r="I100" s="36" t="s">
        <v>9</v>
      </c>
      <c r="J100" s="36" t="s">
        <v>38</v>
      </c>
      <c r="K100" s="108" t="s">
        <v>127</v>
      </c>
      <c r="L100" s="35" t="s">
        <v>39</v>
      </c>
      <c r="M100" s="30"/>
    </row>
    <row r="101" spans="1:18" s="16" customFormat="1" ht="51" x14ac:dyDescent="0.25">
      <c r="A101" s="299">
        <v>3</v>
      </c>
      <c r="B101" s="36" t="s">
        <v>33</v>
      </c>
      <c r="C101" s="36" t="s">
        <v>31</v>
      </c>
      <c r="D101" s="36" t="s">
        <v>34</v>
      </c>
      <c r="E101" s="82">
        <v>24500</v>
      </c>
      <c r="F101" s="36" t="s">
        <v>37</v>
      </c>
      <c r="G101" s="37">
        <v>195.09</v>
      </c>
      <c r="H101" s="37">
        <f t="shared" ref="H101:H134" si="1">E101*G101</f>
        <v>4779705</v>
      </c>
      <c r="I101" s="36" t="s">
        <v>9</v>
      </c>
      <c r="J101" s="36" t="s">
        <v>38</v>
      </c>
      <c r="K101" s="108" t="s">
        <v>127</v>
      </c>
      <c r="L101" s="35" t="s">
        <v>39</v>
      </c>
      <c r="M101" s="30"/>
    </row>
    <row r="102" spans="1:18" s="16" customFormat="1" ht="51" x14ac:dyDescent="0.25">
      <c r="A102" s="299">
        <v>4</v>
      </c>
      <c r="B102" s="36" t="s">
        <v>30</v>
      </c>
      <c r="C102" s="36" t="s">
        <v>99</v>
      </c>
      <c r="D102" s="36" t="s">
        <v>32</v>
      </c>
      <c r="E102" s="82">
        <v>67660</v>
      </c>
      <c r="F102" s="36" t="s">
        <v>37</v>
      </c>
      <c r="G102" s="37">
        <v>151.78</v>
      </c>
      <c r="H102" s="37">
        <f t="shared" si="1"/>
        <v>10269434.800000001</v>
      </c>
      <c r="I102" s="36" t="s">
        <v>9</v>
      </c>
      <c r="J102" s="36" t="s">
        <v>38</v>
      </c>
      <c r="K102" s="108" t="s">
        <v>128</v>
      </c>
      <c r="L102" s="35" t="s">
        <v>39</v>
      </c>
      <c r="M102" s="30"/>
    </row>
    <row r="103" spans="1:18" s="16" customFormat="1" ht="51" x14ac:dyDescent="0.25">
      <c r="A103" s="299">
        <v>5</v>
      </c>
      <c r="B103" s="36" t="s">
        <v>33</v>
      </c>
      <c r="C103" s="36" t="s">
        <v>99</v>
      </c>
      <c r="D103" s="36" t="s">
        <v>34</v>
      </c>
      <c r="E103" s="82">
        <v>32200</v>
      </c>
      <c r="F103" s="36" t="s">
        <v>37</v>
      </c>
      <c r="G103" s="37">
        <v>200.89</v>
      </c>
      <c r="H103" s="37">
        <f t="shared" si="1"/>
        <v>6468658</v>
      </c>
      <c r="I103" s="36" t="s">
        <v>9</v>
      </c>
      <c r="J103" s="36" t="s">
        <v>38</v>
      </c>
      <c r="K103" s="108" t="s">
        <v>128</v>
      </c>
      <c r="L103" s="35" t="s">
        <v>39</v>
      </c>
      <c r="M103" s="30"/>
    </row>
    <row r="104" spans="1:18" s="16" customFormat="1" ht="51" x14ac:dyDescent="0.25">
      <c r="A104" s="299">
        <v>6</v>
      </c>
      <c r="B104" s="36" t="s">
        <v>35</v>
      </c>
      <c r="C104" s="36" t="s">
        <v>99</v>
      </c>
      <c r="D104" s="36" t="s">
        <v>36</v>
      </c>
      <c r="E104" s="82">
        <v>98570</v>
      </c>
      <c r="F104" s="36" t="s">
        <v>37</v>
      </c>
      <c r="G104" s="37">
        <v>156.25</v>
      </c>
      <c r="H104" s="37">
        <f t="shared" si="1"/>
        <v>15401562.5</v>
      </c>
      <c r="I104" s="36" t="s">
        <v>9</v>
      </c>
      <c r="J104" s="36" t="s">
        <v>38</v>
      </c>
      <c r="K104" s="108" t="s">
        <v>128</v>
      </c>
      <c r="L104" s="35" t="s">
        <v>39</v>
      </c>
      <c r="M104" s="30"/>
    </row>
    <row r="105" spans="1:18" s="16" customFormat="1" ht="25.5" x14ac:dyDescent="0.25">
      <c r="A105" s="299">
        <v>7</v>
      </c>
      <c r="B105" s="74" t="s">
        <v>48</v>
      </c>
      <c r="C105" s="36" t="s">
        <v>99</v>
      </c>
      <c r="D105" s="36" t="s">
        <v>17</v>
      </c>
      <c r="E105" s="83">
        <v>200000</v>
      </c>
      <c r="F105" s="74" t="s">
        <v>37</v>
      </c>
      <c r="G105" s="37">
        <v>145.54</v>
      </c>
      <c r="H105" s="37"/>
      <c r="I105" s="36" t="s">
        <v>9</v>
      </c>
      <c r="J105" s="36" t="s">
        <v>19</v>
      </c>
      <c r="K105" s="108" t="s">
        <v>128</v>
      </c>
      <c r="L105" s="35" t="s">
        <v>1159</v>
      </c>
      <c r="M105" s="30"/>
    </row>
    <row r="106" spans="1:18" s="16" customFormat="1" ht="25.5" x14ac:dyDescent="0.25">
      <c r="A106" s="72">
        <v>8</v>
      </c>
      <c r="B106" s="38" t="s">
        <v>58</v>
      </c>
      <c r="C106" s="73" t="s">
        <v>100</v>
      </c>
      <c r="D106" s="78" t="s">
        <v>17</v>
      </c>
      <c r="E106" s="84">
        <v>30</v>
      </c>
      <c r="F106" s="81" t="s">
        <v>94</v>
      </c>
      <c r="G106" s="37"/>
      <c r="H106" s="37">
        <f t="shared" si="1"/>
        <v>0</v>
      </c>
      <c r="I106" s="36" t="s">
        <v>9</v>
      </c>
      <c r="J106" s="77" t="s">
        <v>64</v>
      </c>
      <c r="K106" s="108" t="s">
        <v>129</v>
      </c>
      <c r="L106" s="35" t="s">
        <v>1160</v>
      </c>
      <c r="M106" s="30"/>
    </row>
    <row r="107" spans="1:18" s="16" customFormat="1" ht="25.5" x14ac:dyDescent="0.25">
      <c r="A107" s="72">
        <v>9</v>
      </c>
      <c r="B107" s="38" t="s">
        <v>59</v>
      </c>
      <c r="C107" s="73" t="s">
        <v>100</v>
      </c>
      <c r="D107" s="78" t="s">
        <v>17</v>
      </c>
      <c r="E107" s="84">
        <v>25</v>
      </c>
      <c r="F107" s="81" t="s">
        <v>95</v>
      </c>
      <c r="G107" s="37"/>
      <c r="H107" s="37">
        <f t="shared" si="1"/>
        <v>0</v>
      </c>
      <c r="I107" s="36" t="s">
        <v>9</v>
      </c>
      <c r="J107" s="77" t="s">
        <v>64</v>
      </c>
      <c r="K107" s="108" t="s">
        <v>129</v>
      </c>
      <c r="L107" s="35" t="str">
        <f t="shared" ref="L107:L111" si="2">$L$106</f>
        <v xml:space="preserve">СЗ 16 от 03.01.2018, СЗ 410 от 26.12.2018г. </v>
      </c>
      <c r="M107" s="30"/>
    </row>
    <row r="108" spans="1:18" s="16" customFormat="1" ht="25.5" x14ac:dyDescent="0.25">
      <c r="A108" s="72">
        <v>10</v>
      </c>
      <c r="B108" s="38" t="s">
        <v>60</v>
      </c>
      <c r="C108" s="73" t="s">
        <v>100</v>
      </c>
      <c r="D108" s="78" t="s">
        <v>17</v>
      </c>
      <c r="E108" s="84">
        <v>120</v>
      </c>
      <c r="F108" s="81" t="s">
        <v>95</v>
      </c>
      <c r="G108" s="37"/>
      <c r="H108" s="37">
        <f t="shared" si="1"/>
        <v>0</v>
      </c>
      <c r="I108" s="36" t="s">
        <v>9</v>
      </c>
      <c r="J108" s="77" t="s">
        <v>64</v>
      </c>
      <c r="K108" s="108" t="s">
        <v>129</v>
      </c>
      <c r="L108" s="35" t="str">
        <f t="shared" si="2"/>
        <v xml:space="preserve">СЗ 16 от 03.01.2018, СЗ 410 от 26.12.2018г. </v>
      </c>
      <c r="M108" s="30"/>
    </row>
    <row r="109" spans="1:18" s="16" customFormat="1" ht="25.5" x14ac:dyDescent="0.25">
      <c r="A109" s="72">
        <v>11</v>
      </c>
      <c r="B109" s="38" t="s">
        <v>61</v>
      </c>
      <c r="C109" s="73" t="s">
        <v>100</v>
      </c>
      <c r="D109" s="78" t="s">
        <v>17</v>
      </c>
      <c r="E109" s="84">
        <v>250</v>
      </c>
      <c r="F109" s="81" t="s">
        <v>94</v>
      </c>
      <c r="G109" s="37"/>
      <c r="H109" s="37">
        <f t="shared" si="1"/>
        <v>0</v>
      </c>
      <c r="I109" s="36" t="s">
        <v>9</v>
      </c>
      <c r="J109" s="77" t="s">
        <v>64</v>
      </c>
      <c r="K109" s="108" t="s">
        <v>129</v>
      </c>
      <c r="L109" s="35" t="str">
        <f t="shared" si="2"/>
        <v xml:space="preserve">СЗ 16 от 03.01.2018, СЗ 410 от 26.12.2018г. </v>
      </c>
      <c r="M109" s="30"/>
    </row>
    <row r="110" spans="1:18" s="16" customFormat="1" ht="25.5" x14ac:dyDescent="0.25">
      <c r="A110" s="72">
        <v>12</v>
      </c>
      <c r="B110" s="38" t="s">
        <v>62</v>
      </c>
      <c r="C110" s="73" t="s">
        <v>100</v>
      </c>
      <c r="D110" s="78" t="s">
        <v>17</v>
      </c>
      <c r="E110" s="84">
        <v>5</v>
      </c>
      <c r="F110" s="81" t="s">
        <v>94</v>
      </c>
      <c r="G110" s="37"/>
      <c r="H110" s="37">
        <f t="shared" si="1"/>
        <v>0</v>
      </c>
      <c r="I110" s="36" t="s">
        <v>9</v>
      </c>
      <c r="J110" s="77" t="s">
        <v>64</v>
      </c>
      <c r="K110" s="108" t="s">
        <v>129</v>
      </c>
      <c r="L110" s="35" t="str">
        <f t="shared" si="2"/>
        <v xml:space="preserve">СЗ 16 от 03.01.2018, СЗ 410 от 26.12.2018г. </v>
      </c>
      <c r="M110" s="30"/>
    </row>
    <row r="111" spans="1:18" s="16" customFormat="1" ht="25.5" x14ac:dyDescent="0.25">
      <c r="A111" s="72">
        <v>13</v>
      </c>
      <c r="B111" s="38" t="s">
        <v>63</v>
      </c>
      <c r="C111" s="73" t="s">
        <v>100</v>
      </c>
      <c r="D111" s="78" t="s">
        <v>17</v>
      </c>
      <c r="E111" s="84">
        <v>50</v>
      </c>
      <c r="F111" s="81" t="s">
        <v>94</v>
      </c>
      <c r="G111" s="37"/>
      <c r="H111" s="37">
        <f t="shared" si="1"/>
        <v>0</v>
      </c>
      <c r="I111" s="36" t="s">
        <v>9</v>
      </c>
      <c r="J111" s="77" t="s">
        <v>64</v>
      </c>
      <c r="K111" s="108" t="s">
        <v>129</v>
      </c>
      <c r="L111" s="35" t="str">
        <f t="shared" si="2"/>
        <v xml:space="preserve">СЗ 16 от 03.01.2018, СЗ 410 от 26.12.2018г. </v>
      </c>
      <c r="M111" s="30"/>
    </row>
    <row r="112" spans="1:18" s="16" customFormat="1" ht="38.25" x14ac:dyDescent="0.25">
      <c r="A112" s="72">
        <v>14</v>
      </c>
      <c r="B112" s="98" t="s">
        <v>206</v>
      </c>
      <c r="C112" s="73" t="s">
        <v>100</v>
      </c>
      <c r="D112" s="101" t="s">
        <v>102</v>
      </c>
      <c r="E112" s="99">
        <v>250</v>
      </c>
      <c r="F112" s="81" t="s">
        <v>94</v>
      </c>
      <c r="G112" s="37">
        <v>17580</v>
      </c>
      <c r="H112" s="37">
        <f t="shared" si="1"/>
        <v>4395000</v>
      </c>
      <c r="I112" s="36" t="s">
        <v>9</v>
      </c>
      <c r="J112" s="100" t="s">
        <v>103</v>
      </c>
      <c r="K112" s="108" t="s">
        <v>130</v>
      </c>
      <c r="L112" s="35" t="s">
        <v>207</v>
      </c>
      <c r="M112" s="30"/>
    </row>
    <row r="113" spans="1:13" s="16" customFormat="1" ht="38.25" x14ac:dyDescent="0.25">
      <c r="A113" s="72">
        <v>15</v>
      </c>
      <c r="B113" s="98" t="s">
        <v>48</v>
      </c>
      <c r="C113" s="73" t="s">
        <v>104</v>
      </c>
      <c r="D113" s="78" t="s">
        <v>17</v>
      </c>
      <c r="E113" s="99">
        <v>200000</v>
      </c>
      <c r="F113" s="102" t="s">
        <v>37</v>
      </c>
      <c r="G113" s="37">
        <v>147.32</v>
      </c>
      <c r="H113" s="37">
        <f t="shared" si="1"/>
        <v>29464000</v>
      </c>
      <c r="I113" s="36" t="s">
        <v>9</v>
      </c>
      <c r="J113" s="100" t="s">
        <v>105</v>
      </c>
      <c r="K113" s="108" t="s">
        <v>128</v>
      </c>
      <c r="L113" s="35" t="s">
        <v>106</v>
      </c>
      <c r="M113" s="30"/>
    </row>
    <row r="114" spans="1:13" s="16" customFormat="1" ht="43.5" customHeight="1" x14ac:dyDescent="0.25">
      <c r="A114" s="72">
        <v>16</v>
      </c>
      <c r="B114" s="98" t="s">
        <v>109</v>
      </c>
      <c r="C114" s="73" t="s">
        <v>100</v>
      </c>
      <c r="D114" s="101" t="s">
        <v>187</v>
      </c>
      <c r="E114" s="99">
        <v>404</v>
      </c>
      <c r="F114" s="81" t="s">
        <v>94</v>
      </c>
      <c r="G114" s="37">
        <v>491</v>
      </c>
      <c r="H114" s="37">
        <f t="shared" si="1"/>
        <v>198364</v>
      </c>
      <c r="I114" s="36" t="s">
        <v>9</v>
      </c>
      <c r="J114" s="100" t="s">
        <v>45</v>
      </c>
      <c r="K114" s="108" t="s">
        <v>131</v>
      </c>
      <c r="L114" s="35" t="s">
        <v>186</v>
      </c>
      <c r="M114" s="30"/>
    </row>
    <row r="115" spans="1:13" s="16" customFormat="1" ht="75.75" customHeight="1" x14ac:dyDescent="0.25">
      <c r="A115" s="72">
        <v>17</v>
      </c>
      <c r="B115" s="98" t="s">
        <v>110</v>
      </c>
      <c r="C115" s="73" t="s">
        <v>100</v>
      </c>
      <c r="D115" s="101" t="s">
        <v>111</v>
      </c>
      <c r="E115" s="99">
        <v>27978</v>
      </c>
      <c r="F115" s="81" t="s">
        <v>94</v>
      </c>
      <c r="G115" s="37">
        <v>350</v>
      </c>
      <c r="H115" s="37">
        <f t="shared" si="1"/>
        <v>9792300</v>
      </c>
      <c r="I115" s="36" t="s">
        <v>9</v>
      </c>
      <c r="J115" s="100" t="s">
        <v>45</v>
      </c>
      <c r="K115" s="108" t="s">
        <v>131</v>
      </c>
      <c r="L115" s="35" t="s">
        <v>200</v>
      </c>
      <c r="M115" s="30"/>
    </row>
    <row r="116" spans="1:13" s="16" customFormat="1" ht="25.5" x14ac:dyDescent="0.25">
      <c r="A116" s="72">
        <v>18</v>
      </c>
      <c r="B116" s="98" t="s">
        <v>167</v>
      </c>
      <c r="C116" s="36" t="s">
        <v>100</v>
      </c>
      <c r="D116" s="101" t="s">
        <v>150</v>
      </c>
      <c r="E116" s="99">
        <v>5168</v>
      </c>
      <c r="F116" s="81" t="s">
        <v>94</v>
      </c>
      <c r="G116" s="37">
        <v>99</v>
      </c>
      <c r="H116" s="37">
        <f t="shared" si="1"/>
        <v>511632</v>
      </c>
      <c r="I116" s="36" t="s">
        <v>9</v>
      </c>
      <c r="J116" s="100" t="s">
        <v>45</v>
      </c>
      <c r="K116" s="108" t="s">
        <v>130</v>
      </c>
      <c r="L116" s="35" t="s">
        <v>168</v>
      </c>
      <c r="M116" s="30"/>
    </row>
    <row r="117" spans="1:13" s="16" customFormat="1" ht="12.75" x14ac:dyDescent="0.25">
      <c r="A117" s="72">
        <v>19</v>
      </c>
      <c r="B117" s="98" t="s">
        <v>169</v>
      </c>
      <c r="C117" s="36" t="s">
        <v>43</v>
      </c>
      <c r="D117" s="98" t="s">
        <v>170</v>
      </c>
      <c r="E117" s="147">
        <v>23672855.719999999</v>
      </c>
      <c r="F117" s="102" t="s">
        <v>171</v>
      </c>
      <c r="G117" s="37">
        <v>15.5</v>
      </c>
      <c r="H117" s="37">
        <f t="shared" si="1"/>
        <v>366929263.65999997</v>
      </c>
      <c r="I117" s="36" t="s">
        <v>9</v>
      </c>
      <c r="J117" s="100" t="s">
        <v>174</v>
      </c>
      <c r="K117" s="108" t="s">
        <v>130</v>
      </c>
      <c r="L117" s="35" t="s">
        <v>175</v>
      </c>
      <c r="M117" s="30"/>
    </row>
    <row r="118" spans="1:13" s="16" customFormat="1" ht="12.75" x14ac:dyDescent="0.25">
      <c r="A118" s="72">
        <v>20</v>
      </c>
      <c r="B118" s="98" t="s">
        <v>169</v>
      </c>
      <c r="C118" s="36" t="s">
        <v>43</v>
      </c>
      <c r="D118" s="98" t="s">
        <v>172</v>
      </c>
      <c r="E118" s="147">
        <v>128213.67</v>
      </c>
      <c r="F118" s="102" t="s">
        <v>171</v>
      </c>
      <c r="G118" s="37">
        <v>15.5</v>
      </c>
      <c r="H118" s="37">
        <f t="shared" si="1"/>
        <v>1987311.885</v>
      </c>
      <c r="I118" s="36" t="s">
        <v>9</v>
      </c>
      <c r="J118" s="100" t="s">
        <v>174</v>
      </c>
      <c r="K118" s="108" t="s">
        <v>130</v>
      </c>
      <c r="L118" s="35" t="s">
        <v>175</v>
      </c>
      <c r="M118" s="30"/>
    </row>
    <row r="119" spans="1:13" s="16" customFormat="1" ht="12.75" x14ac:dyDescent="0.25">
      <c r="A119" s="72">
        <v>21</v>
      </c>
      <c r="B119" s="98" t="s">
        <v>169</v>
      </c>
      <c r="C119" s="36" t="s">
        <v>43</v>
      </c>
      <c r="D119" s="98" t="s">
        <v>173</v>
      </c>
      <c r="E119" s="147">
        <v>303026.71000000002</v>
      </c>
      <c r="F119" s="102" t="s">
        <v>171</v>
      </c>
      <c r="G119" s="37">
        <v>15.5</v>
      </c>
      <c r="H119" s="37">
        <f t="shared" si="1"/>
        <v>4696914.0049999999</v>
      </c>
      <c r="I119" s="36" t="s">
        <v>9</v>
      </c>
      <c r="J119" s="100" t="s">
        <v>174</v>
      </c>
      <c r="K119" s="108" t="s">
        <v>130</v>
      </c>
      <c r="L119" s="35" t="s">
        <v>175</v>
      </c>
      <c r="M119" s="30"/>
    </row>
    <row r="120" spans="1:13" s="16" customFormat="1" ht="48" customHeight="1" x14ac:dyDescent="0.25">
      <c r="A120" s="72">
        <v>22</v>
      </c>
      <c r="B120" s="98" t="s">
        <v>176</v>
      </c>
      <c r="C120" s="98" t="s">
        <v>100</v>
      </c>
      <c r="D120" s="98" t="s">
        <v>177</v>
      </c>
      <c r="E120" s="99">
        <v>6000</v>
      </c>
      <c r="F120" s="102" t="s">
        <v>178</v>
      </c>
      <c r="G120" s="37">
        <v>175</v>
      </c>
      <c r="H120" s="37">
        <f t="shared" si="1"/>
        <v>1050000</v>
      </c>
      <c r="I120" s="36" t="s">
        <v>9</v>
      </c>
      <c r="J120" s="100" t="s">
        <v>19</v>
      </c>
      <c r="K120" s="108" t="s">
        <v>130</v>
      </c>
      <c r="L120" s="35" t="s">
        <v>179</v>
      </c>
      <c r="M120" s="30"/>
    </row>
    <row r="121" spans="1:13" s="16" customFormat="1" ht="69" customHeight="1" x14ac:dyDescent="0.25">
      <c r="A121" s="72">
        <v>23</v>
      </c>
      <c r="B121" s="98" t="s">
        <v>192</v>
      </c>
      <c r="C121" s="98" t="s">
        <v>502</v>
      </c>
      <c r="D121" s="98" t="s">
        <v>193</v>
      </c>
      <c r="E121" s="98">
        <v>1</v>
      </c>
      <c r="F121" s="98" t="s">
        <v>94</v>
      </c>
      <c r="G121" s="37">
        <v>21419.65</v>
      </c>
      <c r="H121" s="37">
        <f t="shared" si="1"/>
        <v>21419.65</v>
      </c>
      <c r="I121" s="36" t="s">
        <v>9</v>
      </c>
      <c r="J121" s="100" t="s">
        <v>45</v>
      </c>
      <c r="K121" s="108" t="s">
        <v>130</v>
      </c>
      <c r="L121" s="35" t="s">
        <v>194</v>
      </c>
      <c r="M121" s="30"/>
    </row>
    <row r="122" spans="1:13" s="16" customFormat="1" ht="38.25" x14ac:dyDescent="0.25">
      <c r="A122" s="72">
        <v>24</v>
      </c>
      <c r="B122" s="98" t="s">
        <v>204</v>
      </c>
      <c r="C122" s="73" t="s">
        <v>104</v>
      </c>
      <c r="D122" s="78" t="s">
        <v>17</v>
      </c>
      <c r="E122" s="98">
        <v>1</v>
      </c>
      <c r="F122" s="98" t="s">
        <v>205</v>
      </c>
      <c r="G122" s="37"/>
      <c r="H122" s="37">
        <f t="shared" si="1"/>
        <v>0</v>
      </c>
      <c r="I122" s="36" t="s">
        <v>9</v>
      </c>
      <c r="J122" s="100" t="s">
        <v>45</v>
      </c>
      <c r="K122" s="108" t="s">
        <v>131</v>
      </c>
      <c r="L122" s="35" t="s">
        <v>816</v>
      </c>
      <c r="M122" s="30"/>
    </row>
    <row r="123" spans="1:13" s="16" customFormat="1" ht="25.5" x14ac:dyDescent="0.25">
      <c r="A123" s="72">
        <v>25</v>
      </c>
      <c r="B123" s="98" t="s">
        <v>208</v>
      </c>
      <c r="C123" s="98" t="s">
        <v>100</v>
      </c>
      <c r="D123" s="101" t="s">
        <v>150</v>
      </c>
      <c r="E123" s="98">
        <v>1</v>
      </c>
      <c r="F123" s="98" t="s">
        <v>210</v>
      </c>
      <c r="G123" s="37">
        <v>3162882.4</v>
      </c>
      <c r="H123" s="37">
        <f t="shared" si="1"/>
        <v>3162882.4</v>
      </c>
      <c r="I123" s="36" t="s">
        <v>9</v>
      </c>
      <c r="J123" s="100" t="s">
        <v>211</v>
      </c>
      <c r="K123" s="108" t="s">
        <v>130</v>
      </c>
      <c r="L123" s="35" t="s">
        <v>212</v>
      </c>
      <c r="M123" s="30"/>
    </row>
    <row r="124" spans="1:13" s="16" customFormat="1" ht="25.5" x14ac:dyDescent="0.25">
      <c r="A124" s="72">
        <v>26</v>
      </c>
      <c r="B124" s="98" t="s">
        <v>209</v>
      </c>
      <c r="C124" s="98" t="s">
        <v>100</v>
      </c>
      <c r="D124" s="101" t="s">
        <v>150</v>
      </c>
      <c r="E124" s="98">
        <v>1</v>
      </c>
      <c r="F124" s="98" t="s">
        <v>210</v>
      </c>
      <c r="G124" s="37">
        <v>2351645.88</v>
      </c>
      <c r="H124" s="37">
        <f t="shared" si="1"/>
        <v>2351645.88</v>
      </c>
      <c r="I124" s="36" t="s">
        <v>9</v>
      </c>
      <c r="J124" s="100" t="s">
        <v>211</v>
      </c>
      <c r="K124" s="108" t="s">
        <v>130</v>
      </c>
      <c r="L124" s="35" t="s">
        <v>212</v>
      </c>
      <c r="M124" s="30"/>
    </row>
    <row r="125" spans="1:13" s="16" customFormat="1" ht="25.5" x14ac:dyDescent="0.25">
      <c r="A125" s="72">
        <v>27</v>
      </c>
      <c r="B125" s="98" t="s">
        <v>230</v>
      </c>
      <c r="C125" s="98" t="s">
        <v>503</v>
      </c>
      <c r="D125" s="101" t="s">
        <v>241</v>
      </c>
      <c r="E125" s="98">
        <v>655</v>
      </c>
      <c r="F125" s="98" t="s">
        <v>94</v>
      </c>
      <c r="G125" s="37">
        <v>850</v>
      </c>
      <c r="H125" s="37">
        <f t="shared" si="1"/>
        <v>556750</v>
      </c>
      <c r="I125" s="36" t="s">
        <v>9</v>
      </c>
      <c r="J125" s="100" t="s">
        <v>45</v>
      </c>
      <c r="K125" s="108" t="s">
        <v>131</v>
      </c>
      <c r="L125" s="35" t="s">
        <v>229</v>
      </c>
      <c r="M125" s="30"/>
    </row>
    <row r="126" spans="1:13" s="16" customFormat="1" ht="25.5" x14ac:dyDescent="0.25">
      <c r="A126" s="72">
        <v>28</v>
      </c>
      <c r="B126" s="98" t="s">
        <v>231</v>
      </c>
      <c r="C126" s="98" t="s">
        <v>503</v>
      </c>
      <c r="D126" s="101" t="s">
        <v>242</v>
      </c>
      <c r="E126" s="98">
        <v>1080</v>
      </c>
      <c r="F126" s="98" t="s">
        <v>94</v>
      </c>
      <c r="G126" s="37">
        <v>170</v>
      </c>
      <c r="H126" s="37">
        <f t="shared" si="1"/>
        <v>183600</v>
      </c>
      <c r="I126" s="36" t="s">
        <v>9</v>
      </c>
      <c r="J126" s="100" t="s">
        <v>45</v>
      </c>
      <c r="K126" s="108" t="s">
        <v>131</v>
      </c>
      <c r="L126" s="35" t="s">
        <v>229</v>
      </c>
      <c r="M126" s="30"/>
    </row>
    <row r="127" spans="1:13" s="16" customFormat="1" ht="25.5" x14ac:dyDescent="0.25">
      <c r="A127" s="72">
        <v>29</v>
      </c>
      <c r="B127" s="98" t="s">
        <v>232</v>
      </c>
      <c r="C127" s="98" t="s">
        <v>503</v>
      </c>
      <c r="D127" s="101" t="s">
        <v>243</v>
      </c>
      <c r="E127" s="98">
        <v>455</v>
      </c>
      <c r="F127" s="98" t="s">
        <v>94</v>
      </c>
      <c r="G127" s="37">
        <v>87</v>
      </c>
      <c r="H127" s="37">
        <f t="shared" si="1"/>
        <v>39585</v>
      </c>
      <c r="I127" s="36" t="s">
        <v>9</v>
      </c>
      <c r="J127" s="100" t="s">
        <v>45</v>
      </c>
      <c r="K127" s="108" t="s">
        <v>131</v>
      </c>
      <c r="L127" s="35" t="s">
        <v>229</v>
      </c>
      <c r="M127" s="30"/>
    </row>
    <row r="128" spans="1:13" s="16" customFormat="1" ht="25.5" x14ac:dyDescent="0.25">
      <c r="A128" s="72">
        <v>30</v>
      </c>
      <c r="B128" s="98" t="s">
        <v>233</v>
      </c>
      <c r="C128" s="98" t="s">
        <v>503</v>
      </c>
      <c r="D128" s="101" t="s">
        <v>244</v>
      </c>
      <c r="E128" s="98">
        <v>35</v>
      </c>
      <c r="F128" s="98" t="s">
        <v>94</v>
      </c>
      <c r="G128" s="37">
        <v>2325</v>
      </c>
      <c r="H128" s="37">
        <f t="shared" si="1"/>
        <v>81375</v>
      </c>
      <c r="I128" s="36" t="s">
        <v>9</v>
      </c>
      <c r="J128" s="100" t="s">
        <v>45</v>
      </c>
      <c r="K128" s="108" t="s">
        <v>131</v>
      </c>
      <c r="L128" s="35" t="s">
        <v>229</v>
      </c>
      <c r="M128" s="30"/>
    </row>
    <row r="129" spans="1:13" s="16" customFormat="1" ht="12.75" x14ac:dyDescent="0.25">
      <c r="A129" s="72">
        <v>31</v>
      </c>
      <c r="B129" s="98" t="s">
        <v>234</v>
      </c>
      <c r="C129" s="98" t="s">
        <v>503</v>
      </c>
      <c r="D129" s="101" t="s">
        <v>17</v>
      </c>
      <c r="E129" s="98">
        <v>145</v>
      </c>
      <c r="F129" s="98" t="s">
        <v>94</v>
      </c>
      <c r="G129" s="37">
        <v>1450</v>
      </c>
      <c r="H129" s="37">
        <f t="shared" si="1"/>
        <v>210250</v>
      </c>
      <c r="I129" s="36" t="s">
        <v>9</v>
      </c>
      <c r="J129" s="100" t="s">
        <v>45</v>
      </c>
      <c r="K129" s="108" t="s">
        <v>131</v>
      </c>
      <c r="L129" s="35" t="s">
        <v>229</v>
      </c>
      <c r="M129" s="30"/>
    </row>
    <row r="130" spans="1:13" s="16" customFormat="1" ht="25.5" x14ac:dyDescent="0.25">
      <c r="A130" s="72">
        <v>32</v>
      </c>
      <c r="B130" s="98" t="s">
        <v>235</v>
      </c>
      <c r="C130" s="98" t="s">
        <v>503</v>
      </c>
      <c r="D130" s="101" t="s">
        <v>245</v>
      </c>
      <c r="E130" s="98">
        <v>155</v>
      </c>
      <c r="F130" s="98" t="s">
        <v>94</v>
      </c>
      <c r="G130" s="37">
        <v>1800</v>
      </c>
      <c r="H130" s="37">
        <f t="shared" si="1"/>
        <v>279000</v>
      </c>
      <c r="I130" s="36" t="s">
        <v>9</v>
      </c>
      <c r="J130" s="100" t="s">
        <v>45</v>
      </c>
      <c r="K130" s="108" t="s">
        <v>131</v>
      </c>
      <c r="L130" s="35" t="s">
        <v>229</v>
      </c>
      <c r="M130" s="30"/>
    </row>
    <row r="131" spans="1:13" s="16" customFormat="1" ht="25.5" x14ac:dyDescent="0.25">
      <c r="A131" s="72">
        <v>33</v>
      </c>
      <c r="B131" s="98" t="s">
        <v>236</v>
      </c>
      <c r="C131" s="98" t="s">
        <v>503</v>
      </c>
      <c r="D131" s="101" t="s">
        <v>246</v>
      </c>
      <c r="E131" s="98">
        <v>110</v>
      </c>
      <c r="F131" s="98" t="s">
        <v>94</v>
      </c>
      <c r="G131" s="37">
        <v>3400</v>
      </c>
      <c r="H131" s="37">
        <f t="shared" si="1"/>
        <v>374000</v>
      </c>
      <c r="I131" s="36" t="s">
        <v>9</v>
      </c>
      <c r="J131" s="100" t="s">
        <v>45</v>
      </c>
      <c r="K131" s="108" t="s">
        <v>131</v>
      </c>
      <c r="L131" s="35" t="s">
        <v>229</v>
      </c>
      <c r="M131" s="30"/>
    </row>
    <row r="132" spans="1:13" s="16" customFormat="1" ht="25.5" x14ac:dyDescent="0.25">
      <c r="A132" s="72">
        <v>34</v>
      </c>
      <c r="B132" s="98" t="s">
        <v>237</v>
      </c>
      <c r="C132" s="98" t="s">
        <v>503</v>
      </c>
      <c r="D132" s="101" t="s">
        <v>247</v>
      </c>
      <c r="E132" s="98">
        <v>84</v>
      </c>
      <c r="F132" s="98" t="s">
        <v>94</v>
      </c>
      <c r="G132" s="37">
        <v>4800</v>
      </c>
      <c r="H132" s="37">
        <f t="shared" si="1"/>
        <v>403200</v>
      </c>
      <c r="I132" s="36" t="s">
        <v>9</v>
      </c>
      <c r="J132" s="100" t="s">
        <v>45</v>
      </c>
      <c r="K132" s="108" t="s">
        <v>131</v>
      </c>
      <c r="L132" s="35" t="s">
        <v>229</v>
      </c>
      <c r="M132" s="30"/>
    </row>
    <row r="133" spans="1:13" s="16" customFormat="1" ht="25.5" x14ac:dyDescent="0.25">
      <c r="A133" s="72">
        <v>35</v>
      </c>
      <c r="B133" s="98" t="s">
        <v>238</v>
      </c>
      <c r="C133" s="98" t="s">
        <v>503</v>
      </c>
      <c r="D133" s="101" t="s">
        <v>248</v>
      </c>
      <c r="E133" s="98">
        <v>100</v>
      </c>
      <c r="F133" s="98" t="s">
        <v>94</v>
      </c>
      <c r="G133" s="37">
        <v>1370</v>
      </c>
      <c r="H133" s="37">
        <f t="shared" si="1"/>
        <v>137000</v>
      </c>
      <c r="I133" s="36" t="s">
        <v>9</v>
      </c>
      <c r="J133" s="100" t="s">
        <v>45</v>
      </c>
      <c r="K133" s="108" t="s">
        <v>131</v>
      </c>
      <c r="L133" s="35" t="s">
        <v>229</v>
      </c>
      <c r="M133" s="30"/>
    </row>
    <row r="134" spans="1:13" s="16" customFormat="1" ht="25.5" x14ac:dyDescent="0.25">
      <c r="A134" s="72">
        <v>36</v>
      </c>
      <c r="B134" s="98" t="s">
        <v>239</v>
      </c>
      <c r="C134" s="98" t="s">
        <v>503</v>
      </c>
      <c r="D134" s="101" t="s">
        <v>249</v>
      </c>
      <c r="E134" s="98">
        <v>250</v>
      </c>
      <c r="F134" s="98" t="s">
        <v>94</v>
      </c>
      <c r="G134" s="37">
        <v>280</v>
      </c>
      <c r="H134" s="37">
        <f t="shared" si="1"/>
        <v>70000</v>
      </c>
      <c r="I134" s="36" t="s">
        <v>9</v>
      </c>
      <c r="J134" s="100" t="s">
        <v>45</v>
      </c>
      <c r="K134" s="108" t="s">
        <v>131</v>
      </c>
      <c r="L134" s="35" t="s">
        <v>229</v>
      </c>
      <c r="M134" s="30"/>
    </row>
    <row r="135" spans="1:13" s="16" customFormat="1" ht="25.5" x14ac:dyDescent="0.25">
      <c r="A135" s="72">
        <v>37</v>
      </c>
      <c r="B135" s="98" t="s">
        <v>240</v>
      </c>
      <c r="C135" s="98" t="s">
        <v>503</v>
      </c>
      <c r="D135" s="101" t="s">
        <v>250</v>
      </c>
      <c r="E135" s="98">
        <v>40</v>
      </c>
      <c r="F135" s="98" t="s">
        <v>94</v>
      </c>
      <c r="G135" s="37">
        <v>185</v>
      </c>
      <c r="H135" s="37">
        <f t="shared" ref="H135:H140" si="3">E135*G135</f>
        <v>7400</v>
      </c>
      <c r="I135" s="36" t="s">
        <v>9</v>
      </c>
      <c r="J135" s="100" t="s">
        <v>45</v>
      </c>
      <c r="K135" s="108" t="s">
        <v>131</v>
      </c>
      <c r="L135" s="35" t="s">
        <v>229</v>
      </c>
      <c r="M135" s="30"/>
    </row>
    <row r="136" spans="1:13" s="16" customFormat="1" ht="25.5" x14ac:dyDescent="0.25">
      <c r="A136" s="72">
        <v>38</v>
      </c>
      <c r="B136" s="98" t="s">
        <v>251</v>
      </c>
      <c r="C136" s="98" t="s">
        <v>100</v>
      </c>
      <c r="D136" s="101" t="s">
        <v>150</v>
      </c>
      <c r="E136" s="98">
        <v>100</v>
      </c>
      <c r="F136" s="98" t="s">
        <v>252</v>
      </c>
      <c r="G136" s="37">
        <v>600</v>
      </c>
      <c r="H136" s="37">
        <f t="shared" si="3"/>
        <v>60000</v>
      </c>
      <c r="I136" s="36" t="s">
        <v>9</v>
      </c>
      <c r="J136" s="100" t="s">
        <v>45</v>
      </c>
      <c r="K136" s="108" t="s">
        <v>131</v>
      </c>
      <c r="L136" s="35" t="s">
        <v>253</v>
      </c>
      <c r="M136" s="30"/>
    </row>
    <row r="137" spans="1:13" s="16" customFormat="1" ht="25.5" x14ac:dyDescent="0.25">
      <c r="A137" s="72">
        <v>39</v>
      </c>
      <c r="B137" s="98" t="s">
        <v>254</v>
      </c>
      <c r="C137" s="98" t="s">
        <v>100</v>
      </c>
      <c r="D137" s="101" t="s">
        <v>150</v>
      </c>
      <c r="E137" s="98">
        <v>2500</v>
      </c>
      <c r="F137" s="98" t="s">
        <v>37</v>
      </c>
      <c r="G137" s="37">
        <v>80</v>
      </c>
      <c r="H137" s="37">
        <f t="shared" si="3"/>
        <v>200000</v>
      </c>
      <c r="I137" s="36" t="s">
        <v>9</v>
      </c>
      <c r="J137" s="100" t="s">
        <v>45</v>
      </c>
      <c r="K137" s="108" t="s">
        <v>131</v>
      </c>
      <c r="L137" s="35" t="s">
        <v>253</v>
      </c>
      <c r="M137" s="30"/>
    </row>
    <row r="138" spans="1:13" s="16" customFormat="1" ht="25.5" x14ac:dyDescent="0.25">
      <c r="A138" s="72">
        <v>40</v>
      </c>
      <c r="B138" s="98" t="s">
        <v>255</v>
      </c>
      <c r="C138" s="98" t="s">
        <v>100</v>
      </c>
      <c r="D138" s="101" t="s">
        <v>150</v>
      </c>
      <c r="E138" s="98">
        <v>25</v>
      </c>
      <c r="F138" s="98" t="s">
        <v>37</v>
      </c>
      <c r="G138" s="37">
        <v>600</v>
      </c>
      <c r="H138" s="37">
        <f t="shared" si="3"/>
        <v>15000</v>
      </c>
      <c r="I138" s="36" t="s">
        <v>9</v>
      </c>
      <c r="J138" s="100" t="s">
        <v>45</v>
      </c>
      <c r="K138" s="108" t="s">
        <v>131</v>
      </c>
      <c r="L138" s="35" t="s">
        <v>253</v>
      </c>
      <c r="M138" s="30"/>
    </row>
    <row r="139" spans="1:13" s="16" customFormat="1" ht="25.5" x14ac:dyDescent="0.25">
      <c r="A139" s="72">
        <v>41</v>
      </c>
      <c r="B139" s="98" t="s">
        <v>256</v>
      </c>
      <c r="C139" s="98" t="s">
        <v>100</v>
      </c>
      <c r="D139" s="101" t="s">
        <v>150</v>
      </c>
      <c r="E139" s="98">
        <v>200</v>
      </c>
      <c r="F139" s="98" t="s">
        <v>37</v>
      </c>
      <c r="G139" s="37">
        <v>200</v>
      </c>
      <c r="H139" s="37">
        <f t="shared" si="3"/>
        <v>40000</v>
      </c>
      <c r="I139" s="36" t="s">
        <v>9</v>
      </c>
      <c r="J139" s="100" t="s">
        <v>45</v>
      </c>
      <c r="K139" s="108" t="s">
        <v>131</v>
      </c>
      <c r="L139" s="35" t="s">
        <v>253</v>
      </c>
      <c r="M139" s="30"/>
    </row>
    <row r="140" spans="1:13" s="16" customFormat="1" ht="25.5" x14ac:dyDescent="0.25">
      <c r="A140" s="72">
        <v>42</v>
      </c>
      <c r="B140" s="148" t="s">
        <v>257</v>
      </c>
      <c r="C140" s="98" t="s">
        <v>100</v>
      </c>
      <c r="D140" s="101" t="s">
        <v>150</v>
      </c>
      <c r="E140" s="98">
        <v>100</v>
      </c>
      <c r="F140" s="98" t="s">
        <v>210</v>
      </c>
      <c r="G140" s="37">
        <v>982.15</v>
      </c>
      <c r="H140" s="37">
        <f t="shared" si="3"/>
        <v>98215</v>
      </c>
      <c r="I140" s="36" t="s">
        <v>9</v>
      </c>
      <c r="J140" s="100" t="s">
        <v>45</v>
      </c>
      <c r="K140" s="108" t="s">
        <v>131</v>
      </c>
      <c r="L140" s="35" t="s">
        <v>253</v>
      </c>
      <c r="M140" s="30"/>
    </row>
    <row r="141" spans="1:13" s="16" customFormat="1" ht="38.25" x14ac:dyDescent="0.25">
      <c r="A141" s="72">
        <v>43</v>
      </c>
      <c r="B141" s="98" t="s">
        <v>267</v>
      </c>
      <c r="C141" s="98" t="s">
        <v>502</v>
      </c>
      <c r="D141" s="98" t="s">
        <v>272</v>
      </c>
      <c r="E141" s="98">
        <v>10</v>
      </c>
      <c r="F141" s="98" t="s">
        <v>276</v>
      </c>
      <c r="G141" s="37">
        <v>100</v>
      </c>
      <c r="H141" s="37"/>
      <c r="I141" s="36" t="s">
        <v>9</v>
      </c>
      <c r="J141" s="100" t="s">
        <v>45</v>
      </c>
      <c r="K141" s="108" t="s">
        <v>131</v>
      </c>
      <c r="L141" s="35" t="s">
        <v>313</v>
      </c>
      <c r="M141" s="30"/>
    </row>
    <row r="142" spans="1:13" s="16" customFormat="1" ht="38.25" x14ac:dyDescent="0.25">
      <c r="A142" s="72">
        <v>44</v>
      </c>
      <c r="B142" s="98" t="s">
        <v>268</v>
      </c>
      <c r="C142" s="98" t="s">
        <v>502</v>
      </c>
      <c r="D142" s="101" t="s">
        <v>273</v>
      </c>
      <c r="E142" s="98">
        <v>10</v>
      </c>
      <c r="F142" s="98" t="s">
        <v>210</v>
      </c>
      <c r="G142" s="37">
        <v>550</v>
      </c>
      <c r="H142" s="37"/>
      <c r="I142" s="36" t="s">
        <v>9</v>
      </c>
      <c r="J142" s="100" t="s">
        <v>45</v>
      </c>
      <c r="K142" s="108" t="s">
        <v>131</v>
      </c>
      <c r="L142" s="35" t="s">
        <v>313</v>
      </c>
      <c r="M142" s="30"/>
    </row>
    <row r="143" spans="1:13" s="16" customFormat="1" ht="25.5" x14ac:dyDescent="0.25">
      <c r="A143" s="72">
        <v>45</v>
      </c>
      <c r="B143" s="98" t="s">
        <v>270</v>
      </c>
      <c r="C143" s="98" t="s">
        <v>502</v>
      </c>
      <c r="D143" s="101" t="s">
        <v>274</v>
      </c>
      <c r="E143" s="98">
        <v>10</v>
      </c>
      <c r="F143" s="98" t="s">
        <v>210</v>
      </c>
      <c r="G143" s="37">
        <v>710</v>
      </c>
      <c r="H143" s="37"/>
      <c r="I143" s="36" t="s">
        <v>9</v>
      </c>
      <c r="J143" s="100" t="s">
        <v>45</v>
      </c>
      <c r="K143" s="108" t="s">
        <v>131</v>
      </c>
      <c r="L143" s="35" t="s">
        <v>313</v>
      </c>
      <c r="M143" s="30"/>
    </row>
    <row r="144" spans="1:13" s="16" customFormat="1" ht="25.5" x14ac:dyDescent="0.25">
      <c r="A144" s="72">
        <v>46</v>
      </c>
      <c r="B144" s="98" t="s">
        <v>269</v>
      </c>
      <c r="C144" s="98" t="s">
        <v>502</v>
      </c>
      <c r="D144" s="101" t="s">
        <v>275</v>
      </c>
      <c r="E144" s="98">
        <v>12</v>
      </c>
      <c r="F144" s="98" t="s">
        <v>210</v>
      </c>
      <c r="G144" s="37">
        <v>475</v>
      </c>
      <c r="H144" s="37"/>
      <c r="I144" s="36" t="s">
        <v>9</v>
      </c>
      <c r="J144" s="100" t="s">
        <v>45</v>
      </c>
      <c r="K144" s="108" t="s">
        <v>131</v>
      </c>
      <c r="L144" s="35" t="s">
        <v>313</v>
      </c>
      <c r="M144" s="30"/>
    </row>
    <row r="145" spans="1:13" s="16" customFormat="1" ht="25.5" x14ac:dyDescent="0.25">
      <c r="A145" s="72">
        <v>47</v>
      </c>
      <c r="B145" s="98" t="s">
        <v>271</v>
      </c>
      <c r="C145" s="98" t="s">
        <v>502</v>
      </c>
      <c r="D145" s="98" t="s">
        <v>271</v>
      </c>
      <c r="E145" s="98">
        <v>4</v>
      </c>
      <c r="F145" s="98" t="s">
        <v>277</v>
      </c>
      <c r="G145" s="37">
        <v>150</v>
      </c>
      <c r="H145" s="37"/>
      <c r="I145" s="36" t="s">
        <v>9</v>
      </c>
      <c r="J145" s="100" t="s">
        <v>45</v>
      </c>
      <c r="K145" s="108" t="s">
        <v>131</v>
      </c>
      <c r="L145" s="35" t="s">
        <v>313</v>
      </c>
      <c r="M145" s="30"/>
    </row>
    <row r="146" spans="1:13" s="16" customFormat="1" ht="25.5" x14ac:dyDescent="0.25">
      <c r="A146" s="72">
        <v>48</v>
      </c>
      <c r="B146" s="149" t="s">
        <v>280</v>
      </c>
      <c r="C146" s="98" t="s">
        <v>100</v>
      </c>
      <c r="D146" s="107" t="s">
        <v>281</v>
      </c>
      <c r="E146" s="150">
        <v>5000</v>
      </c>
      <c r="F146" s="107" t="s">
        <v>282</v>
      </c>
      <c r="G146" s="162">
        <v>1610</v>
      </c>
      <c r="H146" s="37">
        <f t="shared" ref="H146:H283" si="4">E146*G146</f>
        <v>8050000</v>
      </c>
      <c r="I146" s="36" t="s">
        <v>9</v>
      </c>
      <c r="J146" s="100" t="s">
        <v>53</v>
      </c>
      <c r="K146" s="108" t="s">
        <v>283</v>
      </c>
      <c r="L146" s="35" t="s">
        <v>284</v>
      </c>
      <c r="M146" s="30"/>
    </row>
    <row r="147" spans="1:13" s="16" customFormat="1" ht="25.5" x14ac:dyDescent="0.25">
      <c r="A147" s="72">
        <v>49</v>
      </c>
      <c r="B147" s="149" t="s">
        <v>285</v>
      </c>
      <c r="C147" s="98" t="s">
        <v>100</v>
      </c>
      <c r="D147" s="107" t="s">
        <v>286</v>
      </c>
      <c r="E147" s="150">
        <v>1000</v>
      </c>
      <c r="F147" s="107" t="s">
        <v>282</v>
      </c>
      <c r="G147" s="162">
        <v>1562.5</v>
      </c>
      <c r="H147" s="37">
        <f t="shared" si="4"/>
        <v>1562500</v>
      </c>
      <c r="I147" s="36" t="s">
        <v>9</v>
      </c>
      <c r="J147" s="100" t="s">
        <v>53</v>
      </c>
      <c r="K147" s="108" t="s">
        <v>283</v>
      </c>
      <c r="L147" s="35" t="s">
        <v>284</v>
      </c>
      <c r="M147" s="30"/>
    </row>
    <row r="148" spans="1:13" s="16" customFormat="1" ht="25.5" x14ac:dyDescent="0.25">
      <c r="A148" s="72">
        <v>50</v>
      </c>
      <c r="B148" s="149" t="s">
        <v>287</v>
      </c>
      <c r="C148" s="98" t="s">
        <v>100</v>
      </c>
      <c r="D148" s="107" t="s">
        <v>288</v>
      </c>
      <c r="E148" s="150">
        <v>100</v>
      </c>
      <c r="F148" s="107" t="s">
        <v>282</v>
      </c>
      <c r="G148" s="162">
        <v>937.5</v>
      </c>
      <c r="H148" s="37">
        <f t="shared" si="4"/>
        <v>93750</v>
      </c>
      <c r="I148" s="36" t="s">
        <v>9</v>
      </c>
      <c r="J148" s="100" t="s">
        <v>53</v>
      </c>
      <c r="K148" s="108" t="s">
        <v>283</v>
      </c>
      <c r="L148" s="35" t="s">
        <v>284</v>
      </c>
      <c r="M148" s="30"/>
    </row>
    <row r="149" spans="1:13" s="16" customFormat="1" ht="25.5" x14ac:dyDescent="0.25">
      <c r="A149" s="72">
        <v>51</v>
      </c>
      <c r="B149" s="149" t="s">
        <v>289</v>
      </c>
      <c r="C149" s="98" t="s">
        <v>100</v>
      </c>
      <c r="D149" s="107" t="s">
        <v>290</v>
      </c>
      <c r="E149" s="150">
        <v>85</v>
      </c>
      <c r="F149" s="107" t="s">
        <v>282</v>
      </c>
      <c r="G149" s="162">
        <v>16428.57</v>
      </c>
      <c r="H149" s="37">
        <f t="shared" si="4"/>
        <v>1396428.45</v>
      </c>
      <c r="I149" s="36" t="s">
        <v>9</v>
      </c>
      <c r="J149" s="100" t="s">
        <v>53</v>
      </c>
      <c r="K149" s="108" t="s">
        <v>283</v>
      </c>
      <c r="L149" s="35" t="s">
        <v>284</v>
      </c>
      <c r="M149" s="30"/>
    </row>
    <row r="150" spans="1:13" s="16" customFormat="1" ht="25.5" x14ac:dyDescent="0.25">
      <c r="A150" s="72">
        <v>52</v>
      </c>
      <c r="B150" s="149" t="s">
        <v>291</v>
      </c>
      <c r="C150" s="98" t="s">
        <v>100</v>
      </c>
      <c r="D150" s="107" t="s">
        <v>292</v>
      </c>
      <c r="E150" s="150">
        <v>85</v>
      </c>
      <c r="F150" s="107" t="s">
        <v>282</v>
      </c>
      <c r="G150" s="162">
        <v>8482.14</v>
      </c>
      <c r="H150" s="37">
        <f t="shared" si="4"/>
        <v>720981.89999999991</v>
      </c>
      <c r="I150" s="36" t="s">
        <v>9</v>
      </c>
      <c r="J150" s="100" t="s">
        <v>53</v>
      </c>
      <c r="K150" s="108" t="s">
        <v>283</v>
      </c>
      <c r="L150" s="35" t="s">
        <v>284</v>
      </c>
      <c r="M150" s="30"/>
    </row>
    <row r="151" spans="1:13" s="16" customFormat="1" ht="25.5" x14ac:dyDescent="0.25">
      <c r="A151" s="72">
        <v>53</v>
      </c>
      <c r="B151" s="149" t="s">
        <v>293</v>
      </c>
      <c r="C151" s="98" t="s">
        <v>100</v>
      </c>
      <c r="D151" s="107" t="s">
        <v>294</v>
      </c>
      <c r="E151" s="150">
        <v>85</v>
      </c>
      <c r="F151" s="107" t="s">
        <v>282</v>
      </c>
      <c r="G151" s="162">
        <v>3125</v>
      </c>
      <c r="H151" s="37">
        <f t="shared" si="4"/>
        <v>265625</v>
      </c>
      <c r="I151" s="36" t="s">
        <v>9</v>
      </c>
      <c r="J151" s="100" t="s">
        <v>53</v>
      </c>
      <c r="K151" s="108" t="s">
        <v>283</v>
      </c>
      <c r="L151" s="35" t="s">
        <v>284</v>
      </c>
      <c r="M151" s="30"/>
    </row>
    <row r="152" spans="1:13" s="16" customFormat="1" ht="25.5" x14ac:dyDescent="0.25">
      <c r="A152" s="72">
        <v>54</v>
      </c>
      <c r="B152" s="86" t="s">
        <v>295</v>
      </c>
      <c r="C152" s="98" t="s">
        <v>100</v>
      </c>
      <c r="D152" s="151" t="s">
        <v>296</v>
      </c>
      <c r="E152" s="150">
        <v>1</v>
      </c>
      <c r="F152" s="107" t="s">
        <v>282</v>
      </c>
      <c r="G152" s="162">
        <v>37500</v>
      </c>
      <c r="H152" s="37">
        <f t="shared" si="4"/>
        <v>37500</v>
      </c>
      <c r="I152" s="36" t="s">
        <v>9</v>
      </c>
      <c r="J152" s="100" t="s">
        <v>53</v>
      </c>
      <c r="K152" s="108" t="s">
        <v>283</v>
      </c>
      <c r="L152" s="35" t="s">
        <v>284</v>
      </c>
      <c r="M152" s="30"/>
    </row>
    <row r="153" spans="1:13" s="16" customFormat="1" ht="25.5" x14ac:dyDescent="0.25">
      <c r="A153" s="72">
        <v>55</v>
      </c>
      <c r="B153" s="86" t="s">
        <v>297</v>
      </c>
      <c r="C153" s="98" t="s">
        <v>100</v>
      </c>
      <c r="D153" s="151" t="s">
        <v>298</v>
      </c>
      <c r="E153" s="150">
        <v>50</v>
      </c>
      <c r="F153" s="107" t="s">
        <v>282</v>
      </c>
      <c r="G153" s="162">
        <v>357.14</v>
      </c>
      <c r="H153" s="37">
        <f t="shared" si="4"/>
        <v>17857</v>
      </c>
      <c r="I153" s="36" t="s">
        <v>9</v>
      </c>
      <c r="J153" s="100" t="s">
        <v>53</v>
      </c>
      <c r="K153" s="108" t="s">
        <v>283</v>
      </c>
      <c r="L153" s="35" t="s">
        <v>284</v>
      </c>
      <c r="M153" s="30"/>
    </row>
    <row r="154" spans="1:13" s="16" customFormat="1" ht="51" x14ac:dyDescent="0.25">
      <c r="A154" s="72">
        <v>56</v>
      </c>
      <c r="B154" s="95" t="s">
        <v>299</v>
      </c>
      <c r="C154" s="98" t="s">
        <v>504</v>
      </c>
      <c r="D154" s="152" t="s">
        <v>303</v>
      </c>
      <c r="E154" s="153">
        <v>105</v>
      </c>
      <c r="F154" s="107" t="s">
        <v>282</v>
      </c>
      <c r="G154" s="163">
        <v>6250</v>
      </c>
      <c r="H154" s="37">
        <f t="shared" si="4"/>
        <v>656250</v>
      </c>
      <c r="I154" s="36" t="s">
        <v>9</v>
      </c>
      <c r="J154" s="100" t="s">
        <v>304</v>
      </c>
      <c r="K154" s="108" t="s">
        <v>283</v>
      </c>
      <c r="L154" s="35" t="s">
        <v>305</v>
      </c>
      <c r="M154" s="30"/>
    </row>
    <row r="155" spans="1:13" s="16" customFormat="1" ht="51" x14ac:dyDescent="0.25">
      <c r="A155" s="72">
        <v>57</v>
      </c>
      <c r="B155" s="95" t="s">
        <v>300</v>
      </c>
      <c r="C155" s="98" t="s">
        <v>504</v>
      </c>
      <c r="D155" s="152" t="s">
        <v>303</v>
      </c>
      <c r="E155" s="153">
        <v>25</v>
      </c>
      <c r="F155" s="107" t="s">
        <v>282</v>
      </c>
      <c r="G155" s="163">
        <v>6250</v>
      </c>
      <c r="H155" s="37">
        <f t="shared" si="4"/>
        <v>156250</v>
      </c>
      <c r="I155" s="36" t="s">
        <v>9</v>
      </c>
      <c r="J155" s="100" t="s">
        <v>304</v>
      </c>
      <c r="K155" s="108" t="s">
        <v>283</v>
      </c>
      <c r="L155" s="35" t="s">
        <v>305</v>
      </c>
      <c r="M155" s="30"/>
    </row>
    <row r="156" spans="1:13" s="16" customFormat="1" ht="51" x14ac:dyDescent="0.25">
      <c r="A156" s="72">
        <v>58</v>
      </c>
      <c r="B156" s="95" t="s">
        <v>301</v>
      </c>
      <c r="C156" s="98" t="s">
        <v>504</v>
      </c>
      <c r="D156" s="152" t="s">
        <v>303</v>
      </c>
      <c r="E156" s="153">
        <v>35</v>
      </c>
      <c r="F156" s="107" t="s">
        <v>282</v>
      </c>
      <c r="G156" s="163">
        <v>6250</v>
      </c>
      <c r="H156" s="37">
        <f t="shared" si="4"/>
        <v>218750</v>
      </c>
      <c r="I156" s="36" t="s">
        <v>9</v>
      </c>
      <c r="J156" s="100" t="s">
        <v>304</v>
      </c>
      <c r="K156" s="108" t="s">
        <v>283</v>
      </c>
      <c r="L156" s="35" t="s">
        <v>305</v>
      </c>
      <c r="M156" s="30"/>
    </row>
    <row r="157" spans="1:13" s="16" customFormat="1" ht="51" x14ac:dyDescent="0.25">
      <c r="A157" s="72">
        <v>59</v>
      </c>
      <c r="B157" s="95" t="s">
        <v>302</v>
      </c>
      <c r="C157" s="98" t="s">
        <v>504</v>
      </c>
      <c r="D157" s="152" t="s">
        <v>303</v>
      </c>
      <c r="E157" s="153">
        <v>55</v>
      </c>
      <c r="F157" s="107" t="s">
        <v>282</v>
      </c>
      <c r="G157" s="163">
        <v>6250</v>
      </c>
      <c r="H157" s="37">
        <f t="shared" si="4"/>
        <v>343750</v>
      </c>
      <c r="I157" s="36" t="s">
        <v>9</v>
      </c>
      <c r="J157" s="100" t="s">
        <v>304</v>
      </c>
      <c r="K157" s="108" t="s">
        <v>283</v>
      </c>
      <c r="L157" s="35" t="s">
        <v>305</v>
      </c>
      <c r="M157" s="30"/>
    </row>
    <row r="158" spans="1:13" s="16" customFormat="1" ht="25.5" x14ac:dyDescent="0.25">
      <c r="A158" s="72">
        <v>60</v>
      </c>
      <c r="B158" s="95" t="s">
        <v>314</v>
      </c>
      <c r="C158" s="73" t="s">
        <v>100</v>
      </c>
      <c r="D158" s="152" t="s">
        <v>17</v>
      </c>
      <c r="E158" s="153">
        <v>1</v>
      </c>
      <c r="F158" s="109" t="s">
        <v>282</v>
      </c>
      <c r="G158" s="163">
        <v>404500</v>
      </c>
      <c r="H158" s="37">
        <f t="shared" si="4"/>
        <v>404500</v>
      </c>
      <c r="I158" s="36" t="s">
        <v>9</v>
      </c>
      <c r="J158" s="100" t="s">
        <v>19</v>
      </c>
      <c r="K158" s="108" t="s">
        <v>283</v>
      </c>
      <c r="L158" s="35" t="s">
        <v>315</v>
      </c>
      <c r="M158" s="30"/>
    </row>
    <row r="159" spans="1:13" s="16" customFormat="1" ht="51" x14ac:dyDescent="0.25">
      <c r="A159" s="72">
        <v>61</v>
      </c>
      <c r="B159" s="95" t="s">
        <v>316</v>
      </c>
      <c r="C159" s="73" t="s">
        <v>100</v>
      </c>
      <c r="D159" s="152" t="s">
        <v>317</v>
      </c>
      <c r="E159" s="153">
        <v>1</v>
      </c>
      <c r="F159" s="109" t="s">
        <v>210</v>
      </c>
      <c r="G159" s="163">
        <v>245000</v>
      </c>
      <c r="H159" s="37">
        <f t="shared" si="4"/>
        <v>245000</v>
      </c>
      <c r="I159" s="36" t="s">
        <v>9</v>
      </c>
      <c r="J159" s="100" t="s">
        <v>45</v>
      </c>
      <c r="K159" s="108" t="s">
        <v>318</v>
      </c>
      <c r="L159" s="35" t="s">
        <v>319</v>
      </c>
      <c r="M159" s="30"/>
    </row>
    <row r="160" spans="1:13" s="16" customFormat="1" ht="24.75" customHeight="1" x14ac:dyDescent="0.25">
      <c r="A160" s="72">
        <v>62</v>
      </c>
      <c r="B160" s="95" t="s">
        <v>331</v>
      </c>
      <c r="C160" s="73" t="s">
        <v>505</v>
      </c>
      <c r="D160" s="152" t="s">
        <v>333</v>
      </c>
      <c r="E160" s="109">
        <v>8930.9</v>
      </c>
      <c r="F160" s="109" t="s">
        <v>334</v>
      </c>
      <c r="G160" s="163">
        <v>3572.55</v>
      </c>
      <c r="H160" s="37">
        <f t="shared" si="4"/>
        <v>31906086.795000002</v>
      </c>
      <c r="I160" s="36" t="s">
        <v>9</v>
      </c>
      <c r="J160" s="100" t="s">
        <v>19</v>
      </c>
      <c r="K160" s="108" t="s">
        <v>283</v>
      </c>
      <c r="L160" s="35" t="s">
        <v>335</v>
      </c>
      <c r="M160" s="30"/>
    </row>
    <row r="161" spans="1:13" s="16" customFormat="1" ht="26.25" customHeight="1" x14ac:dyDescent="0.25">
      <c r="A161" s="72">
        <v>63</v>
      </c>
      <c r="B161" s="95" t="s">
        <v>332</v>
      </c>
      <c r="C161" s="73" t="s">
        <v>505</v>
      </c>
      <c r="D161" s="152" t="s">
        <v>333</v>
      </c>
      <c r="E161" s="109">
        <v>16814.27</v>
      </c>
      <c r="F161" s="109" t="s">
        <v>18</v>
      </c>
      <c r="G161" s="163">
        <v>398.86</v>
      </c>
      <c r="H161" s="37">
        <f t="shared" si="4"/>
        <v>6706539.7322000004</v>
      </c>
      <c r="I161" s="36" t="s">
        <v>9</v>
      </c>
      <c r="J161" s="100" t="s">
        <v>19</v>
      </c>
      <c r="K161" s="108" t="s">
        <v>283</v>
      </c>
      <c r="L161" s="35" t="s">
        <v>335</v>
      </c>
      <c r="M161" s="30"/>
    </row>
    <row r="162" spans="1:13" s="16" customFormat="1" ht="26.25" customHeight="1" x14ac:dyDescent="0.25">
      <c r="A162" s="72">
        <v>64</v>
      </c>
      <c r="B162" s="95" t="s">
        <v>337</v>
      </c>
      <c r="C162" s="73" t="s">
        <v>100</v>
      </c>
      <c r="D162" s="152" t="s">
        <v>397</v>
      </c>
      <c r="E162" s="109">
        <v>50</v>
      </c>
      <c r="F162" s="107" t="s">
        <v>282</v>
      </c>
      <c r="G162" s="163">
        <v>280</v>
      </c>
      <c r="H162" s="37">
        <f t="shared" si="4"/>
        <v>14000</v>
      </c>
      <c r="I162" s="36" t="s">
        <v>9</v>
      </c>
      <c r="J162" s="100" t="s">
        <v>45</v>
      </c>
      <c r="K162" s="108" t="s">
        <v>283</v>
      </c>
      <c r="L162" s="35" t="s">
        <v>336</v>
      </c>
      <c r="M162" s="30"/>
    </row>
    <row r="163" spans="1:13" s="16" customFormat="1" ht="26.25" customHeight="1" x14ac:dyDescent="0.25">
      <c r="A163" s="72">
        <v>65</v>
      </c>
      <c r="B163" s="95" t="s">
        <v>338</v>
      </c>
      <c r="C163" s="73" t="s">
        <v>100</v>
      </c>
      <c r="D163" s="152" t="s">
        <v>398</v>
      </c>
      <c r="E163" s="109">
        <v>150</v>
      </c>
      <c r="F163" s="107" t="s">
        <v>282</v>
      </c>
      <c r="G163" s="163">
        <v>735</v>
      </c>
      <c r="H163" s="37">
        <f t="shared" si="4"/>
        <v>110250</v>
      </c>
      <c r="I163" s="36" t="s">
        <v>9</v>
      </c>
      <c r="J163" s="100" t="s">
        <v>45</v>
      </c>
      <c r="K163" s="108" t="s">
        <v>283</v>
      </c>
      <c r="L163" s="35" t="s">
        <v>336</v>
      </c>
      <c r="M163" s="30"/>
    </row>
    <row r="164" spans="1:13" s="16" customFormat="1" ht="26.25" customHeight="1" x14ac:dyDescent="0.25">
      <c r="A164" s="72">
        <v>66</v>
      </c>
      <c r="B164" s="95" t="s">
        <v>339</v>
      </c>
      <c r="C164" s="73" t="s">
        <v>100</v>
      </c>
      <c r="D164" s="152" t="s">
        <v>399</v>
      </c>
      <c r="E164" s="109">
        <v>120</v>
      </c>
      <c r="F164" s="107" t="s">
        <v>457</v>
      </c>
      <c r="G164" s="163">
        <v>2800</v>
      </c>
      <c r="H164" s="37">
        <f t="shared" si="4"/>
        <v>336000</v>
      </c>
      <c r="I164" s="36" t="s">
        <v>9</v>
      </c>
      <c r="J164" s="100" t="s">
        <v>45</v>
      </c>
      <c r="K164" s="108" t="s">
        <v>283</v>
      </c>
      <c r="L164" s="35" t="s">
        <v>336</v>
      </c>
      <c r="M164" s="30"/>
    </row>
    <row r="165" spans="1:13" s="16" customFormat="1" ht="42.75" customHeight="1" x14ac:dyDescent="0.25">
      <c r="A165" s="72">
        <v>67</v>
      </c>
      <c r="B165" s="95" t="s">
        <v>340</v>
      </c>
      <c r="C165" s="73" t="s">
        <v>100</v>
      </c>
      <c r="D165" s="152" t="s">
        <v>400</v>
      </c>
      <c r="E165" s="109">
        <v>200</v>
      </c>
      <c r="F165" s="107" t="s">
        <v>282</v>
      </c>
      <c r="G165" s="163">
        <v>500</v>
      </c>
      <c r="H165" s="37">
        <f t="shared" si="4"/>
        <v>100000</v>
      </c>
      <c r="I165" s="36" t="s">
        <v>9</v>
      </c>
      <c r="J165" s="100" t="s">
        <v>45</v>
      </c>
      <c r="K165" s="108" t="s">
        <v>283</v>
      </c>
      <c r="L165" s="35" t="s">
        <v>336</v>
      </c>
      <c r="M165" s="30"/>
    </row>
    <row r="166" spans="1:13" s="16" customFormat="1" ht="41.25" customHeight="1" x14ac:dyDescent="0.25">
      <c r="A166" s="72">
        <v>68</v>
      </c>
      <c r="B166" s="95" t="s">
        <v>341</v>
      </c>
      <c r="C166" s="73" t="s">
        <v>100</v>
      </c>
      <c r="D166" s="152" t="s">
        <v>401</v>
      </c>
      <c r="E166" s="109">
        <v>200</v>
      </c>
      <c r="F166" s="107" t="s">
        <v>282</v>
      </c>
      <c r="G166" s="163">
        <v>600</v>
      </c>
      <c r="H166" s="37">
        <f t="shared" si="4"/>
        <v>120000</v>
      </c>
      <c r="I166" s="36" t="s">
        <v>9</v>
      </c>
      <c r="J166" s="100" t="s">
        <v>45</v>
      </c>
      <c r="K166" s="108" t="s">
        <v>283</v>
      </c>
      <c r="L166" s="35" t="s">
        <v>336</v>
      </c>
      <c r="M166" s="30"/>
    </row>
    <row r="167" spans="1:13" s="16" customFormat="1" ht="41.25" customHeight="1" x14ac:dyDescent="0.25">
      <c r="A167" s="72">
        <v>69</v>
      </c>
      <c r="B167" s="95" t="s">
        <v>342</v>
      </c>
      <c r="C167" s="73" t="s">
        <v>100</v>
      </c>
      <c r="D167" s="152" t="s">
        <v>402</v>
      </c>
      <c r="E167" s="109">
        <v>300</v>
      </c>
      <c r="F167" s="107" t="s">
        <v>282</v>
      </c>
      <c r="G167" s="163">
        <v>1600</v>
      </c>
      <c r="H167" s="37">
        <f t="shared" si="4"/>
        <v>480000</v>
      </c>
      <c r="I167" s="36" t="s">
        <v>9</v>
      </c>
      <c r="J167" s="100" t="s">
        <v>45</v>
      </c>
      <c r="K167" s="108" t="s">
        <v>283</v>
      </c>
      <c r="L167" s="35" t="s">
        <v>336</v>
      </c>
      <c r="M167" s="30"/>
    </row>
    <row r="168" spans="1:13" s="16" customFormat="1" ht="26.25" customHeight="1" x14ac:dyDescent="0.25">
      <c r="A168" s="72">
        <v>70</v>
      </c>
      <c r="B168" s="95" t="s">
        <v>343</v>
      </c>
      <c r="C168" s="73" t="s">
        <v>100</v>
      </c>
      <c r="D168" s="152" t="s">
        <v>403</v>
      </c>
      <c r="E168" s="109">
        <v>7000</v>
      </c>
      <c r="F168" s="107" t="s">
        <v>457</v>
      </c>
      <c r="G168" s="163">
        <v>1600</v>
      </c>
      <c r="H168" s="37">
        <f t="shared" si="4"/>
        <v>11200000</v>
      </c>
      <c r="I168" s="36" t="s">
        <v>9</v>
      </c>
      <c r="J168" s="100" t="s">
        <v>45</v>
      </c>
      <c r="K168" s="108" t="s">
        <v>283</v>
      </c>
      <c r="L168" s="35" t="s">
        <v>336</v>
      </c>
      <c r="M168" s="30"/>
    </row>
    <row r="169" spans="1:13" s="16" customFormat="1" ht="26.25" customHeight="1" x14ac:dyDescent="0.25">
      <c r="A169" s="72">
        <v>71</v>
      </c>
      <c r="B169" s="95" t="s">
        <v>344</v>
      </c>
      <c r="C169" s="73" t="s">
        <v>100</v>
      </c>
      <c r="D169" s="152" t="s">
        <v>404</v>
      </c>
      <c r="E169" s="109">
        <v>20</v>
      </c>
      <c r="F169" s="107" t="s">
        <v>457</v>
      </c>
      <c r="G169" s="163">
        <v>2700</v>
      </c>
      <c r="H169" s="37">
        <f t="shared" si="4"/>
        <v>54000</v>
      </c>
      <c r="I169" s="36" t="s">
        <v>9</v>
      </c>
      <c r="J169" s="100" t="s">
        <v>45</v>
      </c>
      <c r="K169" s="108" t="s">
        <v>283</v>
      </c>
      <c r="L169" s="35" t="s">
        <v>336</v>
      </c>
      <c r="M169" s="30"/>
    </row>
    <row r="170" spans="1:13" s="16" customFormat="1" ht="26.25" customHeight="1" x14ac:dyDescent="0.25">
      <c r="A170" s="72">
        <v>72</v>
      </c>
      <c r="B170" s="95" t="s">
        <v>345</v>
      </c>
      <c r="C170" s="73" t="s">
        <v>100</v>
      </c>
      <c r="D170" s="152" t="s">
        <v>405</v>
      </c>
      <c r="E170" s="109">
        <v>100</v>
      </c>
      <c r="F170" s="107" t="s">
        <v>457</v>
      </c>
      <c r="G170" s="163">
        <v>2600</v>
      </c>
      <c r="H170" s="37">
        <f t="shared" si="4"/>
        <v>260000</v>
      </c>
      <c r="I170" s="36" t="s">
        <v>9</v>
      </c>
      <c r="J170" s="100" t="s">
        <v>45</v>
      </c>
      <c r="K170" s="108" t="s">
        <v>283</v>
      </c>
      <c r="L170" s="35" t="s">
        <v>336</v>
      </c>
      <c r="M170" s="30"/>
    </row>
    <row r="171" spans="1:13" s="16" customFormat="1" ht="41.25" customHeight="1" x14ac:dyDescent="0.25">
      <c r="A171" s="72">
        <v>73</v>
      </c>
      <c r="B171" s="95" t="s">
        <v>346</v>
      </c>
      <c r="C171" s="73" t="s">
        <v>100</v>
      </c>
      <c r="D171" s="152" t="s">
        <v>406</v>
      </c>
      <c r="E171" s="109">
        <v>300</v>
      </c>
      <c r="F171" s="107" t="s">
        <v>277</v>
      </c>
      <c r="G171" s="163">
        <v>1600</v>
      </c>
      <c r="H171" s="37">
        <f t="shared" si="4"/>
        <v>480000</v>
      </c>
      <c r="I171" s="36" t="s">
        <v>9</v>
      </c>
      <c r="J171" s="100" t="s">
        <v>45</v>
      </c>
      <c r="K171" s="108" t="s">
        <v>283</v>
      </c>
      <c r="L171" s="35" t="s">
        <v>336</v>
      </c>
      <c r="M171" s="30"/>
    </row>
    <row r="172" spans="1:13" s="16" customFormat="1" ht="26.25" customHeight="1" x14ac:dyDescent="0.25">
      <c r="A172" s="72">
        <v>74</v>
      </c>
      <c r="B172" s="95" t="s">
        <v>347</v>
      </c>
      <c r="C172" s="73" t="s">
        <v>100</v>
      </c>
      <c r="D172" s="152" t="s">
        <v>407</v>
      </c>
      <c r="E172" s="109">
        <v>800</v>
      </c>
      <c r="F172" s="107" t="s">
        <v>277</v>
      </c>
      <c r="G172" s="163">
        <v>250</v>
      </c>
      <c r="H172" s="37">
        <f t="shared" si="4"/>
        <v>200000</v>
      </c>
      <c r="I172" s="36" t="s">
        <v>9</v>
      </c>
      <c r="J172" s="100" t="s">
        <v>45</v>
      </c>
      <c r="K172" s="108" t="s">
        <v>283</v>
      </c>
      <c r="L172" s="35" t="s">
        <v>336</v>
      </c>
      <c r="M172" s="30"/>
    </row>
    <row r="173" spans="1:13" s="16" customFormat="1" ht="34.5" customHeight="1" x14ac:dyDescent="0.25">
      <c r="A173" s="72">
        <v>75</v>
      </c>
      <c r="B173" s="95" t="s">
        <v>348</v>
      </c>
      <c r="C173" s="73" t="s">
        <v>100</v>
      </c>
      <c r="D173" s="152" t="s">
        <v>408</v>
      </c>
      <c r="E173" s="109">
        <v>400</v>
      </c>
      <c r="F173" s="107" t="s">
        <v>282</v>
      </c>
      <c r="G173" s="163">
        <v>1100</v>
      </c>
      <c r="H173" s="37">
        <f t="shared" si="4"/>
        <v>440000</v>
      </c>
      <c r="I173" s="36" t="s">
        <v>9</v>
      </c>
      <c r="J173" s="100" t="s">
        <v>45</v>
      </c>
      <c r="K173" s="108" t="s">
        <v>283</v>
      </c>
      <c r="L173" s="35" t="s">
        <v>336</v>
      </c>
      <c r="M173" s="30"/>
    </row>
    <row r="174" spans="1:13" s="16" customFormat="1" ht="43.5" customHeight="1" x14ac:dyDescent="0.25">
      <c r="A174" s="72">
        <v>76</v>
      </c>
      <c r="B174" s="95" t="s">
        <v>349</v>
      </c>
      <c r="C174" s="73" t="s">
        <v>100</v>
      </c>
      <c r="D174" s="152" t="s">
        <v>409</v>
      </c>
      <c r="E174" s="109">
        <v>10</v>
      </c>
      <c r="F174" s="107" t="s">
        <v>282</v>
      </c>
      <c r="G174" s="163">
        <v>33000</v>
      </c>
      <c r="H174" s="37">
        <f t="shared" si="4"/>
        <v>330000</v>
      </c>
      <c r="I174" s="36" t="s">
        <v>9</v>
      </c>
      <c r="J174" s="100" t="s">
        <v>45</v>
      </c>
      <c r="K174" s="108" t="s">
        <v>283</v>
      </c>
      <c r="L174" s="35" t="s">
        <v>336</v>
      </c>
      <c r="M174" s="30"/>
    </row>
    <row r="175" spans="1:13" s="16" customFormat="1" ht="26.25" customHeight="1" x14ac:dyDescent="0.25">
      <c r="A175" s="72">
        <v>77</v>
      </c>
      <c r="B175" s="95" t="s">
        <v>350</v>
      </c>
      <c r="C175" s="73" t="s">
        <v>100</v>
      </c>
      <c r="D175" s="152" t="s">
        <v>410</v>
      </c>
      <c r="E175" s="109">
        <v>500</v>
      </c>
      <c r="F175" s="107" t="s">
        <v>282</v>
      </c>
      <c r="G175" s="163">
        <v>2900</v>
      </c>
      <c r="H175" s="37">
        <f t="shared" si="4"/>
        <v>1450000</v>
      </c>
      <c r="I175" s="36" t="s">
        <v>9</v>
      </c>
      <c r="J175" s="100" t="s">
        <v>45</v>
      </c>
      <c r="K175" s="108" t="s">
        <v>283</v>
      </c>
      <c r="L175" s="35" t="s">
        <v>336</v>
      </c>
      <c r="M175" s="30"/>
    </row>
    <row r="176" spans="1:13" s="16" customFormat="1" ht="29.25" customHeight="1" x14ac:dyDescent="0.25">
      <c r="A176" s="72">
        <v>78</v>
      </c>
      <c r="B176" s="95" t="s">
        <v>351</v>
      </c>
      <c r="C176" s="73" t="s">
        <v>100</v>
      </c>
      <c r="D176" s="152" t="s">
        <v>411</v>
      </c>
      <c r="E176" s="109">
        <v>200</v>
      </c>
      <c r="F176" s="107" t="s">
        <v>282</v>
      </c>
      <c r="G176" s="163">
        <v>2500</v>
      </c>
      <c r="H176" s="37">
        <f t="shared" si="4"/>
        <v>500000</v>
      </c>
      <c r="I176" s="36" t="s">
        <v>9</v>
      </c>
      <c r="J176" s="100" t="s">
        <v>45</v>
      </c>
      <c r="K176" s="108" t="s">
        <v>283</v>
      </c>
      <c r="L176" s="35" t="s">
        <v>336</v>
      </c>
      <c r="M176" s="30"/>
    </row>
    <row r="177" spans="1:13" s="16" customFormat="1" ht="26.25" customHeight="1" x14ac:dyDescent="0.25">
      <c r="A177" s="72">
        <v>79</v>
      </c>
      <c r="B177" s="95" t="s">
        <v>352</v>
      </c>
      <c r="C177" s="73" t="s">
        <v>100</v>
      </c>
      <c r="D177" s="152" t="s">
        <v>412</v>
      </c>
      <c r="E177" s="109">
        <v>100</v>
      </c>
      <c r="F177" s="107" t="s">
        <v>282</v>
      </c>
      <c r="G177" s="163">
        <v>300</v>
      </c>
      <c r="H177" s="37">
        <f t="shared" si="4"/>
        <v>30000</v>
      </c>
      <c r="I177" s="36" t="s">
        <v>9</v>
      </c>
      <c r="J177" s="100" t="s">
        <v>45</v>
      </c>
      <c r="K177" s="108" t="s">
        <v>283</v>
      </c>
      <c r="L177" s="35" t="s">
        <v>336</v>
      </c>
      <c r="M177" s="30"/>
    </row>
    <row r="178" spans="1:13" s="16" customFormat="1" ht="26.25" customHeight="1" x14ac:dyDescent="0.25">
      <c r="A178" s="72">
        <v>80</v>
      </c>
      <c r="B178" s="95" t="s">
        <v>353</v>
      </c>
      <c r="C178" s="73" t="s">
        <v>100</v>
      </c>
      <c r="D178" s="152" t="s">
        <v>413</v>
      </c>
      <c r="E178" s="109">
        <v>600</v>
      </c>
      <c r="F178" s="107" t="s">
        <v>277</v>
      </c>
      <c r="G178" s="163">
        <v>350</v>
      </c>
      <c r="H178" s="37">
        <f t="shared" si="4"/>
        <v>210000</v>
      </c>
      <c r="I178" s="36" t="s">
        <v>9</v>
      </c>
      <c r="J178" s="100" t="s">
        <v>45</v>
      </c>
      <c r="K178" s="108" t="s">
        <v>283</v>
      </c>
      <c r="L178" s="35" t="s">
        <v>336</v>
      </c>
      <c r="M178" s="30"/>
    </row>
    <row r="179" spans="1:13" s="16" customFormat="1" ht="26.25" customHeight="1" x14ac:dyDescent="0.25">
      <c r="A179" s="72">
        <v>81</v>
      </c>
      <c r="B179" s="95" t="s">
        <v>354</v>
      </c>
      <c r="C179" s="73" t="s">
        <v>100</v>
      </c>
      <c r="D179" s="152" t="s">
        <v>414</v>
      </c>
      <c r="E179" s="109">
        <v>400</v>
      </c>
      <c r="F179" s="107" t="s">
        <v>277</v>
      </c>
      <c r="G179" s="163">
        <v>660</v>
      </c>
      <c r="H179" s="37">
        <f t="shared" si="4"/>
        <v>264000</v>
      </c>
      <c r="I179" s="36" t="s">
        <v>9</v>
      </c>
      <c r="J179" s="100" t="s">
        <v>45</v>
      </c>
      <c r="K179" s="108" t="s">
        <v>283</v>
      </c>
      <c r="L179" s="35" t="s">
        <v>336</v>
      </c>
      <c r="M179" s="30"/>
    </row>
    <row r="180" spans="1:13" s="16" customFormat="1" ht="39.75" customHeight="1" x14ac:dyDescent="0.25">
      <c r="A180" s="72">
        <v>82</v>
      </c>
      <c r="B180" s="95" t="s">
        <v>355</v>
      </c>
      <c r="C180" s="73" t="s">
        <v>100</v>
      </c>
      <c r="D180" s="152" t="s">
        <v>415</v>
      </c>
      <c r="E180" s="109">
        <v>70</v>
      </c>
      <c r="F180" s="107" t="s">
        <v>282</v>
      </c>
      <c r="G180" s="163">
        <v>400</v>
      </c>
      <c r="H180" s="37">
        <f t="shared" si="4"/>
        <v>28000</v>
      </c>
      <c r="I180" s="36" t="s">
        <v>9</v>
      </c>
      <c r="J180" s="100" t="s">
        <v>45</v>
      </c>
      <c r="K180" s="108" t="s">
        <v>283</v>
      </c>
      <c r="L180" s="35" t="s">
        <v>336</v>
      </c>
      <c r="M180" s="30"/>
    </row>
    <row r="181" spans="1:13" s="16" customFormat="1" ht="42.75" customHeight="1" x14ac:dyDescent="0.25">
      <c r="A181" s="72">
        <v>83</v>
      </c>
      <c r="B181" s="95" t="s">
        <v>356</v>
      </c>
      <c r="C181" s="73" t="s">
        <v>100</v>
      </c>
      <c r="D181" s="152" t="s">
        <v>416</v>
      </c>
      <c r="E181" s="109">
        <v>100</v>
      </c>
      <c r="F181" s="107" t="s">
        <v>282</v>
      </c>
      <c r="G181" s="163">
        <v>3900</v>
      </c>
      <c r="H181" s="37">
        <f t="shared" si="4"/>
        <v>390000</v>
      </c>
      <c r="I181" s="36" t="s">
        <v>9</v>
      </c>
      <c r="J181" s="100" t="s">
        <v>45</v>
      </c>
      <c r="K181" s="108" t="s">
        <v>283</v>
      </c>
      <c r="L181" s="35" t="s">
        <v>336</v>
      </c>
      <c r="M181" s="30"/>
    </row>
    <row r="182" spans="1:13" s="16" customFormat="1" ht="26.25" customHeight="1" x14ac:dyDescent="0.25">
      <c r="A182" s="72">
        <v>84</v>
      </c>
      <c r="B182" s="95" t="s">
        <v>357</v>
      </c>
      <c r="C182" s="73" t="s">
        <v>100</v>
      </c>
      <c r="D182" s="152" t="s">
        <v>417</v>
      </c>
      <c r="E182" s="109">
        <v>200</v>
      </c>
      <c r="F182" s="107" t="s">
        <v>282</v>
      </c>
      <c r="G182" s="163">
        <v>580</v>
      </c>
      <c r="H182" s="37">
        <f t="shared" si="4"/>
        <v>116000</v>
      </c>
      <c r="I182" s="36" t="s">
        <v>9</v>
      </c>
      <c r="J182" s="100" t="s">
        <v>45</v>
      </c>
      <c r="K182" s="108" t="s">
        <v>283</v>
      </c>
      <c r="L182" s="35" t="s">
        <v>336</v>
      </c>
      <c r="M182" s="30"/>
    </row>
    <row r="183" spans="1:13" s="16" customFormat="1" ht="26.25" customHeight="1" x14ac:dyDescent="0.25">
      <c r="A183" s="72">
        <v>85</v>
      </c>
      <c r="B183" s="95" t="s">
        <v>358</v>
      </c>
      <c r="C183" s="73" t="s">
        <v>100</v>
      </c>
      <c r="D183" s="152" t="s">
        <v>418</v>
      </c>
      <c r="E183" s="109">
        <v>200</v>
      </c>
      <c r="F183" s="107" t="s">
        <v>282</v>
      </c>
      <c r="G183" s="163">
        <v>300</v>
      </c>
      <c r="H183" s="37">
        <f t="shared" si="4"/>
        <v>60000</v>
      </c>
      <c r="I183" s="36" t="s">
        <v>9</v>
      </c>
      <c r="J183" s="100" t="s">
        <v>45</v>
      </c>
      <c r="K183" s="108" t="s">
        <v>283</v>
      </c>
      <c r="L183" s="35" t="s">
        <v>336</v>
      </c>
      <c r="M183" s="30"/>
    </row>
    <row r="184" spans="1:13" s="16" customFormat="1" ht="26.25" customHeight="1" x14ac:dyDescent="0.25">
      <c r="A184" s="72">
        <v>86</v>
      </c>
      <c r="B184" s="95" t="s">
        <v>359</v>
      </c>
      <c r="C184" s="73" t="s">
        <v>100</v>
      </c>
      <c r="D184" s="152" t="s">
        <v>419</v>
      </c>
      <c r="E184" s="109">
        <v>20</v>
      </c>
      <c r="F184" s="107" t="s">
        <v>282</v>
      </c>
      <c r="G184" s="163">
        <v>200</v>
      </c>
      <c r="H184" s="37">
        <f t="shared" si="4"/>
        <v>4000</v>
      </c>
      <c r="I184" s="36" t="s">
        <v>9</v>
      </c>
      <c r="J184" s="100" t="s">
        <v>45</v>
      </c>
      <c r="K184" s="108" t="s">
        <v>283</v>
      </c>
      <c r="L184" s="35" t="s">
        <v>336</v>
      </c>
      <c r="M184" s="30"/>
    </row>
    <row r="185" spans="1:13" s="16" customFormat="1" ht="45" customHeight="1" x14ac:dyDescent="0.25">
      <c r="A185" s="72">
        <v>87</v>
      </c>
      <c r="B185" s="95" t="s">
        <v>360</v>
      </c>
      <c r="C185" s="73" t="s">
        <v>100</v>
      </c>
      <c r="D185" s="152" t="s">
        <v>420</v>
      </c>
      <c r="E185" s="109">
        <v>500</v>
      </c>
      <c r="F185" s="107" t="s">
        <v>282</v>
      </c>
      <c r="G185" s="163">
        <v>35</v>
      </c>
      <c r="H185" s="37">
        <f t="shared" si="4"/>
        <v>17500</v>
      </c>
      <c r="I185" s="36" t="s">
        <v>9</v>
      </c>
      <c r="J185" s="100" t="s">
        <v>45</v>
      </c>
      <c r="K185" s="108" t="s">
        <v>283</v>
      </c>
      <c r="L185" s="35" t="s">
        <v>336</v>
      </c>
      <c r="M185" s="30"/>
    </row>
    <row r="186" spans="1:13" s="16" customFormat="1" ht="45" customHeight="1" x14ac:dyDescent="0.25">
      <c r="A186" s="72">
        <v>88</v>
      </c>
      <c r="B186" s="95" t="s">
        <v>361</v>
      </c>
      <c r="C186" s="73" t="s">
        <v>100</v>
      </c>
      <c r="D186" s="152" t="s">
        <v>421</v>
      </c>
      <c r="E186" s="109">
        <v>400</v>
      </c>
      <c r="F186" s="107" t="s">
        <v>282</v>
      </c>
      <c r="G186" s="163">
        <v>30</v>
      </c>
      <c r="H186" s="37">
        <f t="shared" si="4"/>
        <v>12000</v>
      </c>
      <c r="I186" s="36" t="s">
        <v>9</v>
      </c>
      <c r="J186" s="100" t="s">
        <v>45</v>
      </c>
      <c r="K186" s="108" t="s">
        <v>283</v>
      </c>
      <c r="L186" s="35" t="s">
        <v>336</v>
      </c>
      <c r="M186" s="30"/>
    </row>
    <row r="187" spans="1:13" s="16" customFormat="1" ht="26.25" customHeight="1" x14ac:dyDescent="0.25">
      <c r="A187" s="72">
        <v>89</v>
      </c>
      <c r="B187" s="95" t="s">
        <v>362</v>
      </c>
      <c r="C187" s="73" t="s">
        <v>100</v>
      </c>
      <c r="D187" s="152" t="s">
        <v>422</v>
      </c>
      <c r="E187" s="109">
        <v>400</v>
      </c>
      <c r="F187" s="107" t="s">
        <v>282</v>
      </c>
      <c r="G187" s="163">
        <v>75</v>
      </c>
      <c r="H187" s="37">
        <f t="shared" si="4"/>
        <v>30000</v>
      </c>
      <c r="I187" s="36" t="s">
        <v>9</v>
      </c>
      <c r="J187" s="100" t="s">
        <v>45</v>
      </c>
      <c r="K187" s="108" t="s">
        <v>283</v>
      </c>
      <c r="L187" s="35" t="s">
        <v>336</v>
      </c>
      <c r="M187" s="30"/>
    </row>
    <row r="188" spans="1:13" s="16" customFormat="1" ht="26.25" customHeight="1" x14ac:dyDescent="0.25">
      <c r="A188" s="72">
        <v>90</v>
      </c>
      <c r="B188" s="95" t="s">
        <v>363</v>
      </c>
      <c r="C188" s="73" t="s">
        <v>100</v>
      </c>
      <c r="D188" s="152" t="s">
        <v>423</v>
      </c>
      <c r="E188" s="109">
        <v>250</v>
      </c>
      <c r="F188" s="107" t="s">
        <v>282</v>
      </c>
      <c r="G188" s="163">
        <v>150</v>
      </c>
      <c r="H188" s="37">
        <f t="shared" si="4"/>
        <v>37500</v>
      </c>
      <c r="I188" s="36" t="s">
        <v>9</v>
      </c>
      <c r="J188" s="100" t="s">
        <v>45</v>
      </c>
      <c r="K188" s="108" t="s">
        <v>283</v>
      </c>
      <c r="L188" s="35" t="s">
        <v>336</v>
      </c>
      <c r="M188" s="30"/>
    </row>
    <row r="189" spans="1:13" s="16" customFormat="1" ht="26.25" customHeight="1" x14ac:dyDescent="0.25">
      <c r="A189" s="72">
        <v>91</v>
      </c>
      <c r="B189" s="95" t="s">
        <v>364</v>
      </c>
      <c r="C189" s="73" t="s">
        <v>100</v>
      </c>
      <c r="D189" s="152" t="s">
        <v>424</v>
      </c>
      <c r="E189" s="109">
        <v>30</v>
      </c>
      <c r="F189" s="107" t="s">
        <v>282</v>
      </c>
      <c r="G189" s="163">
        <v>4700</v>
      </c>
      <c r="H189" s="37">
        <f t="shared" si="4"/>
        <v>141000</v>
      </c>
      <c r="I189" s="36" t="s">
        <v>9</v>
      </c>
      <c r="J189" s="100" t="s">
        <v>45</v>
      </c>
      <c r="K189" s="108" t="s">
        <v>283</v>
      </c>
      <c r="L189" s="35" t="s">
        <v>336</v>
      </c>
      <c r="M189" s="30"/>
    </row>
    <row r="190" spans="1:13" s="16" customFormat="1" ht="26.25" customHeight="1" x14ac:dyDescent="0.25">
      <c r="A190" s="72">
        <v>92</v>
      </c>
      <c r="B190" s="95" t="s">
        <v>365</v>
      </c>
      <c r="C190" s="73" t="s">
        <v>100</v>
      </c>
      <c r="D190" s="152" t="s">
        <v>425</v>
      </c>
      <c r="E190" s="109">
        <v>200</v>
      </c>
      <c r="F190" s="107" t="s">
        <v>457</v>
      </c>
      <c r="G190" s="163">
        <v>650</v>
      </c>
      <c r="H190" s="37">
        <f t="shared" si="4"/>
        <v>130000</v>
      </c>
      <c r="I190" s="36" t="s">
        <v>9</v>
      </c>
      <c r="J190" s="100" t="s">
        <v>45</v>
      </c>
      <c r="K190" s="108" t="s">
        <v>283</v>
      </c>
      <c r="L190" s="35" t="s">
        <v>336</v>
      </c>
      <c r="M190" s="30"/>
    </row>
    <row r="191" spans="1:13" s="16" customFormat="1" ht="26.25" customHeight="1" x14ac:dyDescent="0.25">
      <c r="A191" s="72">
        <v>93</v>
      </c>
      <c r="B191" s="95" t="s">
        <v>366</v>
      </c>
      <c r="C191" s="73" t="s">
        <v>100</v>
      </c>
      <c r="D191" s="152" t="s">
        <v>426</v>
      </c>
      <c r="E191" s="109">
        <v>4000</v>
      </c>
      <c r="F191" s="107" t="s">
        <v>282</v>
      </c>
      <c r="G191" s="163">
        <v>465</v>
      </c>
      <c r="H191" s="37">
        <f t="shared" si="4"/>
        <v>1860000</v>
      </c>
      <c r="I191" s="36" t="s">
        <v>9</v>
      </c>
      <c r="J191" s="100" t="s">
        <v>45</v>
      </c>
      <c r="K191" s="108" t="s">
        <v>283</v>
      </c>
      <c r="L191" s="35" t="s">
        <v>336</v>
      </c>
      <c r="M191" s="30"/>
    </row>
    <row r="192" spans="1:13" s="16" customFormat="1" ht="26.25" customHeight="1" x14ac:dyDescent="0.25">
      <c r="A192" s="72">
        <v>94</v>
      </c>
      <c r="B192" s="95" t="s">
        <v>367</v>
      </c>
      <c r="C192" s="73" t="s">
        <v>100</v>
      </c>
      <c r="D192" s="152" t="s">
        <v>427</v>
      </c>
      <c r="E192" s="109">
        <v>70</v>
      </c>
      <c r="F192" s="107" t="s">
        <v>282</v>
      </c>
      <c r="G192" s="163">
        <v>250</v>
      </c>
      <c r="H192" s="37">
        <f t="shared" si="4"/>
        <v>17500</v>
      </c>
      <c r="I192" s="36" t="s">
        <v>9</v>
      </c>
      <c r="J192" s="100" t="s">
        <v>45</v>
      </c>
      <c r="K192" s="108" t="s">
        <v>283</v>
      </c>
      <c r="L192" s="35" t="s">
        <v>336</v>
      </c>
      <c r="M192" s="30"/>
    </row>
    <row r="193" spans="1:13" s="16" customFormat="1" ht="26.25" customHeight="1" x14ac:dyDescent="0.25">
      <c r="A193" s="72">
        <v>95</v>
      </c>
      <c r="B193" s="95" t="s">
        <v>368</v>
      </c>
      <c r="C193" s="73" t="s">
        <v>100</v>
      </c>
      <c r="D193" s="152" t="s">
        <v>428</v>
      </c>
      <c r="E193" s="109">
        <v>700</v>
      </c>
      <c r="F193" s="107" t="s">
        <v>282</v>
      </c>
      <c r="G193" s="163">
        <v>120</v>
      </c>
      <c r="H193" s="37">
        <f t="shared" si="4"/>
        <v>84000</v>
      </c>
      <c r="I193" s="36" t="s">
        <v>9</v>
      </c>
      <c r="J193" s="100" t="s">
        <v>45</v>
      </c>
      <c r="K193" s="108" t="s">
        <v>283</v>
      </c>
      <c r="L193" s="35" t="s">
        <v>336</v>
      </c>
      <c r="M193" s="30"/>
    </row>
    <row r="194" spans="1:13" s="16" customFormat="1" ht="26.25" customHeight="1" x14ac:dyDescent="0.25">
      <c r="A194" s="72">
        <v>96</v>
      </c>
      <c r="B194" s="95" t="s">
        <v>369</v>
      </c>
      <c r="C194" s="73" t="s">
        <v>100</v>
      </c>
      <c r="D194" s="152" t="s">
        <v>429</v>
      </c>
      <c r="E194" s="109">
        <v>70</v>
      </c>
      <c r="F194" s="107" t="s">
        <v>282</v>
      </c>
      <c r="G194" s="163">
        <v>1300</v>
      </c>
      <c r="H194" s="37">
        <f t="shared" si="4"/>
        <v>91000</v>
      </c>
      <c r="I194" s="36" t="s">
        <v>9</v>
      </c>
      <c r="J194" s="100" t="s">
        <v>45</v>
      </c>
      <c r="K194" s="108" t="s">
        <v>283</v>
      </c>
      <c r="L194" s="35" t="s">
        <v>336</v>
      </c>
      <c r="M194" s="30"/>
    </row>
    <row r="195" spans="1:13" s="16" customFormat="1" ht="55.5" customHeight="1" x14ac:dyDescent="0.25">
      <c r="A195" s="72">
        <v>97</v>
      </c>
      <c r="B195" s="95" t="s">
        <v>370</v>
      </c>
      <c r="C195" s="73" t="s">
        <v>100</v>
      </c>
      <c r="D195" s="152" t="s">
        <v>430</v>
      </c>
      <c r="E195" s="109">
        <v>200</v>
      </c>
      <c r="F195" s="107" t="s">
        <v>282</v>
      </c>
      <c r="G195" s="163">
        <v>900</v>
      </c>
      <c r="H195" s="37">
        <f t="shared" si="4"/>
        <v>180000</v>
      </c>
      <c r="I195" s="36" t="s">
        <v>9</v>
      </c>
      <c r="J195" s="100" t="s">
        <v>45</v>
      </c>
      <c r="K195" s="108" t="s">
        <v>283</v>
      </c>
      <c r="L195" s="35" t="s">
        <v>336</v>
      </c>
      <c r="M195" s="30"/>
    </row>
    <row r="196" spans="1:13" s="16" customFormat="1" ht="26.25" customHeight="1" x14ac:dyDescent="0.25">
      <c r="A196" s="72">
        <v>98</v>
      </c>
      <c r="B196" s="95" t="s">
        <v>371</v>
      </c>
      <c r="C196" s="73" t="s">
        <v>100</v>
      </c>
      <c r="D196" s="152" t="s">
        <v>431</v>
      </c>
      <c r="E196" s="109">
        <v>200</v>
      </c>
      <c r="F196" s="107" t="s">
        <v>282</v>
      </c>
      <c r="G196" s="163">
        <v>290</v>
      </c>
      <c r="H196" s="37">
        <f t="shared" si="4"/>
        <v>58000</v>
      </c>
      <c r="I196" s="36" t="s">
        <v>9</v>
      </c>
      <c r="J196" s="100" t="s">
        <v>45</v>
      </c>
      <c r="K196" s="108" t="s">
        <v>283</v>
      </c>
      <c r="L196" s="35" t="s">
        <v>336</v>
      </c>
      <c r="M196" s="30"/>
    </row>
    <row r="197" spans="1:13" s="16" customFormat="1" ht="26.25" customHeight="1" x14ac:dyDescent="0.25">
      <c r="A197" s="72">
        <v>99</v>
      </c>
      <c r="B197" s="95" t="s">
        <v>372</v>
      </c>
      <c r="C197" s="73" t="s">
        <v>100</v>
      </c>
      <c r="D197" s="152" t="s">
        <v>451</v>
      </c>
      <c r="E197" s="109">
        <v>200</v>
      </c>
      <c r="F197" s="107" t="s">
        <v>282</v>
      </c>
      <c r="G197" s="163">
        <v>590</v>
      </c>
      <c r="H197" s="37">
        <f t="shared" si="4"/>
        <v>118000</v>
      </c>
      <c r="I197" s="36" t="s">
        <v>9</v>
      </c>
      <c r="J197" s="100" t="s">
        <v>45</v>
      </c>
      <c r="K197" s="108" t="s">
        <v>283</v>
      </c>
      <c r="L197" s="35" t="s">
        <v>336</v>
      </c>
      <c r="M197" s="30"/>
    </row>
    <row r="198" spans="1:13" s="16" customFormat="1" ht="40.5" customHeight="1" x14ac:dyDescent="0.25">
      <c r="A198" s="72">
        <v>100</v>
      </c>
      <c r="B198" s="95" t="s">
        <v>373</v>
      </c>
      <c r="C198" s="73" t="s">
        <v>100</v>
      </c>
      <c r="D198" s="152" t="s">
        <v>452</v>
      </c>
      <c r="E198" s="109">
        <v>500</v>
      </c>
      <c r="F198" s="107" t="s">
        <v>282</v>
      </c>
      <c r="G198" s="163">
        <v>670</v>
      </c>
      <c r="H198" s="37">
        <f t="shared" si="4"/>
        <v>335000</v>
      </c>
      <c r="I198" s="36" t="s">
        <v>9</v>
      </c>
      <c r="J198" s="100" t="s">
        <v>45</v>
      </c>
      <c r="K198" s="108" t="s">
        <v>283</v>
      </c>
      <c r="L198" s="35" t="s">
        <v>336</v>
      </c>
      <c r="M198" s="30"/>
    </row>
    <row r="199" spans="1:13" s="16" customFormat="1" ht="38.25" customHeight="1" x14ac:dyDescent="0.25">
      <c r="A199" s="72">
        <v>101</v>
      </c>
      <c r="B199" s="95" t="s">
        <v>374</v>
      </c>
      <c r="C199" s="73" t="s">
        <v>100</v>
      </c>
      <c r="D199" s="152" t="s">
        <v>453</v>
      </c>
      <c r="E199" s="109">
        <v>2000</v>
      </c>
      <c r="F199" s="107" t="s">
        <v>282</v>
      </c>
      <c r="G199" s="163">
        <v>870</v>
      </c>
      <c r="H199" s="37">
        <f t="shared" si="4"/>
        <v>1740000</v>
      </c>
      <c r="I199" s="36" t="s">
        <v>9</v>
      </c>
      <c r="J199" s="100" t="s">
        <v>45</v>
      </c>
      <c r="K199" s="108" t="s">
        <v>283</v>
      </c>
      <c r="L199" s="35" t="s">
        <v>336</v>
      </c>
      <c r="M199" s="30"/>
    </row>
    <row r="200" spans="1:13" s="16" customFormat="1" ht="45.75" customHeight="1" x14ac:dyDescent="0.25">
      <c r="A200" s="72">
        <v>102</v>
      </c>
      <c r="B200" s="95" t="s">
        <v>375</v>
      </c>
      <c r="C200" s="73" t="s">
        <v>100</v>
      </c>
      <c r="D200" s="152" t="s">
        <v>454</v>
      </c>
      <c r="E200" s="109">
        <v>3000</v>
      </c>
      <c r="F200" s="107" t="s">
        <v>282</v>
      </c>
      <c r="G200" s="163">
        <v>900</v>
      </c>
      <c r="H200" s="37">
        <f t="shared" si="4"/>
        <v>2700000</v>
      </c>
      <c r="I200" s="36" t="s">
        <v>9</v>
      </c>
      <c r="J200" s="100" t="s">
        <v>45</v>
      </c>
      <c r="K200" s="108" t="s">
        <v>283</v>
      </c>
      <c r="L200" s="35" t="s">
        <v>336</v>
      </c>
      <c r="M200" s="30"/>
    </row>
    <row r="201" spans="1:13" s="16" customFormat="1" ht="38.25" customHeight="1" x14ac:dyDescent="0.25">
      <c r="A201" s="72">
        <v>103</v>
      </c>
      <c r="B201" s="95" t="s">
        <v>376</v>
      </c>
      <c r="C201" s="73" t="s">
        <v>100</v>
      </c>
      <c r="D201" s="152" t="s">
        <v>455</v>
      </c>
      <c r="E201" s="109">
        <v>3000</v>
      </c>
      <c r="F201" s="107" t="s">
        <v>282</v>
      </c>
      <c r="G201" s="163">
        <v>1100</v>
      </c>
      <c r="H201" s="37">
        <f t="shared" si="4"/>
        <v>3300000</v>
      </c>
      <c r="I201" s="36" t="s">
        <v>9</v>
      </c>
      <c r="J201" s="100" t="s">
        <v>45</v>
      </c>
      <c r="K201" s="108" t="s">
        <v>283</v>
      </c>
      <c r="L201" s="35" t="s">
        <v>336</v>
      </c>
      <c r="M201" s="30"/>
    </row>
    <row r="202" spans="1:13" s="16" customFormat="1" ht="26.25" customHeight="1" x14ac:dyDescent="0.25">
      <c r="A202" s="72">
        <v>104</v>
      </c>
      <c r="B202" s="95" t="s">
        <v>377</v>
      </c>
      <c r="C202" s="73" t="s">
        <v>100</v>
      </c>
      <c r="D202" s="152" t="s">
        <v>432</v>
      </c>
      <c r="E202" s="109">
        <v>150</v>
      </c>
      <c r="F202" s="107" t="s">
        <v>282</v>
      </c>
      <c r="G202" s="163">
        <v>400</v>
      </c>
      <c r="H202" s="37">
        <f t="shared" si="4"/>
        <v>60000</v>
      </c>
      <c r="I202" s="36" t="s">
        <v>9</v>
      </c>
      <c r="J202" s="100" t="s">
        <v>45</v>
      </c>
      <c r="K202" s="108" t="s">
        <v>283</v>
      </c>
      <c r="L202" s="35" t="s">
        <v>336</v>
      </c>
      <c r="M202" s="30"/>
    </row>
    <row r="203" spans="1:13" s="16" customFormat="1" ht="26.25" customHeight="1" x14ac:dyDescent="0.25">
      <c r="A203" s="72">
        <v>105</v>
      </c>
      <c r="B203" s="95" t="s">
        <v>378</v>
      </c>
      <c r="C203" s="73" t="s">
        <v>100</v>
      </c>
      <c r="D203" s="152" t="s">
        <v>433</v>
      </c>
      <c r="E203" s="109">
        <v>300</v>
      </c>
      <c r="F203" s="107" t="s">
        <v>282</v>
      </c>
      <c r="G203" s="163">
        <v>200</v>
      </c>
      <c r="H203" s="37">
        <f t="shared" si="4"/>
        <v>60000</v>
      </c>
      <c r="I203" s="36" t="s">
        <v>9</v>
      </c>
      <c r="J203" s="100" t="s">
        <v>45</v>
      </c>
      <c r="K203" s="108" t="s">
        <v>283</v>
      </c>
      <c r="L203" s="35" t="s">
        <v>336</v>
      </c>
      <c r="M203" s="30"/>
    </row>
    <row r="204" spans="1:13" s="16" customFormat="1" ht="26.25" customHeight="1" x14ac:dyDescent="0.25">
      <c r="A204" s="72">
        <v>106</v>
      </c>
      <c r="B204" s="95" t="s">
        <v>379</v>
      </c>
      <c r="C204" s="73" t="s">
        <v>100</v>
      </c>
      <c r="D204" s="152" t="s">
        <v>434</v>
      </c>
      <c r="E204" s="109">
        <v>100</v>
      </c>
      <c r="F204" s="107" t="s">
        <v>282</v>
      </c>
      <c r="G204" s="163">
        <v>1700</v>
      </c>
      <c r="H204" s="37">
        <f t="shared" si="4"/>
        <v>170000</v>
      </c>
      <c r="I204" s="36" t="s">
        <v>9</v>
      </c>
      <c r="J204" s="100" t="s">
        <v>45</v>
      </c>
      <c r="K204" s="108" t="s">
        <v>283</v>
      </c>
      <c r="L204" s="35" t="s">
        <v>336</v>
      </c>
      <c r="M204" s="30"/>
    </row>
    <row r="205" spans="1:13" s="16" customFormat="1" ht="41.25" customHeight="1" x14ac:dyDescent="0.25">
      <c r="A205" s="72">
        <v>107</v>
      </c>
      <c r="B205" s="95" t="s">
        <v>380</v>
      </c>
      <c r="C205" s="73" t="s">
        <v>100</v>
      </c>
      <c r="D205" s="152" t="s">
        <v>435</v>
      </c>
      <c r="E205" s="109">
        <v>400</v>
      </c>
      <c r="F205" s="107" t="s">
        <v>282</v>
      </c>
      <c r="G205" s="163">
        <v>800</v>
      </c>
      <c r="H205" s="37">
        <f t="shared" si="4"/>
        <v>320000</v>
      </c>
      <c r="I205" s="36" t="s">
        <v>9</v>
      </c>
      <c r="J205" s="100" t="s">
        <v>45</v>
      </c>
      <c r="K205" s="108" t="s">
        <v>283</v>
      </c>
      <c r="L205" s="35" t="s">
        <v>336</v>
      </c>
      <c r="M205" s="30"/>
    </row>
    <row r="206" spans="1:13" s="16" customFormat="1" ht="56.25" customHeight="1" x14ac:dyDescent="0.25">
      <c r="A206" s="72">
        <v>108</v>
      </c>
      <c r="B206" s="95" t="s">
        <v>381</v>
      </c>
      <c r="C206" s="73" t="s">
        <v>100</v>
      </c>
      <c r="D206" s="152" t="s">
        <v>436</v>
      </c>
      <c r="E206" s="109">
        <v>20</v>
      </c>
      <c r="F206" s="107" t="s">
        <v>282</v>
      </c>
      <c r="G206" s="163">
        <v>1700</v>
      </c>
      <c r="H206" s="37">
        <f t="shared" si="4"/>
        <v>34000</v>
      </c>
      <c r="I206" s="36" t="s">
        <v>9</v>
      </c>
      <c r="J206" s="100" t="s">
        <v>45</v>
      </c>
      <c r="K206" s="108" t="s">
        <v>283</v>
      </c>
      <c r="L206" s="35" t="s">
        <v>336</v>
      </c>
      <c r="M206" s="30"/>
    </row>
    <row r="207" spans="1:13" s="16" customFormat="1" ht="26.25" customHeight="1" x14ac:dyDescent="0.25">
      <c r="A207" s="72">
        <v>109</v>
      </c>
      <c r="B207" s="95" t="s">
        <v>382</v>
      </c>
      <c r="C207" s="73" t="s">
        <v>100</v>
      </c>
      <c r="D207" s="152" t="s">
        <v>437</v>
      </c>
      <c r="E207" s="109">
        <v>50</v>
      </c>
      <c r="F207" s="107" t="s">
        <v>282</v>
      </c>
      <c r="G207" s="163">
        <v>2100</v>
      </c>
      <c r="H207" s="37">
        <f t="shared" si="4"/>
        <v>105000</v>
      </c>
      <c r="I207" s="36" t="s">
        <v>9</v>
      </c>
      <c r="J207" s="100" t="s">
        <v>45</v>
      </c>
      <c r="K207" s="108" t="s">
        <v>283</v>
      </c>
      <c r="L207" s="35" t="s">
        <v>336</v>
      </c>
      <c r="M207" s="30"/>
    </row>
    <row r="208" spans="1:13" s="16" customFormat="1" ht="48.75" customHeight="1" x14ac:dyDescent="0.25">
      <c r="A208" s="72">
        <v>110</v>
      </c>
      <c r="B208" s="95" t="s">
        <v>383</v>
      </c>
      <c r="C208" s="73" t="s">
        <v>100</v>
      </c>
      <c r="D208" s="152" t="s">
        <v>438</v>
      </c>
      <c r="E208" s="109">
        <v>500</v>
      </c>
      <c r="F208" s="107" t="s">
        <v>282</v>
      </c>
      <c r="G208" s="163">
        <v>270</v>
      </c>
      <c r="H208" s="37">
        <f t="shared" si="4"/>
        <v>135000</v>
      </c>
      <c r="I208" s="36" t="s">
        <v>9</v>
      </c>
      <c r="J208" s="100" t="s">
        <v>45</v>
      </c>
      <c r="K208" s="108" t="s">
        <v>283</v>
      </c>
      <c r="L208" s="35" t="s">
        <v>336</v>
      </c>
      <c r="M208" s="30"/>
    </row>
    <row r="209" spans="1:13" s="16" customFormat="1" ht="26.25" customHeight="1" x14ac:dyDescent="0.25">
      <c r="A209" s="72">
        <v>111</v>
      </c>
      <c r="B209" s="95" t="s">
        <v>384</v>
      </c>
      <c r="C209" s="73" t="s">
        <v>100</v>
      </c>
      <c r="D209" s="152" t="s">
        <v>439</v>
      </c>
      <c r="E209" s="109">
        <v>6000</v>
      </c>
      <c r="F209" s="107" t="s">
        <v>282</v>
      </c>
      <c r="G209" s="163">
        <v>170</v>
      </c>
      <c r="H209" s="37">
        <f t="shared" si="4"/>
        <v>1020000</v>
      </c>
      <c r="I209" s="36" t="s">
        <v>9</v>
      </c>
      <c r="J209" s="100" t="s">
        <v>45</v>
      </c>
      <c r="K209" s="108" t="s">
        <v>283</v>
      </c>
      <c r="L209" s="35" t="s">
        <v>336</v>
      </c>
      <c r="M209" s="30"/>
    </row>
    <row r="210" spans="1:13" s="16" customFormat="1" ht="26.25" customHeight="1" x14ac:dyDescent="0.25">
      <c r="A210" s="72">
        <v>112</v>
      </c>
      <c r="B210" s="95" t="s">
        <v>385</v>
      </c>
      <c r="C210" s="73" t="s">
        <v>100</v>
      </c>
      <c r="D210" s="152" t="s">
        <v>440</v>
      </c>
      <c r="E210" s="109">
        <v>1000</v>
      </c>
      <c r="F210" s="107" t="s">
        <v>457</v>
      </c>
      <c r="G210" s="163">
        <v>45</v>
      </c>
      <c r="H210" s="37">
        <f t="shared" si="4"/>
        <v>45000</v>
      </c>
      <c r="I210" s="36" t="s">
        <v>9</v>
      </c>
      <c r="J210" s="100" t="s">
        <v>45</v>
      </c>
      <c r="K210" s="108" t="s">
        <v>283</v>
      </c>
      <c r="L210" s="35" t="s">
        <v>336</v>
      </c>
      <c r="M210" s="30"/>
    </row>
    <row r="211" spans="1:13" s="16" customFormat="1" ht="26.25" customHeight="1" x14ac:dyDescent="0.25">
      <c r="A211" s="72">
        <v>113</v>
      </c>
      <c r="B211" s="95" t="s">
        <v>386</v>
      </c>
      <c r="C211" s="73" t="s">
        <v>100</v>
      </c>
      <c r="D211" s="152" t="s">
        <v>441</v>
      </c>
      <c r="E211" s="109">
        <v>1000</v>
      </c>
      <c r="F211" s="107" t="s">
        <v>457</v>
      </c>
      <c r="G211" s="163">
        <v>65</v>
      </c>
      <c r="H211" s="37">
        <f t="shared" si="4"/>
        <v>65000</v>
      </c>
      <c r="I211" s="36" t="s">
        <v>9</v>
      </c>
      <c r="J211" s="100" t="s">
        <v>45</v>
      </c>
      <c r="K211" s="108" t="s">
        <v>283</v>
      </c>
      <c r="L211" s="35" t="s">
        <v>336</v>
      </c>
      <c r="M211" s="30"/>
    </row>
    <row r="212" spans="1:13" s="16" customFormat="1" ht="39" customHeight="1" x14ac:dyDescent="0.25">
      <c r="A212" s="72">
        <v>114</v>
      </c>
      <c r="B212" s="95" t="s">
        <v>387</v>
      </c>
      <c r="C212" s="73" t="s">
        <v>100</v>
      </c>
      <c r="D212" s="152" t="s">
        <v>442</v>
      </c>
      <c r="E212" s="109">
        <v>1500</v>
      </c>
      <c r="F212" s="107" t="s">
        <v>282</v>
      </c>
      <c r="G212" s="163">
        <v>55</v>
      </c>
      <c r="H212" s="37">
        <f t="shared" si="4"/>
        <v>82500</v>
      </c>
      <c r="I212" s="36" t="s">
        <v>9</v>
      </c>
      <c r="J212" s="100" t="s">
        <v>45</v>
      </c>
      <c r="K212" s="108" t="s">
        <v>283</v>
      </c>
      <c r="L212" s="35" t="s">
        <v>336</v>
      </c>
      <c r="M212" s="30"/>
    </row>
    <row r="213" spans="1:13" s="16" customFormat="1" ht="26.25" customHeight="1" x14ac:dyDescent="0.25">
      <c r="A213" s="72">
        <v>115</v>
      </c>
      <c r="B213" s="95" t="s">
        <v>388</v>
      </c>
      <c r="C213" s="73" t="s">
        <v>100</v>
      </c>
      <c r="D213" s="152" t="s">
        <v>443</v>
      </c>
      <c r="E213" s="109">
        <v>1500</v>
      </c>
      <c r="F213" s="107" t="s">
        <v>282</v>
      </c>
      <c r="G213" s="163">
        <v>120</v>
      </c>
      <c r="H213" s="37">
        <f t="shared" si="4"/>
        <v>180000</v>
      </c>
      <c r="I213" s="36" t="s">
        <v>9</v>
      </c>
      <c r="J213" s="100" t="s">
        <v>45</v>
      </c>
      <c r="K213" s="108" t="s">
        <v>283</v>
      </c>
      <c r="L213" s="35" t="s">
        <v>336</v>
      </c>
      <c r="M213" s="30"/>
    </row>
    <row r="214" spans="1:13" s="16" customFormat="1" ht="26.25" customHeight="1" x14ac:dyDescent="0.25">
      <c r="A214" s="72">
        <v>116</v>
      </c>
      <c r="B214" s="95" t="s">
        <v>389</v>
      </c>
      <c r="C214" s="73" t="s">
        <v>100</v>
      </c>
      <c r="D214" s="152" t="s">
        <v>444</v>
      </c>
      <c r="E214" s="109">
        <v>300</v>
      </c>
      <c r="F214" s="107" t="s">
        <v>282</v>
      </c>
      <c r="G214" s="163">
        <v>400</v>
      </c>
      <c r="H214" s="37">
        <f t="shared" si="4"/>
        <v>120000</v>
      </c>
      <c r="I214" s="36" t="s">
        <v>9</v>
      </c>
      <c r="J214" s="100" t="s">
        <v>45</v>
      </c>
      <c r="K214" s="108" t="s">
        <v>283</v>
      </c>
      <c r="L214" s="35" t="s">
        <v>336</v>
      </c>
      <c r="M214" s="30"/>
    </row>
    <row r="215" spans="1:13" s="16" customFormat="1" ht="58.5" customHeight="1" x14ac:dyDescent="0.25">
      <c r="A215" s="72">
        <v>117</v>
      </c>
      <c r="B215" s="95" t="s">
        <v>390</v>
      </c>
      <c r="C215" s="73" t="s">
        <v>100</v>
      </c>
      <c r="D215" s="152" t="s">
        <v>445</v>
      </c>
      <c r="E215" s="109">
        <v>50</v>
      </c>
      <c r="F215" s="107" t="s">
        <v>282</v>
      </c>
      <c r="G215" s="163">
        <v>1900</v>
      </c>
      <c r="H215" s="37">
        <f t="shared" si="4"/>
        <v>95000</v>
      </c>
      <c r="I215" s="36" t="s">
        <v>9</v>
      </c>
      <c r="J215" s="100" t="s">
        <v>45</v>
      </c>
      <c r="K215" s="108" t="s">
        <v>283</v>
      </c>
      <c r="L215" s="35" t="s">
        <v>336</v>
      </c>
      <c r="M215" s="30"/>
    </row>
    <row r="216" spans="1:13" s="16" customFormat="1" ht="26.25" customHeight="1" x14ac:dyDescent="0.25">
      <c r="A216" s="72">
        <v>118</v>
      </c>
      <c r="B216" s="95" t="s">
        <v>391</v>
      </c>
      <c r="C216" s="73" t="s">
        <v>100</v>
      </c>
      <c r="D216" s="152" t="s">
        <v>446</v>
      </c>
      <c r="E216" s="109">
        <v>30</v>
      </c>
      <c r="F216" s="107" t="s">
        <v>282</v>
      </c>
      <c r="G216" s="163">
        <v>5900</v>
      </c>
      <c r="H216" s="37">
        <f t="shared" si="4"/>
        <v>177000</v>
      </c>
      <c r="I216" s="36" t="s">
        <v>9</v>
      </c>
      <c r="J216" s="100" t="s">
        <v>45</v>
      </c>
      <c r="K216" s="108" t="s">
        <v>283</v>
      </c>
      <c r="L216" s="35" t="s">
        <v>336</v>
      </c>
      <c r="M216" s="30"/>
    </row>
    <row r="217" spans="1:13" s="16" customFormat="1" ht="26.25" customHeight="1" x14ac:dyDescent="0.25">
      <c r="A217" s="72">
        <v>119</v>
      </c>
      <c r="B217" s="95" t="s">
        <v>392</v>
      </c>
      <c r="C217" s="73" t="s">
        <v>100</v>
      </c>
      <c r="D217" s="154" t="s">
        <v>456</v>
      </c>
      <c r="E217" s="109">
        <v>200</v>
      </c>
      <c r="F217" s="107" t="s">
        <v>282</v>
      </c>
      <c r="G217" s="163">
        <v>2600</v>
      </c>
      <c r="H217" s="37">
        <f t="shared" si="4"/>
        <v>520000</v>
      </c>
      <c r="I217" s="36" t="s">
        <v>9</v>
      </c>
      <c r="J217" s="100" t="s">
        <v>45</v>
      </c>
      <c r="K217" s="108" t="s">
        <v>283</v>
      </c>
      <c r="L217" s="35" t="s">
        <v>336</v>
      </c>
      <c r="M217" s="30"/>
    </row>
    <row r="218" spans="1:13" s="16" customFormat="1" ht="44.25" customHeight="1" x14ac:dyDescent="0.25">
      <c r="A218" s="72">
        <v>120</v>
      </c>
      <c r="B218" s="95" t="s">
        <v>393</v>
      </c>
      <c r="C218" s="73" t="s">
        <v>100</v>
      </c>
      <c r="D218" s="152" t="s">
        <v>450</v>
      </c>
      <c r="E218" s="109">
        <v>5</v>
      </c>
      <c r="F218" s="107" t="s">
        <v>282</v>
      </c>
      <c r="G218" s="163">
        <v>22000</v>
      </c>
      <c r="H218" s="37">
        <f t="shared" si="4"/>
        <v>110000</v>
      </c>
      <c r="I218" s="36" t="s">
        <v>9</v>
      </c>
      <c r="J218" s="100" t="s">
        <v>45</v>
      </c>
      <c r="K218" s="108" t="s">
        <v>283</v>
      </c>
      <c r="L218" s="35" t="s">
        <v>336</v>
      </c>
      <c r="M218" s="30"/>
    </row>
    <row r="219" spans="1:13" s="16" customFormat="1" ht="26.25" customHeight="1" x14ac:dyDescent="0.25">
      <c r="A219" s="72">
        <v>121</v>
      </c>
      <c r="B219" s="95" t="s">
        <v>394</v>
      </c>
      <c r="C219" s="73" t="s">
        <v>100</v>
      </c>
      <c r="D219" s="152" t="s">
        <v>447</v>
      </c>
      <c r="E219" s="109">
        <v>1500</v>
      </c>
      <c r="F219" s="107" t="s">
        <v>282</v>
      </c>
      <c r="G219" s="163">
        <v>210</v>
      </c>
      <c r="H219" s="37">
        <f t="shared" si="4"/>
        <v>315000</v>
      </c>
      <c r="I219" s="36" t="s">
        <v>9</v>
      </c>
      <c r="J219" s="100" t="s">
        <v>45</v>
      </c>
      <c r="K219" s="108" t="s">
        <v>283</v>
      </c>
      <c r="L219" s="35" t="s">
        <v>336</v>
      </c>
      <c r="M219" s="30"/>
    </row>
    <row r="220" spans="1:13" s="16" customFormat="1" ht="26.25" customHeight="1" x14ac:dyDescent="0.25">
      <c r="A220" s="72">
        <v>122</v>
      </c>
      <c r="B220" s="95" t="s">
        <v>395</v>
      </c>
      <c r="C220" s="73" t="s">
        <v>100</v>
      </c>
      <c r="D220" s="152" t="s">
        <v>448</v>
      </c>
      <c r="E220" s="109">
        <v>200</v>
      </c>
      <c r="F220" s="107" t="s">
        <v>282</v>
      </c>
      <c r="G220" s="163">
        <v>300</v>
      </c>
      <c r="H220" s="37">
        <f t="shared" si="4"/>
        <v>60000</v>
      </c>
      <c r="I220" s="36" t="s">
        <v>9</v>
      </c>
      <c r="J220" s="100" t="s">
        <v>45</v>
      </c>
      <c r="K220" s="108" t="s">
        <v>283</v>
      </c>
      <c r="L220" s="35" t="s">
        <v>336</v>
      </c>
      <c r="M220" s="30"/>
    </row>
    <row r="221" spans="1:13" s="16" customFormat="1" ht="26.25" customHeight="1" x14ac:dyDescent="0.25">
      <c r="A221" s="72">
        <v>123</v>
      </c>
      <c r="B221" s="95" t="s">
        <v>396</v>
      </c>
      <c r="C221" s="73" t="s">
        <v>100</v>
      </c>
      <c r="D221" s="152" t="s">
        <v>449</v>
      </c>
      <c r="E221" s="109">
        <v>50</v>
      </c>
      <c r="F221" s="107" t="s">
        <v>457</v>
      </c>
      <c r="G221" s="163">
        <v>400</v>
      </c>
      <c r="H221" s="37">
        <f t="shared" si="4"/>
        <v>20000</v>
      </c>
      <c r="I221" s="36" t="s">
        <v>9</v>
      </c>
      <c r="J221" s="100" t="s">
        <v>45</v>
      </c>
      <c r="K221" s="108" t="s">
        <v>283</v>
      </c>
      <c r="L221" s="35" t="s">
        <v>336</v>
      </c>
      <c r="M221" s="30"/>
    </row>
    <row r="222" spans="1:13" s="16" customFormat="1" ht="63.75" x14ac:dyDescent="0.25">
      <c r="A222" s="72">
        <v>124</v>
      </c>
      <c r="B222" s="95" t="s">
        <v>463</v>
      </c>
      <c r="C222" s="73" t="s">
        <v>100</v>
      </c>
      <c r="D222" s="152" t="s">
        <v>464</v>
      </c>
      <c r="E222" s="109">
        <v>500</v>
      </c>
      <c r="F222" s="107" t="s">
        <v>282</v>
      </c>
      <c r="G222" s="163">
        <v>10500</v>
      </c>
      <c r="H222" s="37">
        <f t="shared" si="4"/>
        <v>5250000</v>
      </c>
      <c r="I222" s="36" t="s">
        <v>9</v>
      </c>
      <c r="J222" s="100" t="s">
        <v>19</v>
      </c>
      <c r="K222" s="108" t="s">
        <v>283</v>
      </c>
      <c r="L222" s="35" t="s">
        <v>465</v>
      </c>
      <c r="M222" s="30"/>
    </row>
    <row r="223" spans="1:13" s="16" customFormat="1" ht="38.25" x14ac:dyDescent="0.25">
      <c r="A223" s="72">
        <v>125</v>
      </c>
      <c r="B223" s="195" t="s">
        <v>466</v>
      </c>
      <c r="C223" s="73" t="s">
        <v>100</v>
      </c>
      <c r="D223" s="152" t="s">
        <v>468</v>
      </c>
      <c r="E223" s="109">
        <v>1</v>
      </c>
      <c r="F223" s="107" t="s">
        <v>282</v>
      </c>
      <c r="G223" s="163">
        <v>56000</v>
      </c>
      <c r="H223" s="37">
        <f t="shared" si="4"/>
        <v>56000</v>
      </c>
      <c r="I223" s="36" t="s">
        <v>9</v>
      </c>
      <c r="J223" s="100" t="s">
        <v>45</v>
      </c>
      <c r="K223" s="108" t="s">
        <v>512</v>
      </c>
      <c r="L223" s="35" t="s">
        <v>648</v>
      </c>
      <c r="M223" s="30"/>
    </row>
    <row r="224" spans="1:13" s="16" customFormat="1" ht="38.25" x14ac:dyDescent="0.25">
      <c r="A224" s="72">
        <v>126</v>
      </c>
      <c r="B224" s="195" t="s">
        <v>467</v>
      </c>
      <c r="C224" s="73" t="s">
        <v>100</v>
      </c>
      <c r="D224" s="152" t="s">
        <v>469</v>
      </c>
      <c r="E224" s="109">
        <v>1</v>
      </c>
      <c r="F224" s="107" t="s">
        <v>282</v>
      </c>
      <c r="G224" s="163">
        <v>85714</v>
      </c>
      <c r="H224" s="37">
        <f t="shared" si="4"/>
        <v>85714</v>
      </c>
      <c r="I224" s="36" t="s">
        <v>9</v>
      </c>
      <c r="J224" s="100" t="s">
        <v>45</v>
      </c>
      <c r="K224" s="108" t="s">
        <v>512</v>
      </c>
      <c r="L224" s="35" t="s">
        <v>648</v>
      </c>
      <c r="M224" s="30"/>
    </row>
    <row r="225" spans="1:13" s="16" customFormat="1" ht="25.5" x14ac:dyDescent="0.25">
      <c r="A225" s="72">
        <v>127</v>
      </c>
      <c r="B225" s="95" t="s">
        <v>471</v>
      </c>
      <c r="C225" s="73" t="s">
        <v>100</v>
      </c>
      <c r="D225" s="152" t="s">
        <v>17</v>
      </c>
      <c r="E225" s="109">
        <v>1</v>
      </c>
      <c r="F225" s="109" t="s">
        <v>210</v>
      </c>
      <c r="G225" s="163">
        <v>2300000</v>
      </c>
      <c r="H225" s="37">
        <f t="shared" si="4"/>
        <v>2300000</v>
      </c>
      <c r="I225" s="36" t="s">
        <v>9</v>
      </c>
      <c r="J225" s="100" t="s">
        <v>155</v>
      </c>
      <c r="K225" s="108" t="s">
        <v>478</v>
      </c>
      <c r="L225" s="35" t="s">
        <v>479</v>
      </c>
      <c r="M225" s="30"/>
    </row>
    <row r="226" spans="1:13" s="16" customFormat="1" ht="25.5" x14ac:dyDescent="0.25">
      <c r="A226" s="72">
        <v>128</v>
      </c>
      <c r="B226" s="95" t="s">
        <v>472</v>
      </c>
      <c r="C226" s="73" t="s">
        <v>100</v>
      </c>
      <c r="D226" s="152" t="s">
        <v>17</v>
      </c>
      <c r="E226" s="109">
        <v>1</v>
      </c>
      <c r="F226" s="109" t="s">
        <v>210</v>
      </c>
      <c r="G226" s="163">
        <v>1600000</v>
      </c>
      <c r="H226" s="37">
        <f t="shared" si="4"/>
        <v>1600000</v>
      </c>
      <c r="I226" s="36" t="s">
        <v>9</v>
      </c>
      <c r="J226" s="100" t="s">
        <v>155</v>
      </c>
      <c r="K226" s="108" t="s">
        <v>478</v>
      </c>
      <c r="L226" s="35" t="s">
        <v>479</v>
      </c>
      <c r="M226" s="30"/>
    </row>
    <row r="227" spans="1:13" s="16" customFormat="1" ht="25.5" x14ac:dyDescent="0.25">
      <c r="A227" s="72">
        <v>129</v>
      </c>
      <c r="B227" s="95" t="s">
        <v>473</v>
      </c>
      <c r="C227" s="73" t="s">
        <v>100</v>
      </c>
      <c r="D227" s="152" t="s">
        <v>17</v>
      </c>
      <c r="E227" s="109">
        <v>6</v>
      </c>
      <c r="F227" s="109" t="s">
        <v>282</v>
      </c>
      <c r="G227" s="163">
        <v>5000</v>
      </c>
      <c r="H227" s="37">
        <f t="shared" si="4"/>
        <v>30000</v>
      </c>
      <c r="I227" s="36" t="s">
        <v>9</v>
      </c>
      <c r="J227" s="100" t="s">
        <v>155</v>
      </c>
      <c r="K227" s="108" t="s">
        <v>478</v>
      </c>
      <c r="L227" s="35" t="s">
        <v>479</v>
      </c>
      <c r="M227" s="30"/>
    </row>
    <row r="228" spans="1:13" s="16" customFormat="1" ht="25.5" x14ac:dyDescent="0.25">
      <c r="A228" s="72">
        <v>130</v>
      </c>
      <c r="B228" s="95" t="s">
        <v>474</v>
      </c>
      <c r="C228" s="73" t="s">
        <v>100</v>
      </c>
      <c r="D228" s="152" t="s">
        <v>17</v>
      </c>
      <c r="E228" s="109">
        <v>50</v>
      </c>
      <c r="F228" s="109" t="s">
        <v>282</v>
      </c>
      <c r="G228" s="163">
        <v>2000</v>
      </c>
      <c r="H228" s="37">
        <f t="shared" si="4"/>
        <v>100000</v>
      </c>
      <c r="I228" s="36" t="s">
        <v>9</v>
      </c>
      <c r="J228" s="100" t="s">
        <v>155</v>
      </c>
      <c r="K228" s="108" t="s">
        <v>478</v>
      </c>
      <c r="L228" s="35" t="s">
        <v>479</v>
      </c>
      <c r="M228" s="30"/>
    </row>
    <row r="229" spans="1:13" s="16" customFormat="1" ht="25.5" x14ac:dyDescent="0.25">
      <c r="A229" s="72">
        <v>131</v>
      </c>
      <c r="B229" s="95" t="s">
        <v>475</v>
      </c>
      <c r="C229" s="73" t="s">
        <v>100</v>
      </c>
      <c r="D229" s="152" t="s">
        <v>17</v>
      </c>
      <c r="E229" s="109">
        <v>20</v>
      </c>
      <c r="F229" s="109" t="s">
        <v>210</v>
      </c>
      <c r="G229" s="163">
        <v>300</v>
      </c>
      <c r="H229" s="37">
        <f t="shared" si="4"/>
        <v>6000</v>
      </c>
      <c r="I229" s="36" t="s">
        <v>9</v>
      </c>
      <c r="J229" s="100" t="s">
        <v>155</v>
      </c>
      <c r="K229" s="108" t="s">
        <v>478</v>
      </c>
      <c r="L229" s="35" t="s">
        <v>479</v>
      </c>
      <c r="M229" s="30"/>
    </row>
    <row r="230" spans="1:13" s="16" customFormat="1" ht="25.5" x14ac:dyDescent="0.25">
      <c r="A230" s="72">
        <v>132</v>
      </c>
      <c r="B230" s="95" t="s">
        <v>476</v>
      </c>
      <c r="C230" s="73" t="s">
        <v>100</v>
      </c>
      <c r="D230" s="152" t="s">
        <v>17</v>
      </c>
      <c r="E230" s="109">
        <v>1</v>
      </c>
      <c r="F230" s="109" t="s">
        <v>210</v>
      </c>
      <c r="G230" s="163">
        <v>180000</v>
      </c>
      <c r="H230" s="37">
        <f t="shared" si="4"/>
        <v>180000</v>
      </c>
      <c r="I230" s="36" t="s">
        <v>9</v>
      </c>
      <c r="J230" s="100" t="s">
        <v>155</v>
      </c>
      <c r="K230" s="108" t="s">
        <v>478</v>
      </c>
      <c r="L230" s="35" t="s">
        <v>479</v>
      </c>
      <c r="M230" s="30"/>
    </row>
    <row r="231" spans="1:13" s="16" customFormat="1" ht="25.5" x14ac:dyDescent="0.25">
      <c r="A231" s="72">
        <v>133</v>
      </c>
      <c r="B231" s="95" t="s">
        <v>477</v>
      </c>
      <c r="C231" s="73" t="s">
        <v>100</v>
      </c>
      <c r="D231" s="152" t="s">
        <v>17</v>
      </c>
      <c r="E231" s="109">
        <v>1</v>
      </c>
      <c r="F231" s="109" t="s">
        <v>210</v>
      </c>
      <c r="G231" s="163">
        <v>520000</v>
      </c>
      <c r="H231" s="37">
        <f t="shared" si="4"/>
        <v>520000</v>
      </c>
      <c r="I231" s="36" t="s">
        <v>9</v>
      </c>
      <c r="J231" s="100" t="s">
        <v>155</v>
      </c>
      <c r="K231" s="108" t="s">
        <v>478</v>
      </c>
      <c r="L231" s="35" t="s">
        <v>479</v>
      </c>
      <c r="M231" s="30"/>
    </row>
    <row r="232" spans="1:13" s="16" customFormat="1" ht="25.5" x14ac:dyDescent="0.25">
      <c r="A232" s="72">
        <v>134</v>
      </c>
      <c r="B232" s="195" t="s">
        <v>492</v>
      </c>
      <c r="C232" s="196" t="s">
        <v>31</v>
      </c>
      <c r="D232" s="152" t="s">
        <v>150</v>
      </c>
      <c r="E232" s="109">
        <v>1</v>
      </c>
      <c r="F232" s="109" t="s">
        <v>282</v>
      </c>
      <c r="G232" s="163">
        <v>1041696.42</v>
      </c>
      <c r="H232" s="197"/>
      <c r="I232" s="148" t="s">
        <v>9</v>
      </c>
      <c r="J232" s="202" t="s">
        <v>45</v>
      </c>
      <c r="K232" s="203" t="s">
        <v>478</v>
      </c>
      <c r="L232" s="204" t="s">
        <v>631</v>
      </c>
      <c r="M232" s="30"/>
    </row>
    <row r="233" spans="1:13" s="16" customFormat="1" ht="25.5" x14ac:dyDescent="0.25">
      <c r="A233" s="72">
        <v>135</v>
      </c>
      <c r="B233" s="195" t="s">
        <v>493</v>
      </c>
      <c r="C233" s="196" t="s">
        <v>31</v>
      </c>
      <c r="D233" s="152" t="s">
        <v>496</v>
      </c>
      <c r="E233" s="109">
        <v>1</v>
      </c>
      <c r="F233" s="109" t="s">
        <v>282</v>
      </c>
      <c r="G233" s="163">
        <v>376607.14</v>
      </c>
      <c r="H233" s="197"/>
      <c r="I233" s="148" t="s">
        <v>9</v>
      </c>
      <c r="J233" s="202" t="s">
        <v>45</v>
      </c>
      <c r="K233" s="203" t="s">
        <v>478</v>
      </c>
      <c r="L233" s="204" t="s">
        <v>631</v>
      </c>
      <c r="M233" s="30"/>
    </row>
    <row r="234" spans="1:13" s="16" customFormat="1" ht="38.25" x14ac:dyDescent="0.25">
      <c r="A234" s="72">
        <v>136</v>
      </c>
      <c r="B234" s="195" t="s">
        <v>493</v>
      </c>
      <c r="C234" s="196" t="s">
        <v>31</v>
      </c>
      <c r="D234" s="152" t="s">
        <v>497</v>
      </c>
      <c r="E234" s="109">
        <v>1</v>
      </c>
      <c r="F234" s="109" t="s">
        <v>282</v>
      </c>
      <c r="G234" s="163">
        <v>538750</v>
      </c>
      <c r="H234" s="197"/>
      <c r="I234" s="148" t="s">
        <v>9</v>
      </c>
      <c r="J234" s="202" t="s">
        <v>45</v>
      </c>
      <c r="K234" s="203" t="s">
        <v>478</v>
      </c>
      <c r="L234" s="204" t="s">
        <v>631</v>
      </c>
      <c r="M234" s="30"/>
    </row>
    <row r="235" spans="1:13" s="16" customFormat="1" ht="25.5" x14ac:dyDescent="0.25">
      <c r="A235" s="72">
        <v>137</v>
      </c>
      <c r="B235" s="195" t="s">
        <v>494</v>
      </c>
      <c r="C235" s="196" t="s">
        <v>31</v>
      </c>
      <c r="D235" s="152" t="s">
        <v>150</v>
      </c>
      <c r="E235" s="109">
        <v>1</v>
      </c>
      <c r="F235" s="109" t="s">
        <v>282</v>
      </c>
      <c r="G235" s="163">
        <v>86607.14</v>
      </c>
      <c r="H235" s="197"/>
      <c r="I235" s="148" t="s">
        <v>9</v>
      </c>
      <c r="J235" s="202" t="s">
        <v>45</v>
      </c>
      <c r="K235" s="203" t="s">
        <v>478</v>
      </c>
      <c r="L235" s="204" t="s">
        <v>631</v>
      </c>
      <c r="M235" s="30"/>
    </row>
    <row r="236" spans="1:13" s="16" customFormat="1" ht="25.5" x14ac:dyDescent="0.25">
      <c r="A236" s="72">
        <v>138</v>
      </c>
      <c r="B236" s="195" t="s">
        <v>495</v>
      </c>
      <c r="C236" s="196" t="s">
        <v>31</v>
      </c>
      <c r="D236" s="152" t="s">
        <v>150</v>
      </c>
      <c r="E236" s="109">
        <v>2</v>
      </c>
      <c r="F236" s="109" t="s">
        <v>282</v>
      </c>
      <c r="G236" s="163">
        <v>44625</v>
      </c>
      <c r="H236" s="197"/>
      <c r="I236" s="148" t="s">
        <v>9</v>
      </c>
      <c r="J236" s="202" t="s">
        <v>45</v>
      </c>
      <c r="K236" s="203" t="s">
        <v>478</v>
      </c>
      <c r="L236" s="204" t="s">
        <v>631</v>
      </c>
      <c r="M236" s="30"/>
    </row>
    <row r="237" spans="1:13" s="16" customFormat="1" ht="25.5" x14ac:dyDescent="0.25">
      <c r="A237" s="72">
        <v>139</v>
      </c>
      <c r="B237" s="38" t="s">
        <v>529</v>
      </c>
      <c r="C237" s="73" t="s">
        <v>100</v>
      </c>
      <c r="D237" s="152" t="s">
        <v>17</v>
      </c>
      <c r="E237" s="109">
        <v>1</v>
      </c>
      <c r="F237" s="109" t="s">
        <v>282</v>
      </c>
      <c r="G237" s="163">
        <v>957587.5</v>
      </c>
      <c r="H237" s="37">
        <f t="shared" si="4"/>
        <v>957587.5</v>
      </c>
      <c r="I237" s="36" t="s">
        <v>9</v>
      </c>
      <c r="J237" s="100" t="s">
        <v>19</v>
      </c>
      <c r="K237" s="108" t="s">
        <v>478</v>
      </c>
      <c r="L237" s="35" t="s">
        <v>528</v>
      </c>
      <c r="M237" s="30"/>
    </row>
    <row r="238" spans="1:13" s="16" customFormat="1" ht="25.5" x14ac:dyDescent="0.25">
      <c r="A238" s="72">
        <v>140</v>
      </c>
      <c r="B238" s="38" t="s">
        <v>530</v>
      </c>
      <c r="C238" s="73" t="s">
        <v>100</v>
      </c>
      <c r="D238" s="152" t="s">
        <v>17</v>
      </c>
      <c r="E238" s="109">
        <v>1</v>
      </c>
      <c r="F238" s="109" t="s">
        <v>210</v>
      </c>
      <c r="G238" s="163">
        <v>4392000</v>
      </c>
      <c r="H238" s="37">
        <f t="shared" si="4"/>
        <v>4392000</v>
      </c>
      <c r="I238" s="36" t="s">
        <v>9</v>
      </c>
      <c r="J238" s="100" t="s">
        <v>19</v>
      </c>
      <c r="K238" s="108" t="s">
        <v>478</v>
      </c>
      <c r="L238" s="35" t="s">
        <v>528</v>
      </c>
      <c r="M238" s="30"/>
    </row>
    <row r="239" spans="1:13" s="16" customFormat="1" ht="25.5" x14ac:dyDescent="0.25">
      <c r="A239" s="72">
        <v>141</v>
      </c>
      <c r="B239" s="38" t="s">
        <v>531</v>
      </c>
      <c r="C239" s="73" t="s">
        <v>100</v>
      </c>
      <c r="D239" s="152" t="s">
        <v>17</v>
      </c>
      <c r="E239" s="109">
        <v>6</v>
      </c>
      <c r="F239" s="109" t="s">
        <v>277</v>
      </c>
      <c r="G239" s="163">
        <v>3690</v>
      </c>
      <c r="H239" s="37">
        <f t="shared" si="4"/>
        <v>22140</v>
      </c>
      <c r="I239" s="36" t="s">
        <v>9</v>
      </c>
      <c r="J239" s="100" t="s">
        <v>19</v>
      </c>
      <c r="K239" s="108" t="s">
        <v>478</v>
      </c>
      <c r="L239" s="35" t="s">
        <v>528</v>
      </c>
      <c r="M239" s="30"/>
    </row>
    <row r="240" spans="1:13" s="16" customFormat="1" ht="38.25" x14ac:dyDescent="0.25">
      <c r="A240" s="72">
        <v>142</v>
      </c>
      <c r="B240" s="38" t="s">
        <v>532</v>
      </c>
      <c r="C240" s="73" t="s">
        <v>99</v>
      </c>
      <c r="D240" s="152" t="s">
        <v>17</v>
      </c>
      <c r="E240" s="109">
        <v>1</v>
      </c>
      <c r="F240" s="109" t="s">
        <v>210</v>
      </c>
      <c r="G240" s="163">
        <v>28577233</v>
      </c>
      <c r="H240" s="37">
        <f t="shared" si="4"/>
        <v>28577233</v>
      </c>
      <c r="I240" s="36" t="s">
        <v>9</v>
      </c>
      <c r="J240" s="100" t="s">
        <v>19</v>
      </c>
      <c r="K240" s="108" t="s">
        <v>478</v>
      </c>
      <c r="L240" s="35" t="s">
        <v>528</v>
      </c>
      <c r="M240" s="30"/>
    </row>
    <row r="241" spans="1:13" s="16" customFormat="1" ht="12.75" x14ac:dyDescent="0.25">
      <c r="A241" s="72">
        <v>143</v>
      </c>
      <c r="B241" s="98" t="s">
        <v>533</v>
      </c>
      <c r="C241" s="73" t="s">
        <v>99</v>
      </c>
      <c r="D241" s="152" t="s">
        <v>534</v>
      </c>
      <c r="E241" s="109">
        <v>659</v>
      </c>
      <c r="F241" s="109" t="s">
        <v>282</v>
      </c>
      <c r="G241" s="163">
        <v>27000</v>
      </c>
      <c r="H241" s="37">
        <f t="shared" si="4"/>
        <v>17793000</v>
      </c>
      <c r="I241" s="36" t="s">
        <v>9</v>
      </c>
      <c r="J241" s="100" t="s">
        <v>202</v>
      </c>
      <c r="K241" s="108" t="s">
        <v>478</v>
      </c>
      <c r="L241" s="35" t="s">
        <v>535</v>
      </c>
      <c r="M241" s="30"/>
    </row>
    <row r="242" spans="1:13" s="16" customFormat="1" ht="25.5" x14ac:dyDescent="0.25">
      <c r="A242" s="72">
        <v>144</v>
      </c>
      <c r="B242" s="148" t="s">
        <v>538</v>
      </c>
      <c r="C242" s="73" t="s">
        <v>100</v>
      </c>
      <c r="D242" s="152" t="s">
        <v>17</v>
      </c>
      <c r="E242" s="109">
        <v>1</v>
      </c>
      <c r="F242" s="109" t="s">
        <v>210</v>
      </c>
      <c r="G242" s="163">
        <v>1981071.43</v>
      </c>
      <c r="H242" s="37">
        <f t="shared" si="4"/>
        <v>1981071.43</v>
      </c>
      <c r="I242" s="36" t="s">
        <v>9</v>
      </c>
      <c r="J242" s="100" t="s">
        <v>174</v>
      </c>
      <c r="K242" s="108" t="s">
        <v>512</v>
      </c>
      <c r="L242" s="35" t="s">
        <v>660</v>
      </c>
      <c r="M242" s="30"/>
    </row>
    <row r="243" spans="1:13" s="16" customFormat="1" ht="25.5" x14ac:dyDescent="0.25">
      <c r="A243" s="72">
        <v>145</v>
      </c>
      <c r="B243" s="148" t="s">
        <v>539</v>
      </c>
      <c r="C243" s="73" t="s">
        <v>100</v>
      </c>
      <c r="D243" s="152" t="s">
        <v>17</v>
      </c>
      <c r="E243" s="109">
        <v>1</v>
      </c>
      <c r="F243" s="109" t="s">
        <v>282</v>
      </c>
      <c r="G243" s="163">
        <v>108571.43</v>
      </c>
      <c r="H243" s="37">
        <f t="shared" si="4"/>
        <v>108571.43</v>
      </c>
      <c r="I243" s="36" t="s">
        <v>9</v>
      </c>
      <c r="J243" s="100" t="s">
        <v>174</v>
      </c>
      <c r="K243" s="108" t="s">
        <v>512</v>
      </c>
      <c r="L243" s="35" t="s">
        <v>660</v>
      </c>
      <c r="M243" s="30"/>
    </row>
    <row r="244" spans="1:13" s="16" customFormat="1" ht="25.5" x14ac:dyDescent="0.25">
      <c r="A244" s="72">
        <v>146</v>
      </c>
      <c r="B244" s="98" t="s">
        <v>540</v>
      </c>
      <c r="C244" s="73" t="s">
        <v>100</v>
      </c>
      <c r="D244" s="152" t="s">
        <v>17</v>
      </c>
      <c r="E244" s="109">
        <v>1</v>
      </c>
      <c r="F244" s="109" t="s">
        <v>210</v>
      </c>
      <c r="G244" s="163">
        <v>370585</v>
      </c>
      <c r="H244" s="37">
        <f t="shared" si="4"/>
        <v>370585</v>
      </c>
      <c r="I244" s="36" t="s">
        <v>9</v>
      </c>
      <c r="J244" s="100" t="s">
        <v>211</v>
      </c>
      <c r="K244" s="108" t="s">
        <v>478</v>
      </c>
      <c r="L244" s="35" t="s">
        <v>543</v>
      </c>
      <c r="M244" s="30"/>
    </row>
    <row r="245" spans="1:13" s="16" customFormat="1" ht="25.5" x14ac:dyDescent="0.25">
      <c r="A245" s="72">
        <v>147</v>
      </c>
      <c r="B245" s="98" t="s">
        <v>541</v>
      </c>
      <c r="C245" s="73" t="s">
        <v>100</v>
      </c>
      <c r="D245" s="152" t="s">
        <v>17</v>
      </c>
      <c r="E245" s="109">
        <v>72</v>
      </c>
      <c r="F245" s="109" t="s">
        <v>542</v>
      </c>
      <c r="G245" s="163">
        <v>23085</v>
      </c>
      <c r="H245" s="37">
        <f t="shared" si="4"/>
        <v>1662120</v>
      </c>
      <c r="I245" s="36" t="s">
        <v>9</v>
      </c>
      <c r="J245" s="100" t="s">
        <v>211</v>
      </c>
      <c r="K245" s="108" t="s">
        <v>478</v>
      </c>
      <c r="L245" s="35" t="s">
        <v>543</v>
      </c>
      <c r="M245" s="30"/>
    </row>
    <row r="246" spans="1:13" s="16" customFormat="1" ht="25.5" x14ac:dyDescent="0.25">
      <c r="A246" s="72">
        <v>148</v>
      </c>
      <c r="B246" s="173" t="s">
        <v>544</v>
      </c>
      <c r="C246" s="73" t="s">
        <v>100</v>
      </c>
      <c r="D246" s="152" t="s">
        <v>547</v>
      </c>
      <c r="E246" s="109">
        <v>1</v>
      </c>
      <c r="F246" s="109" t="s">
        <v>282</v>
      </c>
      <c r="G246" s="163">
        <v>85000</v>
      </c>
      <c r="H246" s="37">
        <f t="shared" si="4"/>
        <v>85000</v>
      </c>
      <c r="I246" s="36" t="s">
        <v>9</v>
      </c>
      <c r="J246" s="100" t="s">
        <v>155</v>
      </c>
      <c r="K246" s="108" t="s">
        <v>478</v>
      </c>
      <c r="L246" s="35" t="s">
        <v>548</v>
      </c>
      <c r="M246" s="30"/>
    </row>
    <row r="247" spans="1:13" s="16" customFormat="1" ht="25.5" x14ac:dyDescent="0.25">
      <c r="A247" s="72">
        <v>149</v>
      </c>
      <c r="B247" s="173" t="s">
        <v>545</v>
      </c>
      <c r="C247" s="73" t="s">
        <v>100</v>
      </c>
      <c r="D247" s="152" t="s">
        <v>547</v>
      </c>
      <c r="E247" s="109">
        <v>1</v>
      </c>
      <c r="F247" s="109" t="s">
        <v>282</v>
      </c>
      <c r="G247" s="163">
        <v>185000</v>
      </c>
      <c r="H247" s="37">
        <f t="shared" si="4"/>
        <v>185000</v>
      </c>
      <c r="I247" s="36" t="s">
        <v>9</v>
      </c>
      <c r="J247" s="100" t="s">
        <v>155</v>
      </c>
      <c r="K247" s="108" t="s">
        <v>478</v>
      </c>
      <c r="L247" s="35" t="s">
        <v>548</v>
      </c>
      <c r="M247" s="30"/>
    </row>
    <row r="248" spans="1:13" s="16" customFormat="1" ht="25.5" x14ac:dyDescent="0.25">
      <c r="A248" s="72">
        <v>150</v>
      </c>
      <c r="B248" s="174" t="s">
        <v>546</v>
      </c>
      <c r="C248" s="73" t="s">
        <v>100</v>
      </c>
      <c r="D248" s="152" t="s">
        <v>547</v>
      </c>
      <c r="E248" s="109">
        <v>2</v>
      </c>
      <c r="F248" s="109" t="s">
        <v>282</v>
      </c>
      <c r="G248" s="163">
        <v>250000</v>
      </c>
      <c r="H248" s="37">
        <f t="shared" si="4"/>
        <v>500000</v>
      </c>
      <c r="I248" s="36" t="s">
        <v>9</v>
      </c>
      <c r="J248" s="100" t="s">
        <v>155</v>
      </c>
      <c r="K248" s="108" t="s">
        <v>478</v>
      </c>
      <c r="L248" s="35" t="s">
        <v>548</v>
      </c>
      <c r="M248" s="30"/>
    </row>
    <row r="249" spans="1:13" s="16" customFormat="1" ht="25.5" x14ac:dyDescent="0.25">
      <c r="A249" s="72">
        <v>151</v>
      </c>
      <c r="B249" s="39" t="s">
        <v>549</v>
      </c>
      <c r="C249" s="73" t="s">
        <v>100</v>
      </c>
      <c r="D249" s="152" t="s">
        <v>17</v>
      </c>
      <c r="E249" s="109">
        <v>349</v>
      </c>
      <c r="F249" s="109" t="s">
        <v>210</v>
      </c>
      <c r="G249" s="163">
        <v>11250</v>
      </c>
      <c r="H249" s="37">
        <f t="shared" si="4"/>
        <v>3926250</v>
      </c>
      <c r="I249" s="36" t="s">
        <v>9</v>
      </c>
      <c r="J249" s="100" t="s">
        <v>64</v>
      </c>
      <c r="K249" s="108" t="s">
        <v>129</v>
      </c>
      <c r="L249" s="35" t="s">
        <v>555</v>
      </c>
      <c r="M249" s="30"/>
    </row>
    <row r="250" spans="1:13" s="16" customFormat="1" ht="25.5" x14ac:dyDescent="0.25">
      <c r="A250" s="72">
        <v>152</v>
      </c>
      <c r="B250" s="39" t="s">
        <v>550</v>
      </c>
      <c r="C250" s="73" t="s">
        <v>100</v>
      </c>
      <c r="D250" s="152" t="s">
        <v>17</v>
      </c>
      <c r="E250" s="109">
        <v>70</v>
      </c>
      <c r="F250" s="109" t="s">
        <v>210</v>
      </c>
      <c r="G250" s="163">
        <v>11200</v>
      </c>
      <c r="H250" s="37">
        <f t="shared" si="4"/>
        <v>784000</v>
      </c>
      <c r="I250" s="36" t="s">
        <v>9</v>
      </c>
      <c r="J250" s="100" t="s">
        <v>64</v>
      </c>
      <c r="K250" s="108" t="s">
        <v>129</v>
      </c>
      <c r="L250" s="35" t="s">
        <v>555</v>
      </c>
      <c r="M250" s="30"/>
    </row>
    <row r="251" spans="1:13" s="16" customFormat="1" ht="25.5" x14ac:dyDescent="0.25">
      <c r="A251" s="72">
        <v>153</v>
      </c>
      <c r="B251" s="39" t="s">
        <v>551</v>
      </c>
      <c r="C251" s="73" t="s">
        <v>100</v>
      </c>
      <c r="D251" s="152" t="s">
        <v>17</v>
      </c>
      <c r="E251" s="109">
        <v>169</v>
      </c>
      <c r="F251" s="109" t="s">
        <v>210</v>
      </c>
      <c r="G251" s="163">
        <v>20000</v>
      </c>
      <c r="H251" s="37">
        <f t="shared" si="4"/>
        <v>3380000</v>
      </c>
      <c r="I251" s="36" t="s">
        <v>9</v>
      </c>
      <c r="J251" s="100" t="s">
        <v>64</v>
      </c>
      <c r="K251" s="108" t="s">
        <v>129</v>
      </c>
      <c r="L251" s="35" t="s">
        <v>555</v>
      </c>
      <c r="M251" s="30"/>
    </row>
    <row r="252" spans="1:13" s="16" customFormat="1" ht="25.5" x14ac:dyDescent="0.25">
      <c r="A252" s="72">
        <v>154</v>
      </c>
      <c r="B252" s="39" t="s">
        <v>552</v>
      </c>
      <c r="C252" s="73" t="s">
        <v>100</v>
      </c>
      <c r="D252" s="152" t="s">
        <v>17</v>
      </c>
      <c r="E252" s="109">
        <v>419</v>
      </c>
      <c r="F252" s="109" t="s">
        <v>554</v>
      </c>
      <c r="G252" s="163">
        <v>6306</v>
      </c>
      <c r="H252" s="37">
        <f t="shared" si="4"/>
        <v>2642214</v>
      </c>
      <c r="I252" s="36" t="s">
        <v>9</v>
      </c>
      <c r="J252" s="100" t="s">
        <v>64</v>
      </c>
      <c r="K252" s="108" t="s">
        <v>129</v>
      </c>
      <c r="L252" s="35" t="s">
        <v>555</v>
      </c>
      <c r="M252" s="30"/>
    </row>
    <row r="253" spans="1:13" s="16" customFormat="1" ht="25.5" x14ac:dyDescent="0.25">
      <c r="A253" s="72">
        <v>155</v>
      </c>
      <c r="B253" s="39" t="s">
        <v>553</v>
      </c>
      <c r="C253" s="73" t="s">
        <v>100</v>
      </c>
      <c r="D253" s="152" t="s">
        <v>17</v>
      </c>
      <c r="E253" s="109">
        <v>169</v>
      </c>
      <c r="F253" s="109" t="s">
        <v>554</v>
      </c>
      <c r="G253" s="163">
        <v>6945</v>
      </c>
      <c r="H253" s="37">
        <f t="shared" si="4"/>
        <v>1173705</v>
      </c>
      <c r="I253" s="36" t="s">
        <v>9</v>
      </c>
      <c r="J253" s="100" t="s">
        <v>64</v>
      </c>
      <c r="K253" s="108" t="s">
        <v>129</v>
      </c>
      <c r="L253" s="35" t="s">
        <v>555</v>
      </c>
      <c r="M253" s="30"/>
    </row>
    <row r="254" spans="1:13" s="16" customFormat="1" ht="25.5" x14ac:dyDescent="0.25">
      <c r="A254" s="72">
        <v>156</v>
      </c>
      <c r="B254" s="38" t="s">
        <v>58</v>
      </c>
      <c r="C254" s="73" t="s">
        <v>100</v>
      </c>
      <c r="D254" s="152" t="s">
        <v>17</v>
      </c>
      <c r="E254" s="109">
        <v>38</v>
      </c>
      <c r="F254" s="109" t="s">
        <v>282</v>
      </c>
      <c r="G254" s="163">
        <v>6000</v>
      </c>
      <c r="H254" s="37">
        <f t="shared" si="4"/>
        <v>228000</v>
      </c>
      <c r="I254" s="36" t="s">
        <v>9</v>
      </c>
      <c r="J254" s="100" t="s">
        <v>64</v>
      </c>
      <c r="K254" s="108" t="s">
        <v>129</v>
      </c>
      <c r="L254" s="35" t="s">
        <v>555</v>
      </c>
      <c r="M254" s="30"/>
    </row>
    <row r="255" spans="1:13" s="16" customFormat="1" ht="25.5" x14ac:dyDescent="0.25">
      <c r="A255" s="72">
        <v>157</v>
      </c>
      <c r="B255" s="38" t="s">
        <v>59</v>
      </c>
      <c r="C255" s="73" t="s">
        <v>100</v>
      </c>
      <c r="D255" s="152" t="s">
        <v>17</v>
      </c>
      <c r="E255" s="109">
        <v>73</v>
      </c>
      <c r="F255" s="109" t="s">
        <v>554</v>
      </c>
      <c r="G255" s="163">
        <v>3000</v>
      </c>
      <c r="H255" s="37">
        <f t="shared" si="4"/>
        <v>219000</v>
      </c>
      <c r="I255" s="36" t="s">
        <v>9</v>
      </c>
      <c r="J255" s="100" t="s">
        <v>64</v>
      </c>
      <c r="K255" s="108" t="s">
        <v>129</v>
      </c>
      <c r="L255" s="35" t="s">
        <v>555</v>
      </c>
      <c r="M255" s="30"/>
    </row>
    <row r="256" spans="1:13" s="16" customFormat="1" ht="25.5" x14ac:dyDescent="0.25">
      <c r="A256" s="72">
        <v>158</v>
      </c>
      <c r="B256" s="38" t="s">
        <v>60</v>
      </c>
      <c r="C256" s="73" t="s">
        <v>100</v>
      </c>
      <c r="D256" s="152" t="s">
        <v>17</v>
      </c>
      <c r="E256" s="109">
        <v>164</v>
      </c>
      <c r="F256" s="109" t="s">
        <v>554</v>
      </c>
      <c r="G256" s="163">
        <v>580</v>
      </c>
      <c r="H256" s="37">
        <f t="shared" si="4"/>
        <v>95120</v>
      </c>
      <c r="I256" s="36" t="s">
        <v>9</v>
      </c>
      <c r="J256" s="100" t="s">
        <v>64</v>
      </c>
      <c r="K256" s="108" t="s">
        <v>129</v>
      </c>
      <c r="L256" s="35" t="s">
        <v>555</v>
      </c>
      <c r="M256" s="30"/>
    </row>
    <row r="257" spans="1:13" s="16" customFormat="1" ht="25.5" x14ac:dyDescent="0.25">
      <c r="A257" s="72">
        <v>159</v>
      </c>
      <c r="B257" s="38" t="s">
        <v>61</v>
      </c>
      <c r="C257" s="73" t="s">
        <v>100</v>
      </c>
      <c r="D257" s="152" t="s">
        <v>17</v>
      </c>
      <c r="E257" s="109">
        <v>419</v>
      </c>
      <c r="F257" s="109" t="s">
        <v>282</v>
      </c>
      <c r="G257" s="163">
        <v>800</v>
      </c>
      <c r="H257" s="37">
        <f t="shared" si="4"/>
        <v>335200</v>
      </c>
      <c r="I257" s="36" t="s">
        <v>9</v>
      </c>
      <c r="J257" s="100" t="s">
        <v>64</v>
      </c>
      <c r="K257" s="108" t="s">
        <v>129</v>
      </c>
      <c r="L257" s="35" t="s">
        <v>555</v>
      </c>
      <c r="M257" s="30"/>
    </row>
    <row r="258" spans="1:13" s="16" customFormat="1" ht="25.5" x14ac:dyDescent="0.25">
      <c r="A258" s="72">
        <v>160</v>
      </c>
      <c r="B258" s="38" t="s">
        <v>62</v>
      </c>
      <c r="C258" s="73" t="s">
        <v>100</v>
      </c>
      <c r="D258" s="152" t="s">
        <v>17</v>
      </c>
      <c r="E258" s="109">
        <v>9</v>
      </c>
      <c r="F258" s="109" t="s">
        <v>282</v>
      </c>
      <c r="G258" s="163">
        <v>8500</v>
      </c>
      <c r="H258" s="37">
        <f t="shared" si="4"/>
        <v>76500</v>
      </c>
      <c r="I258" s="36" t="s">
        <v>9</v>
      </c>
      <c r="J258" s="100" t="s">
        <v>64</v>
      </c>
      <c r="K258" s="108" t="s">
        <v>129</v>
      </c>
      <c r="L258" s="35" t="s">
        <v>555</v>
      </c>
      <c r="M258" s="30"/>
    </row>
    <row r="259" spans="1:13" s="16" customFormat="1" ht="25.5" x14ac:dyDescent="0.25">
      <c r="A259" s="72">
        <v>161</v>
      </c>
      <c r="B259" s="175" t="s">
        <v>63</v>
      </c>
      <c r="C259" s="73" t="s">
        <v>100</v>
      </c>
      <c r="D259" s="152" t="s">
        <v>17</v>
      </c>
      <c r="E259" s="177">
        <v>84</v>
      </c>
      <c r="F259" s="109" t="s">
        <v>282</v>
      </c>
      <c r="G259" s="163">
        <v>4500</v>
      </c>
      <c r="H259" s="37">
        <f t="shared" si="4"/>
        <v>378000</v>
      </c>
      <c r="I259" s="36" t="s">
        <v>9</v>
      </c>
      <c r="J259" s="100" t="s">
        <v>64</v>
      </c>
      <c r="K259" s="108" t="s">
        <v>129</v>
      </c>
      <c r="L259" s="35" t="s">
        <v>555</v>
      </c>
      <c r="M259" s="30"/>
    </row>
    <row r="260" spans="1:13" s="16" customFormat="1" ht="38.25" x14ac:dyDescent="0.25">
      <c r="A260" s="72">
        <v>162</v>
      </c>
      <c r="B260" s="38" t="s">
        <v>615</v>
      </c>
      <c r="C260" s="73" t="s">
        <v>100</v>
      </c>
      <c r="D260" s="176" t="s">
        <v>567</v>
      </c>
      <c r="E260" s="107">
        <v>880</v>
      </c>
      <c r="F260" s="109" t="s">
        <v>282</v>
      </c>
      <c r="G260" s="163">
        <v>750</v>
      </c>
      <c r="H260" s="37">
        <f t="shared" si="4"/>
        <v>660000</v>
      </c>
      <c r="I260" s="36" t="s">
        <v>9</v>
      </c>
      <c r="J260" s="100" t="s">
        <v>38</v>
      </c>
      <c r="K260" s="108" t="s">
        <v>478</v>
      </c>
      <c r="L260" s="35" t="s">
        <v>616</v>
      </c>
      <c r="M260" s="30"/>
    </row>
    <row r="261" spans="1:13" s="16" customFormat="1" ht="63.75" x14ac:dyDescent="0.25">
      <c r="A261" s="72">
        <v>163</v>
      </c>
      <c r="B261" s="38" t="s">
        <v>556</v>
      </c>
      <c r="C261" s="73" t="s">
        <v>100</v>
      </c>
      <c r="D261" s="176" t="s">
        <v>568</v>
      </c>
      <c r="E261" s="109">
        <v>2</v>
      </c>
      <c r="F261" s="109" t="s">
        <v>282</v>
      </c>
      <c r="G261" s="163">
        <v>32000</v>
      </c>
      <c r="H261" s="37">
        <f t="shared" si="4"/>
        <v>64000</v>
      </c>
      <c r="I261" s="36" t="s">
        <v>9</v>
      </c>
      <c r="J261" s="100" t="s">
        <v>38</v>
      </c>
      <c r="K261" s="108" t="s">
        <v>478</v>
      </c>
      <c r="L261" s="35" t="s">
        <v>579</v>
      </c>
      <c r="M261" s="30"/>
    </row>
    <row r="262" spans="1:13" s="16" customFormat="1" ht="51" x14ac:dyDescent="0.25">
      <c r="A262" s="72">
        <v>164</v>
      </c>
      <c r="B262" s="38" t="s">
        <v>557</v>
      </c>
      <c r="C262" s="73" t="s">
        <v>100</v>
      </c>
      <c r="D262" s="176" t="s">
        <v>569</v>
      </c>
      <c r="E262" s="109">
        <v>4</v>
      </c>
      <c r="F262" s="109" t="s">
        <v>282</v>
      </c>
      <c r="G262" s="163">
        <v>62000</v>
      </c>
      <c r="H262" s="37">
        <f t="shared" si="4"/>
        <v>248000</v>
      </c>
      <c r="I262" s="36" t="s">
        <v>9</v>
      </c>
      <c r="J262" s="100" t="s">
        <v>38</v>
      </c>
      <c r="K262" s="108" t="s">
        <v>478</v>
      </c>
      <c r="L262" s="35" t="s">
        <v>579</v>
      </c>
      <c r="M262" s="30"/>
    </row>
    <row r="263" spans="1:13" s="16" customFormat="1" ht="51" x14ac:dyDescent="0.25">
      <c r="A263" s="72">
        <v>165</v>
      </c>
      <c r="B263" s="38" t="s">
        <v>558</v>
      </c>
      <c r="C263" s="73" t="s">
        <v>100</v>
      </c>
      <c r="D263" s="176" t="s">
        <v>570</v>
      </c>
      <c r="E263" s="109">
        <v>16</v>
      </c>
      <c r="F263" s="109" t="s">
        <v>282</v>
      </c>
      <c r="G263" s="163">
        <v>45300</v>
      </c>
      <c r="H263" s="37">
        <f t="shared" si="4"/>
        <v>724800</v>
      </c>
      <c r="I263" s="36" t="s">
        <v>9</v>
      </c>
      <c r="J263" s="100" t="s">
        <v>38</v>
      </c>
      <c r="K263" s="108" t="s">
        <v>478</v>
      </c>
      <c r="L263" s="35" t="s">
        <v>579</v>
      </c>
      <c r="M263" s="30"/>
    </row>
    <row r="264" spans="1:13" s="16" customFormat="1" ht="63.75" x14ac:dyDescent="0.25">
      <c r="A264" s="72">
        <v>166</v>
      </c>
      <c r="B264" s="38" t="s">
        <v>559</v>
      </c>
      <c r="C264" s="73" t="s">
        <v>100</v>
      </c>
      <c r="D264" s="176" t="s">
        <v>571</v>
      </c>
      <c r="E264" s="109">
        <v>4</v>
      </c>
      <c r="F264" s="109" t="s">
        <v>282</v>
      </c>
      <c r="G264" s="163">
        <v>52400</v>
      </c>
      <c r="H264" s="37">
        <f t="shared" si="4"/>
        <v>209600</v>
      </c>
      <c r="I264" s="36" t="s">
        <v>9</v>
      </c>
      <c r="J264" s="100" t="s">
        <v>38</v>
      </c>
      <c r="K264" s="108" t="s">
        <v>478</v>
      </c>
      <c r="L264" s="35" t="s">
        <v>579</v>
      </c>
      <c r="M264" s="30"/>
    </row>
    <row r="265" spans="1:13" s="16" customFormat="1" ht="63.75" x14ac:dyDescent="0.25">
      <c r="A265" s="72">
        <v>167</v>
      </c>
      <c r="B265" s="38" t="s">
        <v>560</v>
      </c>
      <c r="C265" s="73" t="s">
        <v>100</v>
      </c>
      <c r="D265" s="176" t="s">
        <v>572</v>
      </c>
      <c r="E265" s="109">
        <v>20</v>
      </c>
      <c r="F265" s="109" t="s">
        <v>282</v>
      </c>
      <c r="G265" s="163">
        <v>44500</v>
      </c>
      <c r="H265" s="37">
        <f t="shared" si="4"/>
        <v>890000</v>
      </c>
      <c r="I265" s="36" t="s">
        <v>9</v>
      </c>
      <c r="J265" s="100" t="s">
        <v>38</v>
      </c>
      <c r="K265" s="108" t="s">
        <v>478</v>
      </c>
      <c r="L265" s="35" t="s">
        <v>579</v>
      </c>
      <c r="M265" s="30"/>
    </row>
    <row r="266" spans="1:13" s="16" customFormat="1" ht="63.75" x14ac:dyDescent="0.25">
      <c r="A266" s="72">
        <v>168</v>
      </c>
      <c r="B266" s="38" t="s">
        <v>561</v>
      </c>
      <c r="C266" s="73" t="s">
        <v>100</v>
      </c>
      <c r="D266" s="176" t="s">
        <v>573</v>
      </c>
      <c r="E266" s="109">
        <v>16</v>
      </c>
      <c r="F266" s="109" t="s">
        <v>282</v>
      </c>
      <c r="G266" s="163">
        <v>44500</v>
      </c>
      <c r="H266" s="37">
        <f t="shared" si="4"/>
        <v>712000</v>
      </c>
      <c r="I266" s="36" t="s">
        <v>9</v>
      </c>
      <c r="J266" s="100" t="s">
        <v>38</v>
      </c>
      <c r="K266" s="108" t="s">
        <v>478</v>
      </c>
      <c r="L266" s="35" t="s">
        <v>579</v>
      </c>
      <c r="M266" s="30"/>
    </row>
    <row r="267" spans="1:13" s="16" customFormat="1" ht="51" x14ac:dyDescent="0.25">
      <c r="A267" s="72">
        <v>169</v>
      </c>
      <c r="B267" s="38" t="s">
        <v>562</v>
      </c>
      <c r="C267" s="73" t="s">
        <v>100</v>
      </c>
      <c r="D267" s="176" t="s">
        <v>574</v>
      </c>
      <c r="E267" s="109">
        <v>4</v>
      </c>
      <c r="F267" s="109" t="s">
        <v>282</v>
      </c>
      <c r="G267" s="163">
        <v>50000</v>
      </c>
      <c r="H267" s="37">
        <f t="shared" si="4"/>
        <v>200000</v>
      </c>
      <c r="I267" s="36" t="s">
        <v>9</v>
      </c>
      <c r="J267" s="100" t="s">
        <v>38</v>
      </c>
      <c r="K267" s="108" t="s">
        <v>478</v>
      </c>
      <c r="L267" s="35" t="s">
        <v>579</v>
      </c>
      <c r="M267" s="30"/>
    </row>
    <row r="268" spans="1:13" s="16" customFormat="1" ht="63.75" x14ac:dyDescent="0.25">
      <c r="A268" s="72">
        <v>170</v>
      </c>
      <c r="B268" s="38" t="s">
        <v>563</v>
      </c>
      <c r="C268" s="73" t="s">
        <v>100</v>
      </c>
      <c r="D268" s="176" t="s">
        <v>575</v>
      </c>
      <c r="E268" s="109">
        <v>4</v>
      </c>
      <c r="F268" s="109" t="s">
        <v>282</v>
      </c>
      <c r="G268" s="163">
        <v>52600</v>
      </c>
      <c r="H268" s="37">
        <f t="shared" si="4"/>
        <v>210400</v>
      </c>
      <c r="I268" s="36" t="s">
        <v>9</v>
      </c>
      <c r="J268" s="100" t="s">
        <v>38</v>
      </c>
      <c r="K268" s="108" t="s">
        <v>478</v>
      </c>
      <c r="L268" s="35" t="s">
        <v>579</v>
      </c>
      <c r="M268" s="30"/>
    </row>
    <row r="269" spans="1:13" s="16" customFormat="1" ht="63.75" x14ac:dyDescent="0.25">
      <c r="A269" s="72">
        <v>171</v>
      </c>
      <c r="B269" s="38" t="s">
        <v>564</v>
      </c>
      <c r="C269" s="73" t="s">
        <v>100</v>
      </c>
      <c r="D269" s="176" t="s">
        <v>576</v>
      </c>
      <c r="E269" s="109">
        <v>8</v>
      </c>
      <c r="F269" s="109" t="s">
        <v>282</v>
      </c>
      <c r="G269" s="163">
        <v>47200</v>
      </c>
      <c r="H269" s="37">
        <f t="shared" si="4"/>
        <v>377600</v>
      </c>
      <c r="I269" s="36" t="s">
        <v>9</v>
      </c>
      <c r="J269" s="100" t="s">
        <v>38</v>
      </c>
      <c r="K269" s="108" t="s">
        <v>478</v>
      </c>
      <c r="L269" s="35" t="s">
        <v>579</v>
      </c>
      <c r="M269" s="30"/>
    </row>
    <row r="270" spans="1:13" s="16" customFormat="1" ht="51" x14ac:dyDescent="0.25">
      <c r="A270" s="72">
        <v>172</v>
      </c>
      <c r="B270" s="38" t="s">
        <v>565</v>
      </c>
      <c r="C270" s="73" t="s">
        <v>100</v>
      </c>
      <c r="D270" s="176" t="s">
        <v>577</v>
      </c>
      <c r="E270" s="109">
        <v>12</v>
      </c>
      <c r="F270" s="109" t="s">
        <v>282</v>
      </c>
      <c r="G270" s="163">
        <v>71000</v>
      </c>
      <c r="H270" s="37">
        <f t="shared" si="4"/>
        <v>852000</v>
      </c>
      <c r="I270" s="36" t="s">
        <v>9</v>
      </c>
      <c r="J270" s="100" t="s">
        <v>38</v>
      </c>
      <c r="K270" s="108" t="s">
        <v>478</v>
      </c>
      <c r="L270" s="35" t="s">
        <v>579</v>
      </c>
      <c r="M270" s="30"/>
    </row>
    <row r="271" spans="1:13" s="16" customFormat="1" ht="51" x14ac:dyDescent="0.25">
      <c r="A271" s="72">
        <v>173</v>
      </c>
      <c r="B271" s="38" t="s">
        <v>566</v>
      </c>
      <c r="C271" s="73" t="s">
        <v>100</v>
      </c>
      <c r="D271" s="176" t="s">
        <v>578</v>
      </c>
      <c r="E271" s="109">
        <v>2</v>
      </c>
      <c r="F271" s="109" t="s">
        <v>282</v>
      </c>
      <c r="G271" s="163">
        <v>72000</v>
      </c>
      <c r="H271" s="37">
        <f t="shared" si="4"/>
        <v>144000</v>
      </c>
      <c r="I271" s="36" t="s">
        <v>9</v>
      </c>
      <c r="J271" s="100" t="s">
        <v>38</v>
      </c>
      <c r="K271" s="108" t="s">
        <v>478</v>
      </c>
      <c r="L271" s="35" t="s">
        <v>579</v>
      </c>
      <c r="M271" s="30"/>
    </row>
    <row r="272" spans="1:13" s="16" customFormat="1" ht="25.5" x14ac:dyDescent="0.25">
      <c r="A272" s="72">
        <v>174</v>
      </c>
      <c r="B272" s="179" t="s">
        <v>580</v>
      </c>
      <c r="C272" s="73" t="s">
        <v>100</v>
      </c>
      <c r="D272" s="176" t="s">
        <v>17</v>
      </c>
      <c r="E272" s="109">
        <v>220</v>
      </c>
      <c r="F272" s="109" t="s">
        <v>282</v>
      </c>
      <c r="G272" s="163">
        <v>3000</v>
      </c>
      <c r="H272" s="37">
        <f t="shared" si="4"/>
        <v>660000</v>
      </c>
      <c r="I272" s="36" t="s">
        <v>9</v>
      </c>
      <c r="J272" s="100" t="s">
        <v>45</v>
      </c>
      <c r="K272" s="108" t="s">
        <v>512</v>
      </c>
      <c r="L272" s="35" t="s">
        <v>581</v>
      </c>
      <c r="M272" s="30"/>
    </row>
    <row r="273" spans="1:13" s="16" customFormat="1" ht="38.25" x14ac:dyDescent="0.25">
      <c r="A273" s="72">
        <v>175</v>
      </c>
      <c r="B273" s="39" t="s">
        <v>588</v>
      </c>
      <c r="C273" s="98" t="s">
        <v>503</v>
      </c>
      <c r="D273" s="178" t="s">
        <v>599</v>
      </c>
      <c r="E273" s="109">
        <v>127</v>
      </c>
      <c r="F273" s="109" t="s">
        <v>282</v>
      </c>
      <c r="G273" s="163">
        <v>3310</v>
      </c>
      <c r="H273" s="37">
        <f t="shared" si="4"/>
        <v>420370</v>
      </c>
      <c r="I273" s="36" t="s">
        <v>9</v>
      </c>
      <c r="J273" s="100" t="s">
        <v>90</v>
      </c>
      <c r="K273" s="108" t="s">
        <v>478</v>
      </c>
      <c r="L273" s="35" t="s">
        <v>600</v>
      </c>
      <c r="M273" s="30"/>
    </row>
    <row r="274" spans="1:13" s="16" customFormat="1" ht="12.75" x14ac:dyDescent="0.25">
      <c r="A274" s="72">
        <v>176</v>
      </c>
      <c r="B274" s="180" t="s">
        <v>589</v>
      </c>
      <c r="C274" s="98" t="s">
        <v>503</v>
      </c>
      <c r="D274" s="107" t="s">
        <v>17</v>
      </c>
      <c r="E274" s="109">
        <v>730</v>
      </c>
      <c r="F274" s="109" t="s">
        <v>282</v>
      </c>
      <c r="G274" s="163">
        <v>650</v>
      </c>
      <c r="H274" s="37">
        <f t="shared" si="4"/>
        <v>474500</v>
      </c>
      <c r="I274" s="36" t="s">
        <v>9</v>
      </c>
      <c r="J274" s="100" t="s">
        <v>90</v>
      </c>
      <c r="K274" s="108" t="s">
        <v>478</v>
      </c>
      <c r="L274" s="35" t="s">
        <v>600</v>
      </c>
      <c r="M274" s="30"/>
    </row>
    <row r="275" spans="1:13" s="16" customFormat="1" ht="12.75" x14ac:dyDescent="0.25">
      <c r="A275" s="72">
        <v>177</v>
      </c>
      <c r="B275" s="180" t="s">
        <v>590</v>
      </c>
      <c r="C275" s="98" t="s">
        <v>503</v>
      </c>
      <c r="D275" s="107" t="s">
        <v>17</v>
      </c>
      <c r="E275" s="109">
        <v>895</v>
      </c>
      <c r="F275" s="109" t="s">
        <v>282</v>
      </c>
      <c r="G275" s="163">
        <v>330</v>
      </c>
      <c r="H275" s="37">
        <f t="shared" si="4"/>
        <v>295350</v>
      </c>
      <c r="I275" s="36" t="s">
        <v>9</v>
      </c>
      <c r="J275" s="100" t="s">
        <v>90</v>
      </c>
      <c r="K275" s="108" t="s">
        <v>478</v>
      </c>
      <c r="L275" s="35" t="s">
        <v>600</v>
      </c>
      <c r="M275" s="30"/>
    </row>
    <row r="276" spans="1:13" s="16" customFormat="1" ht="12.75" x14ac:dyDescent="0.25">
      <c r="A276" s="72">
        <v>178</v>
      </c>
      <c r="B276" s="180" t="s">
        <v>591</v>
      </c>
      <c r="C276" s="98" t="s">
        <v>503</v>
      </c>
      <c r="D276" s="107" t="s">
        <v>17</v>
      </c>
      <c r="E276" s="109">
        <v>255</v>
      </c>
      <c r="F276" s="109" t="s">
        <v>282</v>
      </c>
      <c r="G276" s="163">
        <v>930</v>
      </c>
      <c r="H276" s="37">
        <f t="shared" si="4"/>
        <v>237150</v>
      </c>
      <c r="I276" s="36" t="s">
        <v>9</v>
      </c>
      <c r="J276" s="100" t="s">
        <v>90</v>
      </c>
      <c r="K276" s="108" t="s">
        <v>478</v>
      </c>
      <c r="L276" s="35" t="s">
        <v>600</v>
      </c>
      <c r="M276" s="30"/>
    </row>
    <row r="277" spans="1:13" s="16" customFormat="1" ht="12.75" x14ac:dyDescent="0.25">
      <c r="A277" s="72">
        <v>179</v>
      </c>
      <c r="B277" s="38" t="s">
        <v>592</v>
      </c>
      <c r="C277" s="98" t="s">
        <v>503</v>
      </c>
      <c r="D277" s="107" t="s">
        <v>17</v>
      </c>
      <c r="E277" s="109">
        <v>100</v>
      </c>
      <c r="F277" s="109" t="s">
        <v>282</v>
      </c>
      <c r="G277" s="163">
        <v>5203</v>
      </c>
      <c r="H277" s="37">
        <f t="shared" si="4"/>
        <v>520300</v>
      </c>
      <c r="I277" s="36" t="s">
        <v>9</v>
      </c>
      <c r="J277" s="100" t="s">
        <v>90</v>
      </c>
      <c r="K277" s="108" t="s">
        <v>478</v>
      </c>
      <c r="L277" s="35" t="s">
        <v>600</v>
      </c>
      <c r="M277" s="30"/>
    </row>
    <row r="278" spans="1:13" s="16" customFormat="1" ht="12.75" x14ac:dyDescent="0.25">
      <c r="A278" s="72">
        <v>180</v>
      </c>
      <c r="B278" s="38" t="s">
        <v>593</v>
      </c>
      <c r="C278" s="98" t="s">
        <v>503</v>
      </c>
      <c r="D278" s="107" t="s">
        <v>17</v>
      </c>
      <c r="E278" s="109">
        <v>500</v>
      </c>
      <c r="F278" s="109" t="s">
        <v>282</v>
      </c>
      <c r="G278" s="163">
        <v>1900</v>
      </c>
      <c r="H278" s="37">
        <f t="shared" si="4"/>
        <v>950000</v>
      </c>
      <c r="I278" s="36" t="s">
        <v>9</v>
      </c>
      <c r="J278" s="100" t="s">
        <v>90</v>
      </c>
      <c r="K278" s="108" t="s">
        <v>478</v>
      </c>
      <c r="L278" s="35" t="s">
        <v>600</v>
      </c>
      <c r="M278" s="30"/>
    </row>
    <row r="279" spans="1:13" s="16" customFormat="1" ht="12.75" x14ac:dyDescent="0.25">
      <c r="A279" s="72">
        <v>181</v>
      </c>
      <c r="B279" s="180" t="s">
        <v>598</v>
      </c>
      <c r="C279" s="98" t="s">
        <v>503</v>
      </c>
      <c r="D279" s="107" t="s">
        <v>17</v>
      </c>
      <c r="E279" s="109">
        <v>65</v>
      </c>
      <c r="F279" s="109" t="s">
        <v>282</v>
      </c>
      <c r="G279" s="163">
        <v>2350</v>
      </c>
      <c r="H279" s="37">
        <f t="shared" si="4"/>
        <v>152750</v>
      </c>
      <c r="I279" s="36" t="s">
        <v>9</v>
      </c>
      <c r="J279" s="100" t="s">
        <v>90</v>
      </c>
      <c r="K279" s="108" t="s">
        <v>478</v>
      </c>
      <c r="L279" s="35" t="s">
        <v>600</v>
      </c>
      <c r="M279" s="30"/>
    </row>
    <row r="280" spans="1:13" s="16" customFormat="1" ht="12.75" x14ac:dyDescent="0.25">
      <c r="A280" s="72">
        <v>182</v>
      </c>
      <c r="B280" s="180" t="s">
        <v>594</v>
      </c>
      <c r="C280" s="98" t="s">
        <v>503</v>
      </c>
      <c r="D280" s="107" t="s">
        <v>17</v>
      </c>
      <c r="E280" s="109">
        <v>530</v>
      </c>
      <c r="F280" s="109" t="s">
        <v>282</v>
      </c>
      <c r="G280" s="163">
        <v>650</v>
      </c>
      <c r="H280" s="37">
        <f t="shared" si="4"/>
        <v>344500</v>
      </c>
      <c r="I280" s="36" t="s">
        <v>9</v>
      </c>
      <c r="J280" s="100" t="s">
        <v>90</v>
      </c>
      <c r="K280" s="108" t="s">
        <v>478</v>
      </c>
      <c r="L280" s="35" t="s">
        <v>600</v>
      </c>
      <c r="M280" s="30"/>
    </row>
    <row r="281" spans="1:13" s="16" customFormat="1" ht="12.75" x14ac:dyDescent="0.25">
      <c r="A281" s="72">
        <v>183</v>
      </c>
      <c r="B281" s="180" t="s">
        <v>595</v>
      </c>
      <c r="C281" s="98" t="s">
        <v>503</v>
      </c>
      <c r="D281" s="107" t="s">
        <v>17</v>
      </c>
      <c r="E281" s="109">
        <v>225</v>
      </c>
      <c r="F281" s="109" t="s">
        <v>282</v>
      </c>
      <c r="G281" s="163">
        <v>3700</v>
      </c>
      <c r="H281" s="37">
        <f t="shared" si="4"/>
        <v>832500</v>
      </c>
      <c r="I281" s="36" t="s">
        <v>9</v>
      </c>
      <c r="J281" s="100" t="s">
        <v>90</v>
      </c>
      <c r="K281" s="108" t="s">
        <v>478</v>
      </c>
      <c r="L281" s="35" t="s">
        <v>600</v>
      </c>
      <c r="M281" s="30"/>
    </row>
    <row r="282" spans="1:13" s="16" customFormat="1" ht="12.75" x14ac:dyDescent="0.25">
      <c r="A282" s="72">
        <v>184</v>
      </c>
      <c r="B282" s="38" t="s">
        <v>596</v>
      </c>
      <c r="C282" s="98" t="s">
        <v>503</v>
      </c>
      <c r="D282" s="107" t="s">
        <v>17</v>
      </c>
      <c r="E282" s="109">
        <v>150</v>
      </c>
      <c r="F282" s="109" t="s">
        <v>282</v>
      </c>
      <c r="G282" s="163">
        <v>1450</v>
      </c>
      <c r="H282" s="37">
        <f t="shared" si="4"/>
        <v>217500</v>
      </c>
      <c r="I282" s="36" t="s">
        <v>9</v>
      </c>
      <c r="J282" s="100" t="s">
        <v>90</v>
      </c>
      <c r="K282" s="108" t="s">
        <v>478</v>
      </c>
      <c r="L282" s="35" t="s">
        <v>600</v>
      </c>
      <c r="M282" s="30"/>
    </row>
    <row r="283" spans="1:13" s="16" customFormat="1" ht="12.75" x14ac:dyDescent="0.25">
      <c r="A283" s="72">
        <v>185</v>
      </c>
      <c r="B283" s="38" t="s">
        <v>597</v>
      </c>
      <c r="C283" s="98" t="s">
        <v>503</v>
      </c>
      <c r="D283" s="107" t="s">
        <v>17</v>
      </c>
      <c r="E283" s="109">
        <v>2</v>
      </c>
      <c r="F283" s="109" t="s">
        <v>282</v>
      </c>
      <c r="G283" s="163">
        <v>35700</v>
      </c>
      <c r="H283" s="37">
        <f t="shared" si="4"/>
        <v>71400</v>
      </c>
      <c r="I283" s="36" t="s">
        <v>9</v>
      </c>
      <c r="J283" s="100" t="s">
        <v>90</v>
      </c>
      <c r="K283" s="108" t="s">
        <v>478</v>
      </c>
      <c r="L283" s="35" t="s">
        <v>600</v>
      </c>
      <c r="M283" s="30"/>
    </row>
    <row r="284" spans="1:13" s="16" customFormat="1" ht="63.75" x14ac:dyDescent="0.25">
      <c r="A284" s="72">
        <v>186</v>
      </c>
      <c r="B284" s="36" t="s">
        <v>601</v>
      </c>
      <c r="C284" s="73" t="s">
        <v>100</v>
      </c>
      <c r="D284" s="38" t="s">
        <v>602</v>
      </c>
      <c r="E284" s="109">
        <v>10</v>
      </c>
      <c r="F284" s="109" t="s">
        <v>282</v>
      </c>
      <c r="G284" s="163">
        <v>31652</v>
      </c>
      <c r="H284" s="37">
        <v>316520</v>
      </c>
      <c r="I284" s="36" t="s">
        <v>9</v>
      </c>
      <c r="J284" s="100" t="s">
        <v>45</v>
      </c>
      <c r="K284" s="108" t="s">
        <v>512</v>
      </c>
      <c r="L284" s="35" t="s">
        <v>603</v>
      </c>
      <c r="M284" s="30"/>
    </row>
    <row r="285" spans="1:13" s="16" customFormat="1" ht="70.5" customHeight="1" x14ac:dyDescent="0.25">
      <c r="A285" s="72">
        <v>187</v>
      </c>
      <c r="B285" s="36" t="s">
        <v>604</v>
      </c>
      <c r="C285" s="73" t="s">
        <v>100</v>
      </c>
      <c r="D285" s="38" t="s">
        <v>605</v>
      </c>
      <c r="E285" s="109"/>
      <c r="F285" s="109" t="s">
        <v>282</v>
      </c>
      <c r="G285" s="163"/>
      <c r="H285" s="37"/>
      <c r="I285" s="36" t="s">
        <v>9</v>
      </c>
      <c r="J285" s="100" t="s">
        <v>45</v>
      </c>
      <c r="K285" s="108" t="s">
        <v>512</v>
      </c>
      <c r="L285" s="35" t="s">
        <v>1087</v>
      </c>
      <c r="M285" s="30"/>
    </row>
    <row r="286" spans="1:13" s="16" customFormat="1" ht="84.75" customHeight="1" x14ac:dyDescent="0.25">
      <c r="A286" s="72">
        <v>188</v>
      </c>
      <c r="B286" s="36" t="s">
        <v>606</v>
      </c>
      <c r="C286" s="73" t="s">
        <v>100</v>
      </c>
      <c r="D286" s="38" t="s">
        <v>607</v>
      </c>
      <c r="E286" s="109"/>
      <c r="F286" s="109" t="s">
        <v>282</v>
      </c>
      <c r="G286" s="183"/>
      <c r="H286" s="183"/>
      <c r="I286" s="36" t="s">
        <v>9</v>
      </c>
      <c r="J286" s="100" t="s">
        <v>45</v>
      </c>
      <c r="K286" s="108" t="s">
        <v>512</v>
      </c>
      <c r="L286" s="35" t="s">
        <v>1087</v>
      </c>
      <c r="M286" s="30"/>
    </row>
    <row r="287" spans="1:13" s="16" customFormat="1" ht="31.5" x14ac:dyDescent="0.2">
      <c r="A287" s="72">
        <v>189</v>
      </c>
      <c r="B287" s="308" t="s">
        <v>610</v>
      </c>
      <c r="C287" s="73" t="s">
        <v>100</v>
      </c>
      <c r="D287" s="182" t="s">
        <v>17</v>
      </c>
      <c r="E287" s="109">
        <v>4</v>
      </c>
      <c r="F287" s="109" t="s">
        <v>282</v>
      </c>
      <c r="G287" s="184">
        <v>100000</v>
      </c>
      <c r="H287" s="184">
        <v>400000</v>
      </c>
      <c r="I287" s="36" t="s">
        <v>9</v>
      </c>
      <c r="J287" s="100" t="s">
        <v>45</v>
      </c>
      <c r="K287" s="108" t="s">
        <v>512</v>
      </c>
      <c r="L287" s="35" t="s">
        <v>614</v>
      </c>
      <c r="M287" s="30"/>
    </row>
    <row r="288" spans="1:13" s="16" customFormat="1" ht="31.5" x14ac:dyDescent="0.2">
      <c r="A288" s="72">
        <v>190</v>
      </c>
      <c r="B288" s="308" t="s">
        <v>609</v>
      </c>
      <c r="C288" s="73" t="s">
        <v>100</v>
      </c>
      <c r="D288" s="182" t="s">
        <v>17</v>
      </c>
      <c r="E288" s="109">
        <v>1</v>
      </c>
      <c r="F288" s="109" t="s">
        <v>282</v>
      </c>
      <c r="G288" s="184">
        <v>81500</v>
      </c>
      <c r="H288" s="184">
        <v>81500</v>
      </c>
      <c r="I288" s="36" t="s">
        <v>9</v>
      </c>
      <c r="J288" s="100" t="s">
        <v>45</v>
      </c>
      <c r="K288" s="108" t="s">
        <v>512</v>
      </c>
      <c r="L288" s="35" t="s">
        <v>614</v>
      </c>
      <c r="M288" s="30"/>
    </row>
    <row r="289" spans="1:13" s="16" customFormat="1" ht="31.5" x14ac:dyDescent="0.25">
      <c r="A289" s="72">
        <v>191</v>
      </c>
      <c r="B289" s="309" t="s">
        <v>611</v>
      </c>
      <c r="C289" s="73" t="s">
        <v>100</v>
      </c>
      <c r="D289" s="182" t="s">
        <v>17</v>
      </c>
      <c r="E289" s="185">
        <v>5</v>
      </c>
      <c r="F289" s="109" t="s">
        <v>282</v>
      </c>
      <c r="G289" s="163">
        <v>28000</v>
      </c>
      <c r="H289" s="37">
        <v>140000</v>
      </c>
      <c r="I289" s="36" t="s">
        <v>9</v>
      </c>
      <c r="J289" s="100" t="s">
        <v>45</v>
      </c>
      <c r="K289" s="108" t="s">
        <v>512</v>
      </c>
      <c r="L289" s="35" t="s">
        <v>614</v>
      </c>
      <c r="M289" s="30"/>
    </row>
    <row r="290" spans="1:13" s="16" customFormat="1" ht="31.5" x14ac:dyDescent="0.25">
      <c r="A290" s="299">
        <v>192</v>
      </c>
      <c r="B290" s="310" t="s">
        <v>612</v>
      </c>
      <c r="C290" s="73" t="s">
        <v>100</v>
      </c>
      <c r="D290" s="182" t="s">
        <v>17</v>
      </c>
      <c r="E290" s="185">
        <v>9</v>
      </c>
      <c r="F290" s="109" t="s">
        <v>282</v>
      </c>
      <c r="G290" s="186">
        <v>8835</v>
      </c>
      <c r="H290" s="187">
        <v>79515</v>
      </c>
      <c r="I290" s="36" t="s">
        <v>9</v>
      </c>
      <c r="J290" s="100" t="s">
        <v>45</v>
      </c>
      <c r="K290" s="108" t="s">
        <v>512</v>
      </c>
      <c r="L290" s="35" t="s">
        <v>614</v>
      </c>
      <c r="M290" s="30"/>
    </row>
    <row r="291" spans="1:13" s="16" customFormat="1" ht="42" customHeight="1" x14ac:dyDescent="0.25">
      <c r="A291" s="311">
        <v>193</v>
      </c>
      <c r="B291" s="310" t="s">
        <v>613</v>
      </c>
      <c r="C291" s="6" t="s">
        <v>100</v>
      </c>
      <c r="D291" s="182" t="s">
        <v>17</v>
      </c>
      <c r="E291" s="109">
        <v>35</v>
      </c>
      <c r="F291" s="109" t="s">
        <v>282</v>
      </c>
      <c r="G291" s="163">
        <v>14196</v>
      </c>
      <c r="H291" s="37">
        <v>496860</v>
      </c>
      <c r="I291" s="36" t="s">
        <v>9</v>
      </c>
      <c r="J291" s="100" t="s">
        <v>45</v>
      </c>
      <c r="K291" s="108" t="s">
        <v>512</v>
      </c>
      <c r="L291" s="35" t="s">
        <v>614</v>
      </c>
      <c r="M291" s="30"/>
    </row>
    <row r="292" spans="1:13" s="16" customFormat="1" ht="42" customHeight="1" x14ac:dyDescent="0.25">
      <c r="A292" s="311">
        <v>194</v>
      </c>
      <c r="B292" s="273" t="s">
        <v>617</v>
      </c>
      <c r="C292" s="73" t="s">
        <v>100</v>
      </c>
      <c r="D292" s="188" t="s">
        <v>618</v>
      </c>
      <c r="E292" s="109">
        <v>1</v>
      </c>
      <c r="F292" s="109" t="s">
        <v>282</v>
      </c>
      <c r="G292" s="163">
        <v>459000</v>
      </c>
      <c r="H292" s="37">
        <v>459000</v>
      </c>
      <c r="I292" s="36" t="s">
        <v>9</v>
      </c>
      <c r="J292" s="100" t="s">
        <v>105</v>
      </c>
      <c r="K292" s="108" t="s">
        <v>512</v>
      </c>
      <c r="L292" s="35" t="s">
        <v>619</v>
      </c>
      <c r="M292" s="30"/>
    </row>
    <row r="293" spans="1:13" s="16" customFormat="1" ht="35.25" customHeight="1" x14ac:dyDescent="0.25">
      <c r="A293" s="311">
        <v>195</v>
      </c>
      <c r="B293" s="274" t="s">
        <v>620</v>
      </c>
      <c r="C293" s="73" t="s">
        <v>100</v>
      </c>
      <c r="D293" s="188" t="s">
        <v>618</v>
      </c>
      <c r="E293" s="109">
        <v>1</v>
      </c>
      <c r="F293" s="109" t="s">
        <v>210</v>
      </c>
      <c r="G293" s="163">
        <v>1395000</v>
      </c>
      <c r="H293" s="163">
        <v>1395000</v>
      </c>
      <c r="I293" s="36" t="s">
        <v>9</v>
      </c>
      <c r="J293" s="100" t="s">
        <v>105</v>
      </c>
      <c r="K293" s="108" t="s">
        <v>512</v>
      </c>
      <c r="L293" s="35" t="s">
        <v>619</v>
      </c>
      <c r="M293" s="30"/>
    </row>
    <row r="294" spans="1:13" s="16" customFormat="1" ht="45.75" customHeight="1" x14ac:dyDescent="0.25">
      <c r="A294" s="311">
        <v>196</v>
      </c>
      <c r="B294" s="148" t="s">
        <v>621</v>
      </c>
      <c r="C294" s="73" t="s">
        <v>100</v>
      </c>
      <c r="D294" s="188" t="s">
        <v>618</v>
      </c>
      <c r="E294" s="189">
        <v>13</v>
      </c>
      <c r="F294" s="189" t="s">
        <v>282</v>
      </c>
      <c r="G294" s="88">
        <v>139898</v>
      </c>
      <c r="H294" s="88">
        <f>G294*E294</f>
        <v>1818674</v>
      </c>
      <c r="I294" s="36" t="s">
        <v>9</v>
      </c>
      <c r="J294" s="100" t="s">
        <v>105</v>
      </c>
      <c r="K294" s="108" t="s">
        <v>512</v>
      </c>
      <c r="L294" s="35" t="s">
        <v>619</v>
      </c>
      <c r="M294" s="30"/>
    </row>
    <row r="295" spans="1:13" s="16" customFormat="1" ht="46.5" customHeight="1" x14ac:dyDescent="0.25">
      <c r="A295" s="311">
        <v>197</v>
      </c>
      <c r="B295" s="148" t="s">
        <v>622</v>
      </c>
      <c r="C295" s="73" t="s">
        <v>100</v>
      </c>
      <c r="D295" s="188" t="s">
        <v>618</v>
      </c>
      <c r="E295" s="109">
        <v>3</v>
      </c>
      <c r="F295" s="109" t="s">
        <v>282</v>
      </c>
      <c r="G295" s="163">
        <v>139898</v>
      </c>
      <c r="H295" s="37">
        <v>419694</v>
      </c>
      <c r="I295" s="36" t="s">
        <v>9</v>
      </c>
      <c r="J295" s="100" t="s">
        <v>105</v>
      </c>
      <c r="K295" s="108" t="s">
        <v>512</v>
      </c>
      <c r="L295" s="35" t="s">
        <v>619</v>
      </c>
      <c r="M295" s="30"/>
    </row>
    <row r="296" spans="1:13" s="16" customFormat="1" ht="48.75" customHeight="1" x14ac:dyDescent="0.25">
      <c r="A296" s="311">
        <v>198</v>
      </c>
      <c r="B296" s="109" t="s">
        <v>624</v>
      </c>
      <c r="C296" s="191" t="s">
        <v>100</v>
      </c>
      <c r="D296" s="192" t="s">
        <v>150</v>
      </c>
      <c r="E296" s="191">
        <v>1</v>
      </c>
      <c r="F296" s="191" t="s">
        <v>210</v>
      </c>
      <c r="G296" s="193">
        <v>5518801</v>
      </c>
      <c r="H296" s="193">
        <f>E296*G296</f>
        <v>5518801</v>
      </c>
      <c r="I296" s="191" t="s">
        <v>9</v>
      </c>
      <c r="J296" s="193" t="s">
        <v>105</v>
      </c>
      <c r="K296" s="107" t="s">
        <v>623</v>
      </c>
      <c r="L296" s="35" t="s">
        <v>630</v>
      </c>
      <c r="M296" s="30"/>
    </row>
    <row r="297" spans="1:13" s="16" customFormat="1" ht="36" customHeight="1" x14ac:dyDescent="0.25">
      <c r="A297" s="311">
        <v>199</v>
      </c>
      <c r="B297" s="103" t="s">
        <v>625</v>
      </c>
      <c r="C297" s="191" t="s">
        <v>626</v>
      </c>
      <c r="D297" s="192" t="s">
        <v>150</v>
      </c>
      <c r="E297" s="191">
        <v>1</v>
      </c>
      <c r="F297" s="191" t="s">
        <v>210</v>
      </c>
      <c r="G297" s="194">
        <v>6416135</v>
      </c>
      <c r="H297" s="193">
        <f t="shared" ref="H297:H307" si="5">E297*G297</f>
        <v>6416135</v>
      </c>
      <c r="I297" s="191" t="s">
        <v>9</v>
      </c>
      <c r="J297" s="193" t="s">
        <v>105</v>
      </c>
      <c r="K297" s="107" t="s">
        <v>623</v>
      </c>
      <c r="L297" s="35" t="s">
        <v>888</v>
      </c>
      <c r="M297" s="30"/>
    </row>
    <row r="298" spans="1:13" s="16" customFormat="1" ht="46.5" customHeight="1" x14ac:dyDescent="0.25">
      <c r="A298" s="311">
        <v>200</v>
      </c>
      <c r="B298" s="103" t="s">
        <v>627</v>
      </c>
      <c r="C298" s="191" t="s">
        <v>100</v>
      </c>
      <c r="D298" s="192" t="s">
        <v>150</v>
      </c>
      <c r="E298" s="191">
        <v>1</v>
      </c>
      <c r="F298" s="191" t="s">
        <v>210</v>
      </c>
      <c r="G298" s="193">
        <v>4204500</v>
      </c>
      <c r="H298" s="193">
        <f t="shared" si="5"/>
        <v>4204500</v>
      </c>
      <c r="I298" s="191" t="s">
        <v>9</v>
      </c>
      <c r="J298" s="193" t="s">
        <v>105</v>
      </c>
      <c r="K298" s="107" t="s">
        <v>623</v>
      </c>
      <c r="L298" s="35" t="s">
        <v>888</v>
      </c>
      <c r="M298" s="30"/>
    </row>
    <row r="299" spans="1:13" s="16" customFormat="1" ht="48" customHeight="1" x14ac:dyDescent="0.25">
      <c r="A299" s="311">
        <v>201</v>
      </c>
      <c r="B299" s="89" t="s">
        <v>628</v>
      </c>
      <c r="C299" s="191" t="s">
        <v>100</v>
      </c>
      <c r="D299" s="192" t="s">
        <v>150</v>
      </c>
      <c r="E299" s="191">
        <v>1</v>
      </c>
      <c r="F299" s="191" t="s">
        <v>210</v>
      </c>
      <c r="G299" s="193">
        <v>2031090</v>
      </c>
      <c r="H299" s="193">
        <f t="shared" si="5"/>
        <v>2031090</v>
      </c>
      <c r="I299" s="191" t="s">
        <v>9</v>
      </c>
      <c r="J299" s="193" t="s">
        <v>105</v>
      </c>
      <c r="K299" s="107" t="s">
        <v>623</v>
      </c>
      <c r="L299" s="35" t="s">
        <v>630</v>
      </c>
      <c r="M299" s="30"/>
    </row>
    <row r="300" spans="1:13" s="16" customFormat="1" ht="36" customHeight="1" x14ac:dyDescent="0.25">
      <c r="A300" s="311">
        <v>202</v>
      </c>
      <c r="B300" s="103" t="s">
        <v>629</v>
      </c>
      <c r="C300" s="191" t="s">
        <v>100</v>
      </c>
      <c r="D300" s="192" t="s">
        <v>150</v>
      </c>
      <c r="E300" s="191">
        <v>1</v>
      </c>
      <c r="F300" s="191" t="s">
        <v>210</v>
      </c>
      <c r="G300" s="193">
        <v>268900</v>
      </c>
      <c r="H300" s="193">
        <f t="shared" si="5"/>
        <v>268900</v>
      </c>
      <c r="I300" s="191" t="s">
        <v>9</v>
      </c>
      <c r="J300" s="193" t="s">
        <v>105</v>
      </c>
      <c r="K300" s="107" t="s">
        <v>623</v>
      </c>
      <c r="L300" s="35" t="s">
        <v>630</v>
      </c>
      <c r="M300" s="30"/>
    </row>
    <row r="301" spans="1:13" s="16" customFormat="1" ht="27.75" customHeight="1" x14ac:dyDescent="0.25">
      <c r="A301" s="311">
        <v>203</v>
      </c>
      <c r="B301" s="89" t="s">
        <v>636</v>
      </c>
      <c r="C301" s="107" t="s">
        <v>637</v>
      </c>
      <c r="D301" s="207" t="s">
        <v>17</v>
      </c>
      <c r="E301" s="150">
        <v>40</v>
      </c>
      <c r="F301" s="107" t="s">
        <v>210</v>
      </c>
      <c r="G301" s="208">
        <v>20000</v>
      </c>
      <c r="H301" s="208">
        <f t="shared" si="5"/>
        <v>800000</v>
      </c>
      <c r="I301" s="36" t="s">
        <v>9</v>
      </c>
      <c r="J301" s="190" t="s">
        <v>155</v>
      </c>
      <c r="K301" s="107" t="s">
        <v>623</v>
      </c>
      <c r="L301" s="35" t="s">
        <v>645</v>
      </c>
      <c r="M301" s="30"/>
    </row>
    <row r="302" spans="1:13" s="16" customFormat="1" ht="57" customHeight="1" x14ac:dyDescent="0.25">
      <c r="A302" s="311">
        <v>204</v>
      </c>
      <c r="B302" s="235" t="s">
        <v>638</v>
      </c>
      <c r="C302" s="107" t="s">
        <v>637</v>
      </c>
      <c r="D302" s="207" t="s">
        <v>17</v>
      </c>
      <c r="E302" s="150">
        <v>40</v>
      </c>
      <c r="F302" s="107" t="s">
        <v>210</v>
      </c>
      <c r="G302" s="208">
        <v>20000</v>
      </c>
      <c r="H302" s="208">
        <f t="shared" si="5"/>
        <v>800000</v>
      </c>
      <c r="I302" s="36" t="s">
        <v>9</v>
      </c>
      <c r="J302" s="190" t="s">
        <v>155</v>
      </c>
      <c r="K302" s="107" t="s">
        <v>623</v>
      </c>
      <c r="L302" s="35" t="s">
        <v>645</v>
      </c>
      <c r="M302" s="30"/>
    </row>
    <row r="303" spans="1:13" s="16" customFormat="1" ht="37.5" customHeight="1" x14ac:dyDescent="0.25">
      <c r="A303" s="311">
        <v>205</v>
      </c>
      <c r="B303" s="236" t="s">
        <v>639</v>
      </c>
      <c r="C303" s="107" t="s">
        <v>637</v>
      </c>
      <c r="D303" s="207" t="s">
        <v>17</v>
      </c>
      <c r="E303" s="150">
        <v>40</v>
      </c>
      <c r="F303" s="107" t="s">
        <v>210</v>
      </c>
      <c r="G303" s="208">
        <v>20000</v>
      </c>
      <c r="H303" s="208">
        <f t="shared" si="5"/>
        <v>800000</v>
      </c>
      <c r="I303" s="36" t="s">
        <v>9</v>
      </c>
      <c r="J303" s="190" t="s">
        <v>155</v>
      </c>
      <c r="K303" s="107" t="s">
        <v>623</v>
      </c>
      <c r="L303" s="35" t="s">
        <v>645</v>
      </c>
      <c r="M303" s="30"/>
    </row>
    <row r="304" spans="1:13" s="16" customFormat="1" ht="45" customHeight="1" x14ac:dyDescent="0.25">
      <c r="A304" s="311">
        <v>206</v>
      </c>
      <c r="B304" s="236" t="s">
        <v>640</v>
      </c>
      <c r="C304" s="107" t="s">
        <v>637</v>
      </c>
      <c r="D304" s="207" t="s">
        <v>17</v>
      </c>
      <c r="E304" s="150">
        <v>170</v>
      </c>
      <c r="F304" s="107" t="s">
        <v>210</v>
      </c>
      <c r="G304" s="208">
        <v>30000</v>
      </c>
      <c r="H304" s="208">
        <f t="shared" si="5"/>
        <v>5100000</v>
      </c>
      <c r="I304" s="36" t="s">
        <v>9</v>
      </c>
      <c r="J304" s="190" t="s">
        <v>155</v>
      </c>
      <c r="K304" s="107" t="s">
        <v>623</v>
      </c>
      <c r="L304" s="35" t="s">
        <v>645</v>
      </c>
      <c r="M304" s="30"/>
    </row>
    <row r="305" spans="1:13" s="16" customFormat="1" ht="41.25" customHeight="1" x14ac:dyDescent="0.25">
      <c r="A305" s="311">
        <v>207</v>
      </c>
      <c r="B305" s="237" t="s">
        <v>641</v>
      </c>
      <c r="C305" s="107" t="s">
        <v>637</v>
      </c>
      <c r="D305" s="207" t="s">
        <v>17</v>
      </c>
      <c r="E305" s="150">
        <v>100</v>
      </c>
      <c r="F305" s="107" t="s">
        <v>642</v>
      </c>
      <c r="G305" s="208">
        <v>7500</v>
      </c>
      <c r="H305" s="208">
        <f t="shared" si="5"/>
        <v>750000</v>
      </c>
      <c r="I305" s="36" t="s">
        <v>9</v>
      </c>
      <c r="J305" s="190" t="s">
        <v>155</v>
      </c>
      <c r="K305" s="107" t="s">
        <v>623</v>
      </c>
      <c r="L305" s="35" t="s">
        <v>645</v>
      </c>
      <c r="M305" s="30"/>
    </row>
    <row r="306" spans="1:13" s="16" customFormat="1" ht="42" customHeight="1" x14ac:dyDescent="0.25">
      <c r="A306" s="311">
        <v>208</v>
      </c>
      <c r="B306" s="107" t="s">
        <v>643</v>
      </c>
      <c r="C306" s="107" t="s">
        <v>637</v>
      </c>
      <c r="D306" s="207" t="s">
        <v>17</v>
      </c>
      <c r="E306" s="150"/>
      <c r="F306" s="107"/>
      <c r="G306" s="208"/>
      <c r="H306" s="208">
        <f t="shared" si="5"/>
        <v>0</v>
      </c>
      <c r="I306" s="36" t="s">
        <v>9</v>
      </c>
      <c r="J306" s="190" t="s">
        <v>155</v>
      </c>
      <c r="K306" s="107" t="s">
        <v>623</v>
      </c>
      <c r="L306" s="35" t="s">
        <v>819</v>
      </c>
      <c r="M306" s="30"/>
    </row>
    <row r="307" spans="1:13" s="16" customFormat="1" ht="36.75" customHeight="1" x14ac:dyDescent="0.25">
      <c r="A307" s="311">
        <v>209</v>
      </c>
      <c r="B307" s="107" t="s">
        <v>644</v>
      </c>
      <c r="C307" s="107" t="s">
        <v>637</v>
      </c>
      <c r="D307" s="207" t="s">
        <v>17</v>
      </c>
      <c r="E307" s="150">
        <v>200</v>
      </c>
      <c r="F307" s="107" t="s">
        <v>642</v>
      </c>
      <c r="G307" s="208">
        <v>5000</v>
      </c>
      <c r="H307" s="208">
        <f t="shared" si="5"/>
        <v>1000000</v>
      </c>
      <c r="I307" s="36" t="s">
        <v>9</v>
      </c>
      <c r="J307" s="190" t="s">
        <v>155</v>
      </c>
      <c r="K307" s="107" t="s">
        <v>623</v>
      </c>
      <c r="L307" s="35" t="s">
        <v>645</v>
      </c>
      <c r="M307" s="30"/>
    </row>
    <row r="308" spans="1:13" s="16" customFormat="1" ht="36" customHeight="1" x14ac:dyDescent="0.25">
      <c r="A308" s="311">
        <v>210</v>
      </c>
      <c r="B308" s="218" t="s">
        <v>657</v>
      </c>
      <c r="C308" s="107" t="s">
        <v>637</v>
      </c>
      <c r="D308" s="207" t="s">
        <v>17</v>
      </c>
      <c r="E308" s="153">
        <v>14</v>
      </c>
      <c r="F308" s="107" t="s">
        <v>642</v>
      </c>
      <c r="G308" s="213">
        <v>173839</v>
      </c>
      <c r="H308" s="214">
        <v>2433746</v>
      </c>
      <c r="I308" s="36" t="s">
        <v>9</v>
      </c>
      <c r="J308" s="206" t="s">
        <v>202</v>
      </c>
      <c r="K308" s="107" t="s">
        <v>623</v>
      </c>
      <c r="L308" s="35" t="s">
        <v>654</v>
      </c>
      <c r="M308" s="30"/>
    </row>
    <row r="309" spans="1:13" s="16" customFormat="1" ht="57" customHeight="1" x14ac:dyDescent="0.25">
      <c r="A309" s="311">
        <v>211</v>
      </c>
      <c r="B309" s="103" t="s">
        <v>661</v>
      </c>
      <c r="C309" s="38" t="s">
        <v>100</v>
      </c>
      <c r="D309" s="38" t="s">
        <v>17</v>
      </c>
      <c r="E309" s="182">
        <v>6</v>
      </c>
      <c r="F309" s="38" t="s">
        <v>282</v>
      </c>
      <c r="G309" s="183">
        <v>784900</v>
      </c>
      <c r="H309" s="183">
        <f t="shared" ref="H309:H364" si="6">E309*G309</f>
        <v>4709400</v>
      </c>
      <c r="I309" s="182" t="s">
        <v>9</v>
      </c>
      <c r="J309" s="206" t="s">
        <v>105</v>
      </c>
      <c r="K309" s="107" t="s">
        <v>623</v>
      </c>
      <c r="L309" s="35" t="s">
        <v>662</v>
      </c>
      <c r="M309" s="30"/>
    </row>
    <row r="310" spans="1:13" s="16" customFormat="1" ht="57" customHeight="1" x14ac:dyDescent="0.25">
      <c r="A310" s="311">
        <v>212</v>
      </c>
      <c r="B310" s="103" t="s">
        <v>661</v>
      </c>
      <c r="C310" s="38" t="s">
        <v>100</v>
      </c>
      <c r="D310" s="38" t="s">
        <v>17</v>
      </c>
      <c r="E310" s="182">
        <v>6</v>
      </c>
      <c r="F310" s="38" t="s">
        <v>282</v>
      </c>
      <c r="G310" s="183">
        <v>623200</v>
      </c>
      <c r="H310" s="183">
        <f t="shared" si="6"/>
        <v>3739200</v>
      </c>
      <c r="I310" s="182" t="s">
        <v>9</v>
      </c>
      <c r="J310" s="206" t="s">
        <v>105</v>
      </c>
      <c r="K310" s="107" t="s">
        <v>623</v>
      </c>
      <c r="L310" s="35" t="s">
        <v>662</v>
      </c>
      <c r="M310" s="30"/>
    </row>
    <row r="311" spans="1:13" s="16" customFormat="1" ht="44.25" customHeight="1" x14ac:dyDescent="0.25">
      <c r="A311" s="311">
        <v>213</v>
      </c>
      <c r="B311" s="103" t="s">
        <v>661</v>
      </c>
      <c r="C311" s="38" t="s">
        <v>100</v>
      </c>
      <c r="D311" s="38" t="s">
        <v>17</v>
      </c>
      <c r="E311" s="182">
        <v>1</v>
      </c>
      <c r="F311" s="38" t="s">
        <v>282</v>
      </c>
      <c r="G311" s="183">
        <v>695200</v>
      </c>
      <c r="H311" s="183">
        <f t="shared" si="6"/>
        <v>695200</v>
      </c>
      <c r="I311" s="182" t="s">
        <v>9</v>
      </c>
      <c r="J311" s="206" t="s">
        <v>105</v>
      </c>
      <c r="K311" s="107" t="s">
        <v>623</v>
      </c>
      <c r="L311" s="35" t="s">
        <v>662</v>
      </c>
      <c r="M311" s="30"/>
    </row>
    <row r="312" spans="1:13" s="16" customFormat="1" ht="40.5" customHeight="1" x14ac:dyDescent="0.25">
      <c r="A312" s="311">
        <v>214</v>
      </c>
      <c r="B312" s="103" t="s">
        <v>661</v>
      </c>
      <c r="C312" s="38" t="s">
        <v>100</v>
      </c>
      <c r="D312" s="38" t="s">
        <v>17</v>
      </c>
      <c r="E312" s="182">
        <v>1</v>
      </c>
      <c r="F312" s="38" t="s">
        <v>282</v>
      </c>
      <c r="G312" s="183">
        <v>502000</v>
      </c>
      <c r="H312" s="183">
        <f t="shared" si="6"/>
        <v>502000</v>
      </c>
      <c r="I312" s="182" t="s">
        <v>9</v>
      </c>
      <c r="J312" s="206" t="s">
        <v>105</v>
      </c>
      <c r="K312" s="107" t="s">
        <v>623</v>
      </c>
      <c r="L312" s="35" t="s">
        <v>662</v>
      </c>
      <c r="M312" s="30"/>
    </row>
    <row r="313" spans="1:13" s="16" customFormat="1" ht="46.5" customHeight="1" x14ac:dyDescent="0.25">
      <c r="A313" s="311">
        <v>215</v>
      </c>
      <c r="B313" s="148" t="s">
        <v>663</v>
      </c>
      <c r="C313" s="38" t="s">
        <v>100</v>
      </c>
      <c r="D313" s="38" t="s">
        <v>17</v>
      </c>
      <c r="E313" s="188">
        <v>54</v>
      </c>
      <c r="F313" s="38" t="s">
        <v>282</v>
      </c>
      <c r="G313" s="184">
        <v>6785.71</v>
      </c>
      <c r="H313" s="184">
        <f t="shared" si="6"/>
        <v>366428.34</v>
      </c>
      <c r="I313" s="182" t="s">
        <v>9</v>
      </c>
      <c r="J313" s="206" t="s">
        <v>105</v>
      </c>
      <c r="K313" s="107" t="s">
        <v>623</v>
      </c>
      <c r="L313" s="35" t="s">
        <v>664</v>
      </c>
      <c r="M313" s="30"/>
    </row>
    <row r="314" spans="1:13" s="16" customFormat="1" ht="42.75" customHeight="1" x14ac:dyDescent="0.25">
      <c r="A314" s="311">
        <v>216</v>
      </c>
      <c r="B314" s="148" t="s">
        <v>665</v>
      </c>
      <c r="C314" s="98" t="s">
        <v>99</v>
      </c>
      <c r="D314" s="38" t="s">
        <v>17</v>
      </c>
      <c r="E314" s="188">
        <v>2</v>
      </c>
      <c r="F314" s="38" t="s">
        <v>282</v>
      </c>
      <c r="G314" s="97">
        <v>22623214</v>
      </c>
      <c r="H314" s="97">
        <f t="shared" si="6"/>
        <v>45246428</v>
      </c>
      <c r="I314" s="182" t="s">
        <v>9</v>
      </c>
      <c r="J314" s="206" t="s">
        <v>105</v>
      </c>
      <c r="K314" s="107" t="s">
        <v>623</v>
      </c>
      <c r="L314" s="35" t="s">
        <v>664</v>
      </c>
      <c r="M314" s="30"/>
    </row>
    <row r="315" spans="1:13" s="16" customFormat="1" ht="33.75" customHeight="1" x14ac:dyDescent="0.25">
      <c r="A315" s="311">
        <v>217</v>
      </c>
      <c r="B315" s="148" t="s">
        <v>666</v>
      </c>
      <c r="C315" s="38" t="s">
        <v>100</v>
      </c>
      <c r="D315" s="98" t="s">
        <v>17</v>
      </c>
      <c r="E315" s="188">
        <v>120</v>
      </c>
      <c r="F315" s="38" t="s">
        <v>282</v>
      </c>
      <c r="G315" s="97">
        <v>5800</v>
      </c>
      <c r="H315" s="97">
        <f t="shared" si="6"/>
        <v>696000</v>
      </c>
      <c r="I315" s="182" t="s">
        <v>9</v>
      </c>
      <c r="J315" s="206" t="s">
        <v>45</v>
      </c>
      <c r="K315" s="107" t="s">
        <v>623</v>
      </c>
      <c r="L315" s="35" t="s">
        <v>669</v>
      </c>
      <c r="M315" s="30"/>
    </row>
    <row r="316" spans="1:13" s="16" customFormat="1" ht="39.75" customHeight="1" x14ac:dyDescent="0.25">
      <c r="A316" s="311">
        <v>218</v>
      </c>
      <c r="B316" s="148" t="s">
        <v>666</v>
      </c>
      <c r="C316" s="38" t="s">
        <v>100</v>
      </c>
      <c r="D316" s="98" t="s">
        <v>17</v>
      </c>
      <c r="E316" s="188">
        <v>26</v>
      </c>
      <c r="F316" s="38" t="s">
        <v>282</v>
      </c>
      <c r="G316" s="97">
        <v>24990</v>
      </c>
      <c r="H316" s="97">
        <f t="shared" si="6"/>
        <v>649740</v>
      </c>
      <c r="I316" s="182" t="s">
        <v>9</v>
      </c>
      <c r="J316" s="206" t="s">
        <v>45</v>
      </c>
      <c r="K316" s="107" t="s">
        <v>623</v>
      </c>
      <c r="L316" s="35" t="s">
        <v>669</v>
      </c>
      <c r="M316" s="30"/>
    </row>
    <row r="317" spans="1:13" s="16" customFormat="1" ht="35.25" customHeight="1" x14ac:dyDescent="0.25">
      <c r="A317" s="311">
        <v>219</v>
      </c>
      <c r="B317" s="148" t="s">
        <v>667</v>
      </c>
      <c r="C317" s="38" t="s">
        <v>100</v>
      </c>
      <c r="D317" s="98" t="s">
        <v>17</v>
      </c>
      <c r="E317" s="188">
        <v>10</v>
      </c>
      <c r="F317" s="38" t="s">
        <v>282</v>
      </c>
      <c r="G317" s="97">
        <v>19000</v>
      </c>
      <c r="H317" s="97">
        <f t="shared" si="6"/>
        <v>190000</v>
      </c>
      <c r="I317" s="182" t="s">
        <v>9</v>
      </c>
      <c r="J317" s="206" t="s">
        <v>45</v>
      </c>
      <c r="K317" s="107" t="s">
        <v>623</v>
      </c>
      <c r="L317" s="35" t="s">
        <v>669</v>
      </c>
      <c r="M317" s="30"/>
    </row>
    <row r="318" spans="1:13" s="16" customFormat="1" ht="24" customHeight="1" x14ac:dyDescent="0.25">
      <c r="A318" s="311">
        <v>220</v>
      </c>
      <c r="B318" s="148" t="s">
        <v>668</v>
      </c>
      <c r="C318" s="38" t="s">
        <v>100</v>
      </c>
      <c r="D318" s="98" t="s">
        <v>17</v>
      </c>
      <c r="E318" s="188">
        <v>100</v>
      </c>
      <c r="F318" s="38" t="s">
        <v>282</v>
      </c>
      <c r="G318" s="97">
        <v>4990</v>
      </c>
      <c r="H318" s="97">
        <f t="shared" si="6"/>
        <v>499000</v>
      </c>
      <c r="I318" s="182" t="s">
        <v>9</v>
      </c>
      <c r="J318" s="206" t="s">
        <v>45</v>
      </c>
      <c r="K318" s="107" t="s">
        <v>623</v>
      </c>
      <c r="L318" s="35" t="s">
        <v>669</v>
      </c>
      <c r="M318" s="30"/>
    </row>
    <row r="319" spans="1:13" s="16" customFormat="1" ht="27.75" customHeight="1" x14ac:dyDescent="0.25">
      <c r="A319" s="311">
        <v>221</v>
      </c>
      <c r="B319" s="148" t="s">
        <v>676</v>
      </c>
      <c r="C319" s="38" t="s">
        <v>100</v>
      </c>
      <c r="D319" s="98" t="s">
        <v>17</v>
      </c>
      <c r="E319" s="188">
        <v>37</v>
      </c>
      <c r="F319" s="38" t="s">
        <v>282</v>
      </c>
      <c r="G319" s="97">
        <v>25000</v>
      </c>
      <c r="H319" s="97">
        <f t="shared" si="6"/>
        <v>925000</v>
      </c>
      <c r="I319" s="182" t="s">
        <v>9</v>
      </c>
      <c r="J319" s="206" t="s">
        <v>45</v>
      </c>
      <c r="K319" s="107" t="s">
        <v>623</v>
      </c>
      <c r="L319" s="35" t="s">
        <v>677</v>
      </c>
      <c r="M319" s="30"/>
    </row>
    <row r="320" spans="1:13" s="16" customFormat="1" ht="36.75" customHeight="1" x14ac:dyDescent="0.25">
      <c r="A320" s="311">
        <v>222</v>
      </c>
      <c r="B320" s="148" t="s">
        <v>678</v>
      </c>
      <c r="C320" s="38" t="s">
        <v>100</v>
      </c>
      <c r="D320" s="98" t="s">
        <v>17</v>
      </c>
      <c r="E320" s="188">
        <v>3</v>
      </c>
      <c r="F320" s="38" t="s">
        <v>282</v>
      </c>
      <c r="G320" s="97">
        <v>249200</v>
      </c>
      <c r="H320" s="97">
        <f t="shared" si="6"/>
        <v>747600</v>
      </c>
      <c r="I320" s="182" t="s">
        <v>9</v>
      </c>
      <c r="J320" s="206" t="s">
        <v>45</v>
      </c>
      <c r="K320" s="107" t="s">
        <v>623</v>
      </c>
      <c r="L320" s="35" t="s">
        <v>677</v>
      </c>
      <c r="M320" s="30"/>
    </row>
    <row r="321" spans="1:13" s="16" customFormat="1" ht="32.25" customHeight="1" x14ac:dyDescent="0.25">
      <c r="A321" s="311">
        <v>223</v>
      </c>
      <c r="B321" s="148" t="s">
        <v>679</v>
      </c>
      <c r="C321" s="38" t="s">
        <v>100</v>
      </c>
      <c r="D321" s="98" t="s">
        <v>17</v>
      </c>
      <c r="E321" s="188">
        <v>10</v>
      </c>
      <c r="F321" s="38" t="s">
        <v>282</v>
      </c>
      <c r="G321" s="97">
        <v>88392.85</v>
      </c>
      <c r="H321" s="97">
        <f t="shared" si="6"/>
        <v>883928.5</v>
      </c>
      <c r="I321" s="182" t="s">
        <v>9</v>
      </c>
      <c r="J321" s="206" t="s">
        <v>45</v>
      </c>
      <c r="K321" s="107" t="s">
        <v>623</v>
      </c>
      <c r="L321" s="35" t="s">
        <v>677</v>
      </c>
      <c r="M321" s="30"/>
    </row>
    <row r="322" spans="1:13" s="16" customFormat="1" ht="34.5" customHeight="1" x14ac:dyDescent="0.25">
      <c r="A322" s="311">
        <v>224</v>
      </c>
      <c r="B322" s="148" t="s">
        <v>680</v>
      </c>
      <c r="C322" s="38" t="s">
        <v>100</v>
      </c>
      <c r="D322" s="98" t="s">
        <v>17</v>
      </c>
      <c r="E322" s="188">
        <v>1085</v>
      </c>
      <c r="F322" s="38" t="s">
        <v>282</v>
      </c>
      <c r="G322" s="97">
        <v>2400</v>
      </c>
      <c r="H322" s="97">
        <f t="shared" si="6"/>
        <v>2604000</v>
      </c>
      <c r="I322" s="182" t="s">
        <v>9</v>
      </c>
      <c r="J322" s="206" t="s">
        <v>45</v>
      </c>
      <c r="K322" s="107" t="s">
        <v>623</v>
      </c>
      <c r="L322" s="35" t="s">
        <v>677</v>
      </c>
      <c r="M322" s="30"/>
    </row>
    <row r="323" spans="1:13" s="16" customFormat="1" ht="30" customHeight="1" x14ac:dyDescent="0.25">
      <c r="A323" s="311">
        <v>225</v>
      </c>
      <c r="B323" s="148" t="s">
        <v>681</v>
      </c>
      <c r="C323" s="38" t="s">
        <v>100</v>
      </c>
      <c r="D323" s="98" t="s">
        <v>17</v>
      </c>
      <c r="E323" s="188">
        <v>1</v>
      </c>
      <c r="F323" s="98" t="s">
        <v>210</v>
      </c>
      <c r="G323" s="97">
        <v>2088365</v>
      </c>
      <c r="H323" s="97">
        <f t="shared" si="6"/>
        <v>2088365</v>
      </c>
      <c r="I323" s="182" t="s">
        <v>9</v>
      </c>
      <c r="J323" s="206" t="s">
        <v>105</v>
      </c>
      <c r="K323" s="107" t="s">
        <v>623</v>
      </c>
      <c r="L323" s="35" t="s">
        <v>682</v>
      </c>
      <c r="M323" s="30"/>
    </row>
    <row r="324" spans="1:13" s="16" customFormat="1" ht="33.75" customHeight="1" x14ac:dyDescent="0.25">
      <c r="A324" s="311">
        <v>226</v>
      </c>
      <c r="B324" s="148" t="s">
        <v>716</v>
      </c>
      <c r="C324" s="38" t="s">
        <v>100</v>
      </c>
      <c r="D324" s="98" t="s">
        <v>17</v>
      </c>
      <c r="E324" s="188">
        <v>1</v>
      </c>
      <c r="F324" s="98" t="s">
        <v>210</v>
      </c>
      <c r="G324" s="97">
        <v>3656254</v>
      </c>
      <c r="H324" s="97">
        <f t="shared" si="6"/>
        <v>3656254</v>
      </c>
      <c r="I324" s="182" t="s">
        <v>9</v>
      </c>
      <c r="J324" s="206" t="s">
        <v>105</v>
      </c>
      <c r="K324" s="107" t="s">
        <v>623</v>
      </c>
      <c r="L324" s="35" t="s">
        <v>682</v>
      </c>
      <c r="M324" s="30"/>
    </row>
    <row r="325" spans="1:13" s="16" customFormat="1" ht="33.75" customHeight="1" x14ac:dyDescent="0.25">
      <c r="A325" s="311">
        <v>227</v>
      </c>
      <c r="B325" s="148" t="s">
        <v>683</v>
      </c>
      <c r="C325" s="38" t="s">
        <v>100</v>
      </c>
      <c r="D325" s="98" t="s">
        <v>17</v>
      </c>
      <c r="E325" s="188">
        <v>1</v>
      </c>
      <c r="F325" s="98" t="s">
        <v>210</v>
      </c>
      <c r="G325" s="97">
        <v>7556609.2000000002</v>
      </c>
      <c r="H325" s="97">
        <f t="shared" si="6"/>
        <v>7556609.2000000002</v>
      </c>
      <c r="I325" s="182" t="s">
        <v>9</v>
      </c>
      <c r="J325" s="206" t="s">
        <v>105</v>
      </c>
      <c r="K325" s="107" t="s">
        <v>623</v>
      </c>
      <c r="L325" s="35" t="s">
        <v>682</v>
      </c>
      <c r="M325" s="30"/>
    </row>
    <row r="326" spans="1:13" s="16" customFormat="1" ht="36" customHeight="1" x14ac:dyDescent="0.25">
      <c r="A326" s="311">
        <v>228</v>
      </c>
      <c r="B326" s="148" t="s">
        <v>714</v>
      </c>
      <c r="C326" s="38" t="s">
        <v>100</v>
      </c>
      <c r="D326" s="98" t="s">
        <v>712</v>
      </c>
      <c r="E326" s="188">
        <v>1</v>
      </c>
      <c r="F326" s="98" t="s">
        <v>210</v>
      </c>
      <c r="G326" s="97">
        <v>3869000</v>
      </c>
      <c r="H326" s="97">
        <f t="shared" si="6"/>
        <v>3869000</v>
      </c>
      <c r="I326" s="182" t="s">
        <v>9</v>
      </c>
      <c r="J326" s="206" t="s">
        <v>105</v>
      </c>
      <c r="K326" s="107" t="s">
        <v>623</v>
      </c>
      <c r="L326" s="35" t="s">
        <v>715</v>
      </c>
      <c r="M326" s="30"/>
    </row>
    <row r="327" spans="1:13" s="16" customFormat="1" ht="36.75" customHeight="1" x14ac:dyDescent="0.25">
      <c r="A327" s="311">
        <v>229</v>
      </c>
      <c r="B327" s="148" t="s">
        <v>717</v>
      </c>
      <c r="C327" s="98" t="s">
        <v>100</v>
      </c>
      <c r="D327" s="98" t="s">
        <v>618</v>
      </c>
      <c r="E327" s="98">
        <v>1</v>
      </c>
      <c r="F327" s="98" t="s">
        <v>210</v>
      </c>
      <c r="G327" s="97">
        <v>6120</v>
      </c>
      <c r="H327" s="97">
        <f t="shared" si="6"/>
        <v>6120</v>
      </c>
      <c r="I327" s="238" t="s">
        <v>9</v>
      </c>
      <c r="J327" s="206" t="s">
        <v>105</v>
      </c>
      <c r="K327" s="107" t="s">
        <v>623</v>
      </c>
      <c r="L327" s="35" t="s">
        <v>720</v>
      </c>
      <c r="M327" s="30"/>
    </row>
    <row r="328" spans="1:13" s="16" customFormat="1" ht="36.75" customHeight="1" x14ac:dyDescent="0.25">
      <c r="A328" s="311">
        <v>230</v>
      </c>
      <c r="B328" s="38" t="s">
        <v>718</v>
      </c>
      <c r="C328" s="38" t="s">
        <v>100</v>
      </c>
      <c r="D328" s="103" t="s">
        <v>618</v>
      </c>
      <c r="E328" s="239">
        <v>1</v>
      </c>
      <c r="F328" s="98" t="s">
        <v>210</v>
      </c>
      <c r="G328" s="88">
        <v>769330</v>
      </c>
      <c r="H328" s="97">
        <f t="shared" si="6"/>
        <v>769330</v>
      </c>
      <c r="I328" s="238" t="s">
        <v>9</v>
      </c>
      <c r="J328" s="206" t="s">
        <v>105</v>
      </c>
      <c r="K328" s="107" t="s">
        <v>623</v>
      </c>
      <c r="L328" s="35" t="s">
        <v>720</v>
      </c>
      <c r="M328" s="30"/>
    </row>
    <row r="329" spans="1:13" s="16" customFormat="1" ht="29.25" customHeight="1" x14ac:dyDescent="0.25">
      <c r="A329" s="311">
        <v>231</v>
      </c>
      <c r="B329" s="38" t="s">
        <v>719</v>
      </c>
      <c r="C329" s="38" t="s">
        <v>100</v>
      </c>
      <c r="D329" s="103" t="s">
        <v>618</v>
      </c>
      <c r="E329" s="239">
        <v>1</v>
      </c>
      <c r="F329" s="98" t="s">
        <v>210</v>
      </c>
      <c r="G329" s="88">
        <v>337780</v>
      </c>
      <c r="H329" s="97">
        <f t="shared" si="6"/>
        <v>337780</v>
      </c>
      <c r="I329" s="238" t="s">
        <v>9</v>
      </c>
      <c r="J329" s="206" t="s">
        <v>105</v>
      </c>
      <c r="K329" s="107" t="s">
        <v>623</v>
      </c>
      <c r="L329" s="35" t="s">
        <v>720</v>
      </c>
      <c r="M329" s="30"/>
    </row>
    <row r="330" spans="1:13" s="16" customFormat="1" ht="29.25" customHeight="1" x14ac:dyDescent="0.25">
      <c r="A330" s="311">
        <v>232</v>
      </c>
      <c r="B330" s="148" t="s">
        <v>721</v>
      </c>
      <c r="C330" s="38" t="s">
        <v>100</v>
      </c>
      <c r="D330" s="148" t="s">
        <v>150</v>
      </c>
      <c r="E330" s="240">
        <v>7</v>
      </c>
      <c r="F330" s="98" t="s">
        <v>282</v>
      </c>
      <c r="G330" s="97"/>
      <c r="H330" s="97">
        <f t="shared" si="6"/>
        <v>0</v>
      </c>
      <c r="I330" s="238" t="s">
        <v>9</v>
      </c>
      <c r="J330" s="206" t="s">
        <v>45</v>
      </c>
      <c r="K330" s="107" t="s">
        <v>723</v>
      </c>
      <c r="L330" s="35" t="s">
        <v>843</v>
      </c>
      <c r="M330" s="30"/>
    </row>
    <row r="331" spans="1:13" s="16" customFormat="1" ht="31.5" customHeight="1" x14ac:dyDescent="0.25">
      <c r="A331" s="311">
        <v>233</v>
      </c>
      <c r="B331" s="148" t="s">
        <v>722</v>
      </c>
      <c r="C331" s="38" t="s">
        <v>100</v>
      </c>
      <c r="D331" s="98" t="s">
        <v>150</v>
      </c>
      <c r="E331" s="188">
        <v>3</v>
      </c>
      <c r="F331" s="98" t="s">
        <v>282</v>
      </c>
      <c r="G331" s="97"/>
      <c r="H331" s="97">
        <f t="shared" si="6"/>
        <v>0</v>
      </c>
      <c r="I331" s="238" t="s">
        <v>9</v>
      </c>
      <c r="J331" s="206" t="s">
        <v>45</v>
      </c>
      <c r="K331" s="107" t="s">
        <v>723</v>
      </c>
      <c r="L331" s="35" t="s">
        <v>843</v>
      </c>
      <c r="M331" s="30"/>
    </row>
    <row r="332" spans="1:13" s="16" customFormat="1" ht="31.5" customHeight="1" x14ac:dyDescent="0.25">
      <c r="A332" s="311">
        <v>234</v>
      </c>
      <c r="B332" s="148" t="s">
        <v>724</v>
      </c>
      <c r="C332" s="38" t="s">
        <v>100</v>
      </c>
      <c r="D332" s="103" t="s">
        <v>618</v>
      </c>
      <c r="E332" s="188">
        <v>50</v>
      </c>
      <c r="F332" s="98" t="s">
        <v>210</v>
      </c>
      <c r="G332" s="97">
        <v>75000</v>
      </c>
      <c r="H332" s="97">
        <f t="shared" si="6"/>
        <v>3750000</v>
      </c>
      <c r="I332" s="238" t="s">
        <v>9</v>
      </c>
      <c r="J332" s="206" t="s">
        <v>105</v>
      </c>
      <c r="K332" s="107" t="s">
        <v>723</v>
      </c>
      <c r="L332" s="35" t="s">
        <v>725</v>
      </c>
      <c r="M332" s="30"/>
    </row>
    <row r="333" spans="1:13" s="16" customFormat="1" ht="31.5" customHeight="1" x14ac:dyDescent="0.25">
      <c r="A333" s="311">
        <v>235</v>
      </c>
      <c r="B333" s="148" t="s">
        <v>763</v>
      </c>
      <c r="C333" s="38" t="s">
        <v>100</v>
      </c>
      <c r="D333" s="98" t="s">
        <v>150</v>
      </c>
      <c r="E333" s="188">
        <v>22</v>
      </c>
      <c r="F333" s="98" t="s">
        <v>282</v>
      </c>
      <c r="G333" s="97">
        <v>45330</v>
      </c>
      <c r="H333" s="97">
        <f t="shared" si="6"/>
        <v>997260</v>
      </c>
      <c r="I333" s="238" t="s">
        <v>9</v>
      </c>
      <c r="J333" s="206" t="s">
        <v>45</v>
      </c>
      <c r="K333" s="107" t="s">
        <v>723</v>
      </c>
      <c r="L333" s="35" t="s">
        <v>764</v>
      </c>
      <c r="M333" s="30"/>
    </row>
    <row r="334" spans="1:13" s="16" customFormat="1" ht="31.5" customHeight="1" x14ac:dyDescent="0.25">
      <c r="A334" s="311">
        <v>236</v>
      </c>
      <c r="B334" s="148" t="s">
        <v>765</v>
      </c>
      <c r="C334" s="38" t="s">
        <v>100</v>
      </c>
      <c r="D334" s="98" t="s">
        <v>150</v>
      </c>
      <c r="E334" s="188">
        <v>320</v>
      </c>
      <c r="F334" s="98" t="s">
        <v>282</v>
      </c>
      <c r="G334" s="97">
        <v>3439</v>
      </c>
      <c r="H334" s="97">
        <f t="shared" si="6"/>
        <v>1100480</v>
      </c>
      <c r="I334" s="238" t="s">
        <v>9</v>
      </c>
      <c r="J334" s="206" t="s">
        <v>45</v>
      </c>
      <c r="K334" s="107" t="s">
        <v>723</v>
      </c>
      <c r="L334" s="35" t="s">
        <v>764</v>
      </c>
      <c r="M334" s="30"/>
    </row>
    <row r="335" spans="1:13" s="16" customFormat="1" ht="31.5" customHeight="1" x14ac:dyDescent="0.25">
      <c r="A335" s="311">
        <v>237</v>
      </c>
      <c r="B335" s="148" t="s">
        <v>766</v>
      </c>
      <c r="C335" s="38" t="s">
        <v>100</v>
      </c>
      <c r="D335" s="98" t="s">
        <v>150</v>
      </c>
      <c r="E335" s="188">
        <v>152</v>
      </c>
      <c r="F335" s="98" t="s">
        <v>282</v>
      </c>
      <c r="G335" s="97"/>
      <c r="H335" s="97">
        <f t="shared" si="6"/>
        <v>0</v>
      </c>
      <c r="I335" s="238" t="s">
        <v>9</v>
      </c>
      <c r="J335" s="206" t="s">
        <v>45</v>
      </c>
      <c r="K335" s="107" t="s">
        <v>723</v>
      </c>
      <c r="L335" s="35" t="s">
        <v>859</v>
      </c>
      <c r="M335" s="30"/>
    </row>
    <row r="336" spans="1:13" s="16" customFormat="1" ht="31.5" customHeight="1" x14ac:dyDescent="0.25">
      <c r="A336" s="311">
        <v>238</v>
      </c>
      <c r="B336" s="148" t="s">
        <v>767</v>
      </c>
      <c r="C336" s="38" t="s">
        <v>100</v>
      </c>
      <c r="D336" s="98" t="s">
        <v>150</v>
      </c>
      <c r="E336" s="188">
        <v>431</v>
      </c>
      <c r="F336" s="98" t="s">
        <v>282</v>
      </c>
      <c r="G336" s="97"/>
      <c r="H336" s="97">
        <f t="shared" si="6"/>
        <v>0</v>
      </c>
      <c r="I336" s="238" t="s">
        <v>9</v>
      </c>
      <c r="J336" s="206" t="s">
        <v>45</v>
      </c>
      <c r="K336" s="107" t="s">
        <v>723</v>
      </c>
      <c r="L336" s="35" t="s">
        <v>859</v>
      </c>
      <c r="M336" s="30"/>
    </row>
    <row r="337" spans="1:13" s="16" customFormat="1" ht="31.5" customHeight="1" x14ac:dyDescent="0.25">
      <c r="A337" s="311">
        <v>239</v>
      </c>
      <c r="B337" s="148" t="s">
        <v>768</v>
      </c>
      <c r="C337" s="38" t="s">
        <v>100</v>
      </c>
      <c r="D337" s="98" t="s">
        <v>150</v>
      </c>
      <c r="E337" s="188">
        <v>545</v>
      </c>
      <c r="F337" s="98" t="s">
        <v>282</v>
      </c>
      <c r="G337" s="97">
        <v>11679</v>
      </c>
      <c r="H337" s="97">
        <f t="shared" si="6"/>
        <v>6365055</v>
      </c>
      <c r="I337" s="238" t="s">
        <v>9</v>
      </c>
      <c r="J337" s="206" t="s">
        <v>45</v>
      </c>
      <c r="K337" s="107" t="s">
        <v>723</v>
      </c>
      <c r="L337" s="35" t="s">
        <v>764</v>
      </c>
      <c r="M337" s="30"/>
    </row>
    <row r="338" spans="1:13" s="16" customFormat="1" ht="31.5" customHeight="1" x14ac:dyDescent="0.25">
      <c r="A338" s="311">
        <v>240</v>
      </c>
      <c r="B338" s="148" t="s">
        <v>769</v>
      </c>
      <c r="C338" s="38" t="s">
        <v>100</v>
      </c>
      <c r="D338" s="98" t="s">
        <v>150</v>
      </c>
      <c r="E338" s="188">
        <v>197</v>
      </c>
      <c r="F338" s="98" t="s">
        <v>282</v>
      </c>
      <c r="G338" s="97">
        <v>9872</v>
      </c>
      <c r="H338" s="97">
        <f t="shared" si="6"/>
        <v>1944784</v>
      </c>
      <c r="I338" s="238" t="s">
        <v>9</v>
      </c>
      <c r="J338" s="206" t="s">
        <v>45</v>
      </c>
      <c r="K338" s="107" t="s">
        <v>723</v>
      </c>
      <c r="L338" s="35" t="s">
        <v>764</v>
      </c>
      <c r="M338" s="30"/>
    </row>
    <row r="339" spans="1:13" s="16" customFormat="1" ht="31.5" customHeight="1" x14ac:dyDescent="0.25">
      <c r="A339" s="311">
        <v>241</v>
      </c>
      <c r="B339" s="148" t="s">
        <v>770</v>
      </c>
      <c r="C339" s="38" t="s">
        <v>100</v>
      </c>
      <c r="D339" s="98" t="s">
        <v>150</v>
      </c>
      <c r="E339" s="188">
        <v>1</v>
      </c>
      <c r="F339" s="98" t="s">
        <v>210</v>
      </c>
      <c r="G339" s="97">
        <v>69300</v>
      </c>
      <c r="H339" s="97">
        <f t="shared" si="6"/>
        <v>69300</v>
      </c>
      <c r="I339" s="238" t="s">
        <v>9</v>
      </c>
      <c r="J339" s="206" t="s">
        <v>45</v>
      </c>
      <c r="K339" s="107" t="s">
        <v>723</v>
      </c>
      <c r="L339" s="35" t="s">
        <v>771</v>
      </c>
      <c r="M339" s="30"/>
    </row>
    <row r="340" spans="1:13" s="16" customFormat="1" ht="31.5" customHeight="1" x14ac:dyDescent="0.25">
      <c r="A340" s="311">
        <v>242</v>
      </c>
      <c r="B340" s="148" t="s">
        <v>772</v>
      </c>
      <c r="C340" s="38" t="s">
        <v>100</v>
      </c>
      <c r="D340" s="98" t="s">
        <v>150</v>
      </c>
      <c r="E340" s="188">
        <v>1</v>
      </c>
      <c r="F340" s="98" t="s">
        <v>210</v>
      </c>
      <c r="G340" s="97">
        <v>825000</v>
      </c>
      <c r="H340" s="97">
        <f t="shared" si="6"/>
        <v>825000</v>
      </c>
      <c r="I340" s="238" t="s">
        <v>9</v>
      </c>
      <c r="J340" s="206" t="s">
        <v>45</v>
      </c>
      <c r="K340" s="107" t="s">
        <v>723</v>
      </c>
      <c r="L340" s="35" t="s">
        <v>771</v>
      </c>
      <c r="M340" s="30"/>
    </row>
    <row r="341" spans="1:13" s="16" customFormat="1" ht="31.5" customHeight="1" x14ac:dyDescent="0.25">
      <c r="A341" s="311">
        <v>243</v>
      </c>
      <c r="B341" s="148" t="s">
        <v>773</v>
      </c>
      <c r="C341" s="38" t="s">
        <v>100</v>
      </c>
      <c r="D341" s="98" t="s">
        <v>150</v>
      </c>
      <c r="E341" s="188">
        <v>1</v>
      </c>
      <c r="F341" s="98" t="s">
        <v>210</v>
      </c>
      <c r="G341" s="97">
        <v>535000</v>
      </c>
      <c r="H341" s="97">
        <f t="shared" si="6"/>
        <v>535000</v>
      </c>
      <c r="I341" s="238" t="s">
        <v>9</v>
      </c>
      <c r="J341" s="206" t="s">
        <v>45</v>
      </c>
      <c r="K341" s="107" t="s">
        <v>723</v>
      </c>
      <c r="L341" s="35" t="s">
        <v>771</v>
      </c>
      <c r="M341" s="30"/>
    </row>
    <row r="342" spans="1:13" s="16" customFormat="1" ht="31.5" customHeight="1" x14ac:dyDescent="0.25">
      <c r="A342" s="311">
        <v>244</v>
      </c>
      <c r="B342" s="148" t="s">
        <v>774</v>
      </c>
      <c r="C342" s="38" t="s">
        <v>100</v>
      </c>
      <c r="D342" s="98" t="s">
        <v>150</v>
      </c>
      <c r="E342" s="188">
        <v>1</v>
      </c>
      <c r="F342" s="98" t="s">
        <v>210</v>
      </c>
      <c r="G342" s="97">
        <v>776300</v>
      </c>
      <c r="H342" s="97">
        <f t="shared" si="6"/>
        <v>776300</v>
      </c>
      <c r="I342" s="238" t="s">
        <v>9</v>
      </c>
      <c r="J342" s="206" t="s">
        <v>45</v>
      </c>
      <c r="K342" s="107" t="s">
        <v>723</v>
      </c>
      <c r="L342" s="35" t="s">
        <v>771</v>
      </c>
      <c r="M342" s="30"/>
    </row>
    <row r="343" spans="1:13" s="16" customFormat="1" ht="31.5" customHeight="1" x14ac:dyDescent="0.25">
      <c r="A343" s="311">
        <v>245</v>
      </c>
      <c r="B343" s="148" t="s">
        <v>775</v>
      </c>
      <c r="C343" s="38" t="s">
        <v>100</v>
      </c>
      <c r="D343" s="98" t="s">
        <v>150</v>
      </c>
      <c r="E343" s="188">
        <v>1</v>
      </c>
      <c r="F343" s="98" t="s">
        <v>210</v>
      </c>
      <c r="G343" s="97">
        <v>1508000</v>
      </c>
      <c r="H343" s="97">
        <f t="shared" si="6"/>
        <v>1508000</v>
      </c>
      <c r="I343" s="238" t="s">
        <v>9</v>
      </c>
      <c r="J343" s="206" t="s">
        <v>45</v>
      </c>
      <c r="K343" s="107" t="s">
        <v>723</v>
      </c>
      <c r="L343" s="35" t="s">
        <v>771</v>
      </c>
      <c r="M343" s="30"/>
    </row>
    <row r="344" spans="1:13" s="16" customFormat="1" ht="31.5" customHeight="1" x14ac:dyDescent="0.25">
      <c r="A344" s="311">
        <v>246</v>
      </c>
      <c r="B344" s="148" t="s">
        <v>776</v>
      </c>
      <c r="C344" s="38" t="s">
        <v>100</v>
      </c>
      <c r="D344" s="98" t="s">
        <v>150</v>
      </c>
      <c r="E344" s="188">
        <v>1</v>
      </c>
      <c r="F344" s="98" t="s">
        <v>210</v>
      </c>
      <c r="G344" s="97">
        <v>454000</v>
      </c>
      <c r="H344" s="97">
        <f t="shared" si="6"/>
        <v>454000</v>
      </c>
      <c r="I344" s="238" t="s">
        <v>9</v>
      </c>
      <c r="J344" s="206" t="s">
        <v>45</v>
      </c>
      <c r="K344" s="107" t="s">
        <v>723</v>
      </c>
      <c r="L344" s="35" t="s">
        <v>771</v>
      </c>
      <c r="M344" s="30"/>
    </row>
    <row r="345" spans="1:13" s="16" customFormat="1" ht="31.5" customHeight="1" x14ac:dyDescent="0.25">
      <c r="A345" s="311">
        <v>247</v>
      </c>
      <c r="B345" s="252" t="s">
        <v>780</v>
      </c>
      <c r="C345" s="38" t="s">
        <v>100</v>
      </c>
      <c r="D345" s="98" t="s">
        <v>618</v>
      </c>
      <c r="E345" s="188">
        <v>2</v>
      </c>
      <c r="F345" s="98" t="s">
        <v>282</v>
      </c>
      <c r="G345" s="97">
        <v>262500</v>
      </c>
      <c r="H345" s="97">
        <f t="shared" si="6"/>
        <v>525000</v>
      </c>
      <c r="I345" s="238" t="s">
        <v>9</v>
      </c>
      <c r="J345" s="206" t="s">
        <v>45</v>
      </c>
      <c r="K345" s="107" t="s">
        <v>723</v>
      </c>
      <c r="L345" s="35" t="s">
        <v>781</v>
      </c>
      <c r="M345" s="30"/>
    </row>
    <row r="346" spans="1:13" s="16" customFormat="1" ht="37.5" customHeight="1" x14ac:dyDescent="0.25">
      <c r="A346" s="311">
        <v>248</v>
      </c>
      <c r="B346" s="103" t="s">
        <v>797</v>
      </c>
      <c r="C346" s="253" t="s">
        <v>100</v>
      </c>
      <c r="D346" s="39" t="s">
        <v>17</v>
      </c>
      <c r="E346" s="254">
        <v>1</v>
      </c>
      <c r="F346" s="98" t="s">
        <v>210</v>
      </c>
      <c r="G346" s="97">
        <v>4031500</v>
      </c>
      <c r="H346" s="97">
        <f t="shared" si="6"/>
        <v>4031500</v>
      </c>
      <c r="I346" s="238" t="s">
        <v>9</v>
      </c>
      <c r="J346" s="100" t="s">
        <v>64</v>
      </c>
      <c r="K346" s="107" t="s">
        <v>803</v>
      </c>
      <c r="L346" s="35" t="s">
        <v>802</v>
      </c>
      <c r="M346" s="30"/>
    </row>
    <row r="347" spans="1:13" s="16" customFormat="1" ht="42.75" customHeight="1" x14ac:dyDescent="0.25">
      <c r="A347" s="311">
        <v>249</v>
      </c>
      <c r="B347" s="103" t="s">
        <v>798</v>
      </c>
      <c r="C347" s="253" t="s">
        <v>100</v>
      </c>
      <c r="D347" s="39" t="s">
        <v>17</v>
      </c>
      <c r="E347" s="254">
        <v>1</v>
      </c>
      <c r="F347" s="98" t="s">
        <v>210</v>
      </c>
      <c r="G347" s="97">
        <v>2956000</v>
      </c>
      <c r="H347" s="97">
        <f t="shared" si="6"/>
        <v>2956000</v>
      </c>
      <c r="I347" s="238" t="s">
        <v>9</v>
      </c>
      <c r="J347" s="100" t="s">
        <v>64</v>
      </c>
      <c r="K347" s="107" t="s">
        <v>803</v>
      </c>
      <c r="L347" s="35" t="s">
        <v>802</v>
      </c>
      <c r="M347" s="30"/>
    </row>
    <row r="348" spans="1:13" s="16" customFormat="1" ht="38.25" customHeight="1" x14ac:dyDescent="0.25">
      <c r="A348" s="311">
        <v>250</v>
      </c>
      <c r="B348" s="218" t="s">
        <v>799</v>
      </c>
      <c r="C348" s="253" t="s">
        <v>100</v>
      </c>
      <c r="D348" s="39" t="s">
        <v>17</v>
      </c>
      <c r="E348" s="254">
        <v>1</v>
      </c>
      <c r="F348" s="98" t="s">
        <v>210</v>
      </c>
      <c r="G348" s="97">
        <v>1349000</v>
      </c>
      <c r="H348" s="97">
        <f t="shared" si="6"/>
        <v>1349000</v>
      </c>
      <c r="I348" s="238" t="s">
        <v>9</v>
      </c>
      <c r="J348" s="100" t="s">
        <v>64</v>
      </c>
      <c r="K348" s="107" t="s">
        <v>803</v>
      </c>
      <c r="L348" s="35" t="s">
        <v>802</v>
      </c>
      <c r="M348" s="30"/>
    </row>
    <row r="349" spans="1:13" s="16" customFormat="1" ht="39.75" customHeight="1" x14ac:dyDescent="0.25">
      <c r="A349" s="311">
        <v>251</v>
      </c>
      <c r="B349" s="218" t="s">
        <v>800</v>
      </c>
      <c r="C349" s="253" t="s">
        <v>100</v>
      </c>
      <c r="D349" s="39" t="s">
        <v>17</v>
      </c>
      <c r="E349" s="254">
        <v>1</v>
      </c>
      <c r="F349" s="98" t="s">
        <v>210</v>
      </c>
      <c r="G349" s="97">
        <v>897500</v>
      </c>
      <c r="H349" s="97">
        <f t="shared" si="6"/>
        <v>897500</v>
      </c>
      <c r="I349" s="238" t="s">
        <v>9</v>
      </c>
      <c r="J349" s="100" t="s">
        <v>64</v>
      </c>
      <c r="K349" s="107" t="s">
        <v>803</v>
      </c>
      <c r="L349" s="35" t="s">
        <v>802</v>
      </c>
      <c r="M349" s="30"/>
    </row>
    <row r="350" spans="1:13" s="16" customFormat="1" ht="38.25" customHeight="1" x14ac:dyDescent="0.25">
      <c r="A350" s="311">
        <v>252</v>
      </c>
      <c r="B350" s="218" t="s">
        <v>801</v>
      </c>
      <c r="C350" s="253" t="s">
        <v>100</v>
      </c>
      <c r="D350" s="39" t="s">
        <v>17</v>
      </c>
      <c r="E350" s="254">
        <v>1</v>
      </c>
      <c r="F350" s="98" t="s">
        <v>210</v>
      </c>
      <c r="G350" s="97">
        <v>2834750</v>
      </c>
      <c r="H350" s="97">
        <f t="shared" si="6"/>
        <v>2834750</v>
      </c>
      <c r="I350" s="238" t="s">
        <v>9</v>
      </c>
      <c r="J350" s="100" t="s">
        <v>64</v>
      </c>
      <c r="K350" s="107" t="s">
        <v>803</v>
      </c>
      <c r="L350" s="35" t="s">
        <v>802</v>
      </c>
      <c r="M350" s="30"/>
    </row>
    <row r="351" spans="1:13" s="16" customFormat="1" ht="38.25" customHeight="1" x14ac:dyDescent="0.25">
      <c r="A351" s="311">
        <v>253</v>
      </c>
      <c r="B351" s="199" t="s">
        <v>821</v>
      </c>
      <c r="C351" s="275" t="s">
        <v>99</v>
      </c>
      <c r="D351" s="39" t="s">
        <v>17</v>
      </c>
      <c r="E351" s="254">
        <v>1</v>
      </c>
      <c r="F351" s="98" t="s">
        <v>210</v>
      </c>
      <c r="G351" s="97"/>
      <c r="H351" s="97">
        <f t="shared" si="6"/>
        <v>0</v>
      </c>
      <c r="I351" s="238" t="s">
        <v>9</v>
      </c>
      <c r="J351" s="100" t="s">
        <v>174</v>
      </c>
      <c r="K351" s="276" t="s">
        <v>823</v>
      </c>
      <c r="L351" s="35" t="s">
        <v>896</v>
      </c>
      <c r="M351" s="30"/>
    </row>
    <row r="352" spans="1:13" s="16" customFormat="1" ht="38.25" customHeight="1" x14ac:dyDescent="0.25">
      <c r="A352" s="311">
        <v>254</v>
      </c>
      <c r="B352" s="199" t="s">
        <v>822</v>
      </c>
      <c r="C352" s="275" t="s">
        <v>99</v>
      </c>
      <c r="D352" s="39" t="s">
        <v>17</v>
      </c>
      <c r="E352" s="254">
        <v>1</v>
      </c>
      <c r="F352" s="98" t="s">
        <v>210</v>
      </c>
      <c r="G352" s="97"/>
      <c r="H352" s="97">
        <f t="shared" si="6"/>
        <v>0</v>
      </c>
      <c r="I352" s="238" t="s">
        <v>9</v>
      </c>
      <c r="J352" s="100" t="s">
        <v>174</v>
      </c>
      <c r="K352" s="276" t="s">
        <v>823</v>
      </c>
      <c r="L352" s="35" t="s">
        <v>896</v>
      </c>
      <c r="M352" s="30"/>
    </row>
    <row r="353" spans="1:13" s="16" customFormat="1" ht="38.25" customHeight="1" x14ac:dyDescent="0.25">
      <c r="A353" s="311">
        <v>255</v>
      </c>
      <c r="B353" s="199" t="s">
        <v>825</v>
      </c>
      <c r="C353" s="253" t="s">
        <v>100</v>
      </c>
      <c r="D353" s="39" t="s">
        <v>17</v>
      </c>
      <c r="E353" s="254">
        <v>1</v>
      </c>
      <c r="F353" s="98" t="s">
        <v>210</v>
      </c>
      <c r="G353" s="97">
        <v>2088286</v>
      </c>
      <c r="H353" s="97">
        <f t="shared" si="6"/>
        <v>2088286</v>
      </c>
      <c r="I353" s="238" t="s">
        <v>9</v>
      </c>
      <c r="J353" s="206" t="s">
        <v>45</v>
      </c>
      <c r="K353" s="276" t="s">
        <v>823</v>
      </c>
      <c r="L353" s="35" t="s">
        <v>826</v>
      </c>
      <c r="M353" s="30"/>
    </row>
    <row r="354" spans="1:13" s="16" customFormat="1" ht="38.25" customHeight="1" x14ac:dyDescent="0.25">
      <c r="A354" s="311">
        <v>256</v>
      </c>
      <c r="B354" s="199" t="s">
        <v>827</v>
      </c>
      <c r="C354" s="275" t="s">
        <v>99</v>
      </c>
      <c r="D354" s="39" t="s">
        <v>17</v>
      </c>
      <c r="E354" s="254">
        <v>1</v>
      </c>
      <c r="F354" s="98" t="s">
        <v>210</v>
      </c>
      <c r="G354" s="97"/>
      <c r="H354" s="97">
        <f t="shared" si="6"/>
        <v>0</v>
      </c>
      <c r="I354" s="238" t="s">
        <v>9</v>
      </c>
      <c r="J354" s="206" t="s">
        <v>202</v>
      </c>
      <c r="K354" s="276" t="s">
        <v>823</v>
      </c>
      <c r="L354" s="35" t="s">
        <v>1154</v>
      </c>
      <c r="M354" s="30"/>
    </row>
    <row r="355" spans="1:13" s="16" customFormat="1" ht="38.25" customHeight="1" x14ac:dyDescent="0.25">
      <c r="A355" s="311">
        <v>257</v>
      </c>
      <c r="B355" s="199" t="s">
        <v>828</v>
      </c>
      <c r="C355" s="275" t="s">
        <v>99</v>
      </c>
      <c r="D355" s="39" t="s">
        <v>17</v>
      </c>
      <c r="E355" s="254">
        <v>1</v>
      </c>
      <c r="F355" s="98" t="s">
        <v>210</v>
      </c>
      <c r="G355" s="97"/>
      <c r="H355" s="97">
        <f t="shared" si="6"/>
        <v>0</v>
      </c>
      <c r="I355" s="238" t="s">
        <v>9</v>
      </c>
      <c r="J355" s="206" t="s">
        <v>202</v>
      </c>
      <c r="K355" s="276" t="s">
        <v>823</v>
      </c>
      <c r="L355" s="35" t="s">
        <v>1154</v>
      </c>
      <c r="M355" s="30"/>
    </row>
    <row r="356" spans="1:13" s="16" customFormat="1" ht="38.25" customHeight="1" x14ac:dyDescent="0.25">
      <c r="A356" s="311">
        <v>258</v>
      </c>
      <c r="B356" s="199" t="s">
        <v>831</v>
      </c>
      <c r="C356" s="275" t="s">
        <v>637</v>
      </c>
      <c r="D356" s="39" t="s">
        <v>17</v>
      </c>
      <c r="E356" s="254">
        <v>1</v>
      </c>
      <c r="F356" s="98" t="s">
        <v>210</v>
      </c>
      <c r="G356" s="97">
        <v>6967672</v>
      </c>
      <c r="H356" s="97">
        <f t="shared" si="6"/>
        <v>6967672</v>
      </c>
      <c r="I356" s="238" t="s">
        <v>9</v>
      </c>
      <c r="J356" s="206" t="s">
        <v>211</v>
      </c>
      <c r="K356" s="276" t="s">
        <v>823</v>
      </c>
      <c r="L356" s="35" t="s">
        <v>858</v>
      </c>
      <c r="M356" s="30"/>
    </row>
    <row r="357" spans="1:13" s="16" customFormat="1" ht="38.25" customHeight="1" x14ac:dyDescent="0.25">
      <c r="A357" s="311">
        <v>259</v>
      </c>
      <c r="B357" s="199" t="s">
        <v>316</v>
      </c>
      <c r="C357" s="275" t="s">
        <v>637</v>
      </c>
      <c r="D357" s="39" t="s">
        <v>17</v>
      </c>
      <c r="E357" s="254">
        <v>1</v>
      </c>
      <c r="F357" s="98" t="s">
        <v>210</v>
      </c>
      <c r="G357" s="97">
        <v>245000</v>
      </c>
      <c r="H357" s="97">
        <f t="shared" si="6"/>
        <v>245000</v>
      </c>
      <c r="I357" s="238" t="s">
        <v>9</v>
      </c>
      <c r="J357" s="206" t="s">
        <v>45</v>
      </c>
      <c r="K357" s="276" t="s">
        <v>823</v>
      </c>
      <c r="L357" s="35" t="s">
        <v>848</v>
      </c>
      <c r="M357" s="30"/>
    </row>
    <row r="358" spans="1:13" s="16" customFormat="1" ht="38.25" customHeight="1" x14ac:dyDescent="0.25">
      <c r="A358" s="311">
        <v>260</v>
      </c>
      <c r="B358" s="199" t="s">
        <v>860</v>
      </c>
      <c r="C358" s="275" t="s">
        <v>99</v>
      </c>
      <c r="D358" s="39" t="s">
        <v>17</v>
      </c>
      <c r="E358" s="254">
        <v>303</v>
      </c>
      <c r="F358" s="98" t="s">
        <v>282</v>
      </c>
      <c r="G358" s="97">
        <v>27232.14</v>
      </c>
      <c r="H358" s="97">
        <f t="shared" si="6"/>
        <v>8251338.4199999999</v>
      </c>
      <c r="I358" s="238" t="s">
        <v>9</v>
      </c>
      <c r="J358" s="206" t="s">
        <v>45</v>
      </c>
      <c r="K358" s="276" t="s">
        <v>803</v>
      </c>
      <c r="L358" s="35" t="s">
        <v>861</v>
      </c>
      <c r="M358" s="30"/>
    </row>
    <row r="359" spans="1:13" s="16" customFormat="1" ht="38.25" customHeight="1" x14ac:dyDescent="0.25">
      <c r="A359" s="311">
        <v>261</v>
      </c>
      <c r="B359" s="199" t="s">
        <v>862</v>
      </c>
      <c r="C359" s="275" t="s">
        <v>100</v>
      </c>
      <c r="D359" s="220" t="s">
        <v>17</v>
      </c>
      <c r="E359" s="254">
        <v>9018</v>
      </c>
      <c r="F359" s="98" t="s">
        <v>37</v>
      </c>
      <c r="G359" s="97">
        <v>319</v>
      </c>
      <c r="H359" s="97">
        <f t="shared" si="6"/>
        <v>2876742</v>
      </c>
      <c r="I359" s="188" t="s">
        <v>9</v>
      </c>
      <c r="J359" s="206" t="s">
        <v>45</v>
      </c>
      <c r="K359" s="276" t="s">
        <v>803</v>
      </c>
      <c r="L359" s="35" t="s">
        <v>863</v>
      </c>
      <c r="M359" s="30"/>
    </row>
    <row r="360" spans="1:13" s="16" customFormat="1" ht="38.25" customHeight="1" x14ac:dyDescent="0.25">
      <c r="A360" s="311">
        <v>262</v>
      </c>
      <c r="B360" s="248" t="s">
        <v>881</v>
      </c>
      <c r="C360" s="289" t="s">
        <v>99</v>
      </c>
      <c r="D360" s="248" t="s">
        <v>17</v>
      </c>
      <c r="E360" s="290">
        <v>2</v>
      </c>
      <c r="F360" s="36" t="s">
        <v>282</v>
      </c>
      <c r="G360" s="37">
        <v>13683036</v>
      </c>
      <c r="H360" s="37">
        <f t="shared" si="6"/>
        <v>27366072</v>
      </c>
      <c r="I360" s="291" t="s">
        <v>9</v>
      </c>
      <c r="J360" s="292" t="s">
        <v>38</v>
      </c>
      <c r="K360" s="293" t="s">
        <v>803</v>
      </c>
      <c r="L360" s="35" t="s">
        <v>866</v>
      </c>
      <c r="M360" s="30"/>
    </row>
    <row r="361" spans="1:13" s="16" customFormat="1" ht="38.25" customHeight="1" x14ac:dyDescent="0.25">
      <c r="A361" s="311">
        <v>263</v>
      </c>
      <c r="B361" s="248" t="s">
        <v>867</v>
      </c>
      <c r="C361" s="289" t="s">
        <v>99</v>
      </c>
      <c r="D361" s="248" t="s">
        <v>17</v>
      </c>
      <c r="E361" s="290">
        <v>3</v>
      </c>
      <c r="F361" s="36" t="s">
        <v>282</v>
      </c>
      <c r="G361" s="37">
        <v>10366071</v>
      </c>
      <c r="H361" s="37">
        <f t="shared" si="6"/>
        <v>31098213</v>
      </c>
      <c r="I361" s="291" t="s">
        <v>9</v>
      </c>
      <c r="J361" s="292" t="s">
        <v>38</v>
      </c>
      <c r="K361" s="293" t="s">
        <v>803</v>
      </c>
      <c r="L361" s="35" t="s">
        <v>866</v>
      </c>
      <c r="M361" s="30"/>
    </row>
    <row r="362" spans="1:13" s="16" customFormat="1" ht="38.25" customHeight="1" x14ac:dyDescent="0.25">
      <c r="A362" s="311">
        <v>264</v>
      </c>
      <c r="B362" s="248" t="s">
        <v>868</v>
      </c>
      <c r="C362" s="289" t="s">
        <v>100</v>
      </c>
      <c r="D362" s="248" t="s">
        <v>17</v>
      </c>
      <c r="E362" s="290">
        <v>8</v>
      </c>
      <c r="F362" s="36" t="s">
        <v>282</v>
      </c>
      <c r="G362" s="37">
        <v>46000</v>
      </c>
      <c r="H362" s="37">
        <f t="shared" si="6"/>
        <v>368000</v>
      </c>
      <c r="I362" s="291" t="s">
        <v>9</v>
      </c>
      <c r="J362" s="292" t="s">
        <v>38</v>
      </c>
      <c r="K362" s="293" t="s">
        <v>803</v>
      </c>
      <c r="L362" s="35" t="s">
        <v>866</v>
      </c>
      <c r="M362" s="30"/>
    </row>
    <row r="363" spans="1:13" s="16" customFormat="1" ht="38.25" customHeight="1" x14ac:dyDescent="0.25">
      <c r="A363" s="311">
        <v>265</v>
      </c>
      <c r="B363" s="248" t="s">
        <v>869</v>
      </c>
      <c r="C363" s="289" t="s">
        <v>100</v>
      </c>
      <c r="D363" s="248" t="s">
        <v>17</v>
      </c>
      <c r="E363" s="290">
        <v>4</v>
      </c>
      <c r="F363" s="36" t="s">
        <v>282</v>
      </c>
      <c r="G363" s="37">
        <v>52800</v>
      </c>
      <c r="H363" s="37">
        <f t="shared" si="6"/>
        <v>211200</v>
      </c>
      <c r="I363" s="291" t="s">
        <v>9</v>
      </c>
      <c r="J363" s="292" t="s">
        <v>38</v>
      </c>
      <c r="K363" s="293" t="s">
        <v>803</v>
      </c>
      <c r="L363" s="35" t="s">
        <v>866</v>
      </c>
      <c r="M363" s="30"/>
    </row>
    <row r="364" spans="1:13" s="16" customFormat="1" ht="38.25" customHeight="1" x14ac:dyDescent="0.25">
      <c r="A364" s="311">
        <v>266</v>
      </c>
      <c r="B364" s="248" t="s">
        <v>882</v>
      </c>
      <c r="C364" s="289" t="s">
        <v>100</v>
      </c>
      <c r="D364" s="248" t="s">
        <v>17</v>
      </c>
      <c r="E364" s="290">
        <v>20</v>
      </c>
      <c r="F364" s="36" t="s">
        <v>282</v>
      </c>
      <c r="G364" s="37">
        <v>44800</v>
      </c>
      <c r="H364" s="37">
        <f t="shared" si="6"/>
        <v>896000</v>
      </c>
      <c r="I364" s="291" t="s">
        <v>9</v>
      </c>
      <c r="J364" s="292" t="s">
        <v>38</v>
      </c>
      <c r="K364" s="293" t="s">
        <v>803</v>
      </c>
      <c r="L364" s="35" t="s">
        <v>866</v>
      </c>
      <c r="M364" s="30"/>
    </row>
    <row r="365" spans="1:13" s="16" customFormat="1" ht="38.25" customHeight="1" x14ac:dyDescent="0.25">
      <c r="A365" s="311">
        <v>267</v>
      </c>
      <c r="B365" s="248" t="s">
        <v>870</v>
      </c>
      <c r="C365" s="289" t="s">
        <v>100</v>
      </c>
      <c r="D365" s="248" t="s">
        <v>17</v>
      </c>
      <c r="E365" s="290">
        <v>16</v>
      </c>
      <c r="F365" s="36" t="s">
        <v>282</v>
      </c>
      <c r="G365" s="37">
        <v>44800</v>
      </c>
      <c r="H365" s="37">
        <f t="shared" ref="H365:H405" si="7">E365*G365</f>
        <v>716800</v>
      </c>
      <c r="I365" s="291" t="s">
        <v>9</v>
      </c>
      <c r="J365" s="292" t="s">
        <v>38</v>
      </c>
      <c r="K365" s="293" t="s">
        <v>803</v>
      </c>
      <c r="L365" s="35" t="s">
        <v>866</v>
      </c>
      <c r="M365" s="30"/>
    </row>
    <row r="366" spans="1:13" s="16" customFormat="1" ht="38.25" customHeight="1" x14ac:dyDescent="0.25">
      <c r="A366" s="311">
        <v>268</v>
      </c>
      <c r="B366" s="248" t="s">
        <v>871</v>
      </c>
      <c r="C366" s="289" t="s">
        <v>100</v>
      </c>
      <c r="D366" s="248" t="s">
        <v>17</v>
      </c>
      <c r="E366" s="290">
        <v>4</v>
      </c>
      <c r="F366" s="36" t="s">
        <v>282</v>
      </c>
      <c r="G366" s="37">
        <v>50200</v>
      </c>
      <c r="H366" s="37">
        <f t="shared" si="7"/>
        <v>200800</v>
      </c>
      <c r="I366" s="291" t="s">
        <v>9</v>
      </c>
      <c r="J366" s="292" t="s">
        <v>38</v>
      </c>
      <c r="K366" s="293" t="s">
        <v>803</v>
      </c>
      <c r="L366" s="35" t="s">
        <v>866</v>
      </c>
      <c r="M366" s="30"/>
    </row>
    <row r="367" spans="1:13" s="16" customFormat="1" ht="38.25" customHeight="1" x14ac:dyDescent="0.25">
      <c r="A367" s="311">
        <v>269</v>
      </c>
      <c r="B367" s="199" t="s">
        <v>872</v>
      </c>
      <c r="C367" s="275" t="s">
        <v>100</v>
      </c>
      <c r="D367" s="220" t="s">
        <v>17</v>
      </c>
      <c r="E367" s="254">
        <v>8</v>
      </c>
      <c r="F367" s="98" t="s">
        <v>282</v>
      </c>
      <c r="G367" s="97"/>
      <c r="H367" s="97">
        <f t="shared" si="7"/>
        <v>0</v>
      </c>
      <c r="I367" s="188" t="s">
        <v>9</v>
      </c>
      <c r="J367" s="206" t="s">
        <v>38</v>
      </c>
      <c r="K367" s="276" t="s">
        <v>803</v>
      </c>
      <c r="L367" s="35" t="s">
        <v>1006</v>
      </c>
      <c r="M367" s="30"/>
    </row>
    <row r="368" spans="1:13" s="16" customFormat="1" ht="38.25" customHeight="1" x14ac:dyDescent="0.25">
      <c r="A368" s="311">
        <v>270</v>
      </c>
      <c r="B368" s="199" t="s">
        <v>873</v>
      </c>
      <c r="C368" s="275" t="s">
        <v>100</v>
      </c>
      <c r="D368" s="220" t="s">
        <v>17</v>
      </c>
      <c r="E368" s="254">
        <v>4</v>
      </c>
      <c r="F368" s="98" t="s">
        <v>282</v>
      </c>
      <c r="G368" s="97"/>
      <c r="H368" s="97">
        <f t="shared" si="7"/>
        <v>0</v>
      </c>
      <c r="I368" s="188" t="s">
        <v>9</v>
      </c>
      <c r="J368" s="206" t="s">
        <v>38</v>
      </c>
      <c r="K368" s="276" t="s">
        <v>803</v>
      </c>
      <c r="L368" s="35" t="s">
        <v>1006</v>
      </c>
      <c r="M368" s="30"/>
    </row>
    <row r="369" spans="1:13" s="16" customFormat="1" ht="38.25" customHeight="1" x14ac:dyDescent="0.25">
      <c r="A369" s="311">
        <v>271</v>
      </c>
      <c r="B369" s="199" t="s">
        <v>883</v>
      </c>
      <c r="C369" s="275" t="s">
        <v>100</v>
      </c>
      <c r="D369" s="220" t="s">
        <v>17</v>
      </c>
      <c r="E369" s="254">
        <v>150</v>
      </c>
      <c r="F369" s="98" t="s">
        <v>282</v>
      </c>
      <c r="G369" s="97">
        <v>1583.93</v>
      </c>
      <c r="H369" s="97">
        <f t="shared" si="7"/>
        <v>237589.5</v>
      </c>
      <c r="I369" s="188" t="s">
        <v>9</v>
      </c>
      <c r="J369" s="206" t="s">
        <v>879</v>
      </c>
      <c r="K369" s="276" t="s">
        <v>803</v>
      </c>
      <c r="L369" s="35" t="s">
        <v>880</v>
      </c>
      <c r="M369" s="30"/>
    </row>
    <row r="370" spans="1:13" s="16" customFormat="1" ht="38.25" customHeight="1" x14ac:dyDescent="0.25">
      <c r="A370" s="311">
        <v>272</v>
      </c>
      <c r="B370" s="199" t="s">
        <v>884</v>
      </c>
      <c r="C370" s="275" t="s">
        <v>100</v>
      </c>
      <c r="D370" s="220" t="s">
        <v>17</v>
      </c>
      <c r="E370" s="254">
        <v>30</v>
      </c>
      <c r="F370" s="98" t="s">
        <v>282</v>
      </c>
      <c r="G370" s="97">
        <v>1776.79</v>
      </c>
      <c r="H370" s="97">
        <f t="shared" si="7"/>
        <v>53303.7</v>
      </c>
      <c r="I370" s="188" t="s">
        <v>9</v>
      </c>
      <c r="J370" s="206" t="s">
        <v>879</v>
      </c>
      <c r="K370" s="276" t="s">
        <v>803</v>
      </c>
      <c r="L370" s="35" t="s">
        <v>880</v>
      </c>
      <c r="M370" s="30"/>
    </row>
    <row r="371" spans="1:13" s="16" customFormat="1" ht="38.25" customHeight="1" x14ac:dyDescent="0.25">
      <c r="A371" s="311">
        <v>273</v>
      </c>
      <c r="B371" s="199" t="s">
        <v>885</v>
      </c>
      <c r="C371" s="98" t="s">
        <v>504</v>
      </c>
      <c r="D371" s="220" t="s">
        <v>17</v>
      </c>
      <c r="E371" s="254">
        <v>2</v>
      </c>
      <c r="F371" s="98" t="s">
        <v>282</v>
      </c>
      <c r="G371" s="97">
        <v>285268</v>
      </c>
      <c r="H371" s="97">
        <f t="shared" si="7"/>
        <v>570536</v>
      </c>
      <c r="I371" s="188" t="s">
        <v>9</v>
      </c>
      <c r="J371" s="206" t="s">
        <v>105</v>
      </c>
      <c r="K371" s="276" t="s">
        <v>803</v>
      </c>
      <c r="L371" s="35" t="s">
        <v>887</v>
      </c>
      <c r="M371" s="30"/>
    </row>
    <row r="372" spans="1:13" s="16" customFormat="1" ht="38.25" customHeight="1" x14ac:dyDescent="0.25">
      <c r="A372" s="311">
        <v>274</v>
      </c>
      <c r="B372" s="199" t="s">
        <v>886</v>
      </c>
      <c r="C372" s="98" t="s">
        <v>504</v>
      </c>
      <c r="D372" s="220" t="s">
        <v>17</v>
      </c>
      <c r="E372" s="254">
        <v>2</v>
      </c>
      <c r="F372" s="98" t="s">
        <v>282</v>
      </c>
      <c r="G372" s="97">
        <v>391965</v>
      </c>
      <c r="H372" s="97">
        <f t="shared" si="7"/>
        <v>783930</v>
      </c>
      <c r="I372" s="188" t="s">
        <v>9</v>
      </c>
      <c r="J372" s="206" t="s">
        <v>105</v>
      </c>
      <c r="K372" s="276" t="s">
        <v>803</v>
      </c>
      <c r="L372" s="35" t="s">
        <v>887</v>
      </c>
      <c r="M372" s="30"/>
    </row>
    <row r="373" spans="1:13" s="16" customFormat="1" ht="38.25" customHeight="1" x14ac:dyDescent="0.25">
      <c r="A373" s="311">
        <v>275</v>
      </c>
      <c r="B373" s="199" t="s">
        <v>889</v>
      </c>
      <c r="C373" s="98" t="s">
        <v>100</v>
      </c>
      <c r="D373" s="220" t="s">
        <v>17</v>
      </c>
      <c r="E373" s="254">
        <v>1</v>
      </c>
      <c r="F373" s="98" t="s">
        <v>210</v>
      </c>
      <c r="G373" s="97">
        <v>1081800</v>
      </c>
      <c r="H373" s="97">
        <f t="shared" si="7"/>
        <v>1081800</v>
      </c>
      <c r="I373" s="188" t="s">
        <v>9</v>
      </c>
      <c r="J373" s="206" t="s">
        <v>105</v>
      </c>
      <c r="K373" s="276" t="s">
        <v>803</v>
      </c>
      <c r="L373" s="35" t="s">
        <v>890</v>
      </c>
      <c r="M373" s="30"/>
    </row>
    <row r="374" spans="1:13" s="16" customFormat="1" ht="38.25" customHeight="1" x14ac:dyDescent="0.25">
      <c r="A374" s="311">
        <v>276</v>
      </c>
      <c r="B374" s="199" t="s">
        <v>891</v>
      </c>
      <c r="C374" s="98" t="s">
        <v>100</v>
      </c>
      <c r="D374" s="220" t="s">
        <v>17</v>
      </c>
      <c r="E374" s="254">
        <v>1</v>
      </c>
      <c r="F374" s="98" t="s">
        <v>210</v>
      </c>
      <c r="G374" s="97">
        <v>3603600</v>
      </c>
      <c r="H374" s="97">
        <f t="shared" si="7"/>
        <v>3603600</v>
      </c>
      <c r="I374" s="188" t="s">
        <v>9</v>
      </c>
      <c r="J374" s="206" t="s">
        <v>105</v>
      </c>
      <c r="K374" s="276" t="s">
        <v>803</v>
      </c>
      <c r="L374" s="35" t="s">
        <v>890</v>
      </c>
      <c r="M374" s="30"/>
    </row>
    <row r="375" spans="1:13" s="16" customFormat="1" ht="38.25" customHeight="1" x14ac:dyDescent="0.25">
      <c r="A375" s="311">
        <v>277</v>
      </c>
      <c r="B375" s="199" t="s">
        <v>892</v>
      </c>
      <c r="C375" s="98" t="s">
        <v>100</v>
      </c>
      <c r="D375" s="220" t="s">
        <v>17</v>
      </c>
      <c r="E375" s="254">
        <v>9</v>
      </c>
      <c r="F375" s="98" t="s">
        <v>210</v>
      </c>
      <c r="G375" s="97">
        <v>42500</v>
      </c>
      <c r="H375" s="97">
        <f t="shared" si="7"/>
        <v>382500</v>
      </c>
      <c r="I375" s="188" t="s">
        <v>9</v>
      </c>
      <c r="J375" s="206" t="s">
        <v>202</v>
      </c>
      <c r="K375" s="276" t="s">
        <v>803</v>
      </c>
      <c r="L375" s="35" t="s">
        <v>893</v>
      </c>
      <c r="M375" s="30"/>
    </row>
    <row r="376" spans="1:13" s="16" customFormat="1" ht="38.25" customHeight="1" x14ac:dyDescent="0.25">
      <c r="A376" s="311">
        <v>278</v>
      </c>
      <c r="B376" s="199" t="s">
        <v>902</v>
      </c>
      <c r="C376" s="98" t="s">
        <v>100</v>
      </c>
      <c r="D376" s="220" t="s">
        <v>17</v>
      </c>
      <c r="E376" s="254">
        <v>20</v>
      </c>
      <c r="F376" s="98" t="s">
        <v>282</v>
      </c>
      <c r="G376" s="97">
        <v>23000</v>
      </c>
      <c r="H376" s="97">
        <f t="shared" si="7"/>
        <v>460000</v>
      </c>
      <c r="I376" s="188" t="s">
        <v>9</v>
      </c>
      <c r="J376" s="206" t="s">
        <v>211</v>
      </c>
      <c r="K376" s="276" t="s">
        <v>905</v>
      </c>
      <c r="L376" s="35" t="s">
        <v>906</v>
      </c>
      <c r="M376" s="30"/>
    </row>
    <row r="377" spans="1:13" s="16" customFormat="1" ht="38.25" customHeight="1" x14ac:dyDescent="0.25">
      <c r="A377" s="311">
        <v>279</v>
      </c>
      <c r="B377" s="199" t="s">
        <v>903</v>
      </c>
      <c r="C377" s="98" t="s">
        <v>100</v>
      </c>
      <c r="D377" s="220" t="s">
        <v>17</v>
      </c>
      <c r="E377" s="254">
        <v>5</v>
      </c>
      <c r="F377" s="98" t="s">
        <v>282</v>
      </c>
      <c r="G377" s="97">
        <v>60000</v>
      </c>
      <c r="H377" s="97">
        <f t="shared" si="7"/>
        <v>300000</v>
      </c>
      <c r="I377" s="188" t="s">
        <v>9</v>
      </c>
      <c r="J377" s="206" t="s">
        <v>211</v>
      </c>
      <c r="K377" s="276" t="s">
        <v>905</v>
      </c>
      <c r="L377" s="35" t="s">
        <v>906</v>
      </c>
      <c r="M377" s="30"/>
    </row>
    <row r="378" spans="1:13" s="16" customFormat="1" ht="38.25" customHeight="1" x14ac:dyDescent="0.25">
      <c r="A378" s="311">
        <v>280</v>
      </c>
      <c r="B378" s="199" t="s">
        <v>904</v>
      </c>
      <c r="C378" s="98" t="s">
        <v>100</v>
      </c>
      <c r="D378" s="220" t="s">
        <v>17</v>
      </c>
      <c r="E378" s="254">
        <v>2</v>
      </c>
      <c r="F378" s="98" t="s">
        <v>282</v>
      </c>
      <c r="G378" s="97">
        <v>300000</v>
      </c>
      <c r="H378" s="97">
        <f t="shared" si="7"/>
        <v>600000</v>
      </c>
      <c r="I378" s="188" t="s">
        <v>9</v>
      </c>
      <c r="J378" s="206" t="s">
        <v>211</v>
      </c>
      <c r="K378" s="276" t="s">
        <v>905</v>
      </c>
      <c r="L378" s="35" t="s">
        <v>906</v>
      </c>
      <c r="M378" s="30"/>
    </row>
    <row r="379" spans="1:13" s="16" customFormat="1" ht="38.25" customHeight="1" x14ac:dyDescent="0.25">
      <c r="A379" s="311">
        <v>281</v>
      </c>
      <c r="B379" s="248" t="s">
        <v>910</v>
      </c>
      <c r="C379" s="36" t="s">
        <v>100</v>
      </c>
      <c r="D379" s="248" t="s">
        <v>17</v>
      </c>
      <c r="E379" s="290">
        <v>1</v>
      </c>
      <c r="F379" s="36" t="s">
        <v>282</v>
      </c>
      <c r="G379" s="37">
        <v>1314916</v>
      </c>
      <c r="H379" s="37">
        <f t="shared" si="7"/>
        <v>1314916</v>
      </c>
      <c r="I379" s="291" t="s">
        <v>9</v>
      </c>
      <c r="J379" s="292" t="s">
        <v>105</v>
      </c>
      <c r="K379" s="293" t="s">
        <v>905</v>
      </c>
      <c r="L379" s="35" t="s">
        <v>911</v>
      </c>
      <c r="M379" s="30"/>
    </row>
    <row r="380" spans="1:13" s="16" customFormat="1" ht="38.25" customHeight="1" x14ac:dyDescent="0.25">
      <c r="A380" s="311">
        <v>282</v>
      </c>
      <c r="B380" s="248" t="s">
        <v>912</v>
      </c>
      <c r="C380" s="36" t="s">
        <v>100</v>
      </c>
      <c r="D380" s="248" t="s">
        <v>17</v>
      </c>
      <c r="E380" s="290">
        <v>1</v>
      </c>
      <c r="F380" s="36" t="s">
        <v>282</v>
      </c>
      <c r="G380" s="37"/>
      <c r="H380" s="37">
        <f t="shared" si="7"/>
        <v>0</v>
      </c>
      <c r="I380" s="291" t="s">
        <v>9</v>
      </c>
      <c r="J380" s="292" t="s">
        <v>105</v>
      </c>
      <c r="K380" s="293" t="s">
        <v>905</v>
      </c>
      <c r="L380" s="35" t="s">
        <v>1166</v>
      </c>
      <c r="M380" s="30"/>
    </row>
    <row r="381" spans="1:13" s="16" customFormat="1" ht="38.25" customHeight="1" x14ac:dyDescent="0.25">
      <c r="A381" s="311">
        <v>283</v>
      </c>
      <c r="B381" s="248" t="s">
        <v>913</v>
      </c>
      <c r="C381" s="36" t="s">
        <v>100</v>
      </c>
      <c r="D381" s="248" t="s">
        <v>17</v>
      </c>
      <c r="E381" s="290">
        <v>1</v>
      </c>
      <c r="F381" s="36" t="s">
        <v>282</v>
      </c>
      <c r="G381" s="37">
        <v>315012.5</v>
      </c>
      <c r="H381" s="37">
        <f t="shared" si="7"/>
        <v>315012.5</v>
      </c>
      <c r="I381" s="291" t="s">
        <v>9</v>
      </c>
      <c r="J381" s="292" t="s">
        <v>105</v>
      </c>
      <c r="K381" s="293" t="s">
        <v>905</v>
      </c>
      <c r="L381" s="35" t="s">
        <v>911</v>
      </c>
      <c r="M381" s="30"/>
    </row>
    <row r="382" spans="1:13" s="16" customFormat="1" ht="38.25" customHeight="1" x14ac:dyDescent="0.25">
      <c r="A382" s="311">
        <v>284</v>
      </c>
      <c r="B382" s="248" t="s">
        <v>914</v>
      </c>
      <c r="C382" s="36" t="s">
        <v>100</v>
      </c>
      <c r="D382" s="248" t="s">
        <v>17</v>
      </c>
      <c r="E382" s="290">
        <v>2</v>
      </c>
      <c r="F382" s="36" t="s">
        <v>282</v>
      </c>
      <c r="G382" s="37">
        <v>57637.5</v>
      </c>
      <c r="H382" s="37">
        <f t="shared" si="7"/>
        <v>115275</v>
      </c>
      <c r="I382" s="291" t="s">
        <v>9</v>
      </c>
      <c r="J382" s="292" t="s">
        <v>105</v>
      </c>
      <c r="K382" s="293" t="s">
        <v>905</v>
      </c>
      <c r="L382" s="35" t="s">
        <v>911</v>
      </c>
      <c r="M382" s="30"/>
    </row>
    <row r="383" spans="1:13" s="16" customFormat="1" ht="38.25" customHeight="1" x14ac:dyDescent="0.25">
      <c r="A383" s="311">
        <v>285</v>
      </c>
      <c r="B383" s="248" t="s">
        <v>915</v>
      </c>
      <c r="C383" s="36" t="s">
        <v>100</v>
      </c>
      <c r="D383" s="248" t="s">
        <v>17</v>
      </c>
      <c r="E383" s="290">
        <v>2</v>
      </c>
      <c r="F383" s="36" t="s">
        <v>282</v>
      </c>
      <c r="G383" s="37">
        <v>82650</v>
      </c>
      <c r="H383" s="37">
        <f t="shared" si="7"/>
        <v>165300</v>
      </c>
      <c r="I383" s="291" t="s">
        <v>9</v>
      </c>
      <c r="J383" s="292" t="s">
        <v>105</v>
      </c>
      <c r="K383" s="293" t="s">
        <v>905</v>
      </c>
      <c r="L383" s="35" t="s">
        <v>911</v>
      </c>
      <c r="M383" s="30"/>
    </row>
    <row r="384" spans="1:13" s="16" customFormat="1" ht="38.25" customHeight="1" x14ac:dyDescent="0.25">
      <c r="A384" s="311">
        <v>286</v>
      </c>
      <c r="B384" s="248" t="s">
        <v>916</v>
      </c>
      <c r="C384" s="36" t="s">
        <v>100</v>
      </c>
      <c r="D384" s="248" t="s">
        <v>17</v>
      </c>
      <c r="E384" s="290">
        <v>3</v>
      </c>
      <c r="F384" s="36" t="s">
        <v>282</v>
      </c>
      <c r="G384" s="37">
        <v>85912.5</v>
      </c>
      <c r="H384" s="37">
        <f t="shared" si="7"/>
        <v>257737.5</v>
      </c>
      <c r="I384" s="291" t="s">
        <v>9</v>
      </c>
      <c r="J384" s="292" t="s">
        <v>105</v>
      </c>
      <c r="K384" s="293" t="s">
        <v>905</v>
      </c>
      <c r="L384" s="35" t="s">
        <v>911</v>
      </c>
      <c r="M384" s="30"/>
    </row>
    <row r="385" spans="1:13" s="16" customFormat="1" ht="38.25" customHeight="1" x14ac:dyDescent="0.25">
      <c r="A385" s="311">
        <v>287</v>
      </c>
      <c r="B385" s="248" t="s">
        <v>917</v>
      </c>
      <c r="C385" s="36" t="s">
        <v>100</v>
      </c>
      <c r="D385" s="248" t="s">
        <v>17</v>
      </c>
      <c r="E385" s="290">
        <v>4</v>
      </c>
      <c r="F385" s="36" t="s">
        <v>282</v>
      </c>
      <c r="G385" s="37">
        <v>162037.5</v>
      </c>
      <c r="H385" s="37">
        <f t="shared" si="7"/>
        <v>648150</v>
      </c>
      <c r="I385" s="291" t="s">
        <v>9</v>
      </c>
      <c r="J385" s="292" t="s">
        <v>105</v>
      </c>
      <c r="K385" s="293" t="s">
        <v>905</v>
      </c>
      <c r="L385" s="35" t="s">
        <v>911</v>
      </c>
      <c r="M385" s="30"/>
    </row>
    <row r="386" spans="1:13" s="300" customFormat="1" ht="38.25" customHeight="1" x14ac:dyDescent="0.25">
      <c r="A386" s="311">
        <v>288</v>
      </c>
      <c r="B386" s="248" t="s">
        <v>35</v>
      </c>
      <c r="C386" s="98" t="s">
        <v>502</v>
      </c>
      <c r="D386" s="248" t="s">
        <v>17</v>
      </c>
      <c r="E386" s="290">
        <v>20000</v>
      </c>
      <c r="F386" s="36" t="s">
        <v>37</v>
      </c>
      <c r="G386" s="37">
        <v>170.54</v>
      </c>
      <c r="H386" s="37">
        <f t="shared" si="7"/>
        <v>3410800</v>
      </c>
      <c r="I386" s="291" t="s">
        <v>9</v>
      </c>
      <c r="J386" s="292" t="s">
        <v>38</v>
      </c>
      <c r="K386" s="293" t="s">
        <v>905</v>
      </c>
      <c r="L386" s="35" t="s">
        <v>940</v>
      </c>
      <c r="M386" s="301"/>
    </row>
    <row r="387" spans="1:13" s="300" customFormat="1" ht="38.25" customHeight="1" x14ac:dyDescent="0.25">
      <c r="A387" s="311">
        <v>289</v>
      </c>
      <c r="B387" s="248" t="s">
        <v>33</v>
      </c>
      <c r="C387" s="98" t="s">
        <v>99</v>
      </c>
      <c r="D387" s="248" t="s">
        <v>17</v>
      </c>
      <c r="E387" s="290"/>
      <c r="F387" s="36" t="s">
        <v>37</v>
      </c>
      <c r="G387" s="37"/>
      <c r="H387" s="37">
        <f t="shared" si="7"/>
        <v>0</v>
      </c>
      <c r="I387" s="291" t="s">
        <v>9</v>
      </c>
      <c r="J387" s="292" t="s">
        <v>38</v>
      </c>
      <c r="K387" s="293" t="s">
        <v>905</v>
      </c>
      <c r="L387" s="35" t="s">
        <v>1121</v>
      </c>
      <c r="M387" s="301"/>
    </row>
    <row r="388" spans="1:13" s="300" customFormat="1" ht="38.25" customHeight="1" x14ac:dyDescent="0.25">
      <c r="A388" s="311">
        <v>290</v>
      </c>
      <c r="B388" s="248" t="s">
        <v>948</v>
      </c>
      <c r="C388" s="248" t="s">
        <v>100</v>
      </c>
      <c r="D388" s="248" t="s">
        <v>17</v>
      </c>
      <c r="E388" s="290">
        <v>1</v>
      </c>
      <c r="F388" s="36" t="s">
        <v>210</v>
      </c>
      <c r="G388" s="37"/>
      <c r="H388" s="37">
        <f t="shared" si="7"/>
        <v>0</v>
      </c>
      <c r="I388" s="291" t="s">
        <v>9</v>
      </c>
      <c r="J388" s="292" t="s">
        <v>105</v>
      </c>
      <c r="K388" s="293" t="s">
        <v>905</v>
      </c>
      <c r="L388" s="35" t="s">
        <v>1124</v>
      </c>
      <c r="M388" s="301"/>
    </row>
    <row r="389" spans="1:13" s="300" customFormat="1" ht="38.25" customHeight="1" x14ac:dyDescent="0.25">
      <c r="A389" s="311">
        <v>291</v>
      </c>
      <c r="B389" s="248" t="s">
        <v>949</v>
      </c>
      <c r="C389" s="248" t="s">
        <v>100</v>
      </c>
      <c r="D389" s="248" t="s">
        <v>17</v>
      </c>
      <c r="E389" s="290">
        <v>1</v>
      </c>
      <c r="F389" s="36" t="s">
        <v>210</v>
      </c>
      <c r="G389" s="37"/>
      <c r="H389" s="37">
        <f t="shared" si="7"/>
        <v>0</v>
      </c>
      <c r="I389" s="291" t="s">
        <v>9</v>
      </c>
      <c r="J389" s="292" t="s">
        <v>105</v>
      </c>
      <c r="K389" s="293" t="s">
        <v>905</v>
      </c>
      <c r="L389" s="35" t="s">
        <v>1124</v>
      </c>
      <c r="M389" s="301"/>
    </row>
    <row r="390" spans="1:13" s="300" customFormat="1" ht="38.25" customHeight="1" x14ac:dyDescent="0.25">
      <c r="A390" s="311">
        <v>292</v>
      </c>
      <c r="B390" s="248" t="s">
        <v>944</v>
      </c>
      <c r="C390" s="248" t="s">
        <v>100</v>
      </c>
      <c r="D390" s="248" t="s">
        <v>17</v>
      </c>
      <c r="E390" s="290">
        <v>1</v>
      </c>
      <c r="F390" s="36" t="s">
        <v>210</v>
      </c>
      <c r="G390" s="37"/>
      <c r="H390" s="37">
        <f t="shared" si="7"/>
        <v>0</v>
      </c>
      <c r="I390" s="291" t="s">
        <v>9</v>
      </c>
      <c r="J390" s="292" t="s">
        <v>105</v>
      </c>
      <c r="K390" s="293" t="s">
        <v>905</v>
      </c>
      <c r="L390" s="35" t="s">
        <v>1124</v>
      </c>
      <c r="M390" s="301"/>
    </row>
    <row r="391" spans="1:13" s="300" customFormat="1" ht="38.25" customHeight="1" x14ac:dyDescent="0.25">
      <c r="A391" s="311">
        <v>293</v>
      </c>
      <c r="B391" s="248" t="s">
        <v>945</v>
      </c>
      <c r="C391" s="248" t="s">
        <v>100</v>
      </c>
      <c r="D391" s="248" t="s">
        <v>17</v>
      </c>
      <c r="E391" s="290">
        <v>1</v>
      </c>
      <c r="F391" s="36" t="s">
        <v>210</v>
      </c>
      <c r="G391" s="37">
        <v>6935617</v>
      </c>
      <c r="H391" s="37">
        <f t="shared" si="7"/>
        <v>6935617</v>
      </c>
      <c r="I391" s="291" t="s">
        <v>9</v>
      </c>
      <c r="J391" s="292" t="s">
        <v>105</v>
      </c>
      <c r="K391" s="293" t="s">
        <v>905</v>
      </c>
      <c r="L391" s="35" t="s">
        <v>1153</v>
      </c>
      <c r="M391" s="301"/>
    </row>
    <row r="392" spans="1:13" s="300" customFormat="1" ht="38.25" customHeight="1" x14ac:dyDescent="0.25">
      <c r="A392" s="311">
        <v>294</v>
      </c>
      <c r="B392" s="248" t="s">
        <v>946</v>
      </c>
      <c r="C392" s="248" t="s">
        <v>100</v>
      </c>
      <c r="D392" s="248" t="s">
        <v>17</v>
      </c>
      <c r="E392" s="290">
        <v>1</v>
      </c>
      <c r="F392" s="36" t="s">
        <v>210</v>
      </c>
      <c r="G392" s="37"/>
      <c r="H392" s="37">
        <f t="shared" si="7"/>
        <v>0</v>
      </c>
      <c r="I392" s="291" t="s">
        <v>9</v>
      </c>
      <c r="J392" s="292" t="s">
        <v>105</v>
      </c>
      <c r="K392" s="293" t="s">
        <v>905</v>
      </c>
      <c r="L392" s="35" t="s">
        <v>1124</v>
      </c>
      <c r="M392" s="301"/>
    </row>
    <row r="393" spans="1:13" s="300" customFormat="1" ht="38.25" customHeight="1" x14ac:dyDescent="0.25">
      <c r="A393" s="311">
        <v>295</v>
      </c>
      <c r="B393" s="248" t="s">
        <v>947</v>
      </c>
      <c r="C393" s="248" t="s">
        <v>100</v>
      </c>
      <c r="D393" s="248" t="s">
        <v>17</v>
      </c>
      <c r="E393" s="290">
        <v>1</v>
      </c>
      <c r="F393" s="36" t="s">
        <v>210</v>
      </c>
      <c r="G393" s="37"/>
      <c r="H393" s="37">
        <f t="shared" si="7"/>
        <v>0</v>
      </c>
      <c r="I393" s="291" t="s">
        <v>9</v>
      </c>
      <c r="J393" s="292" t="s">
        <v>105</v>
      </c>
      <c r="K393" s="293" t="s">
        <v>905</v>
      </c>
      <c r="L393" s="35" t="s">
        <v>1124</v>
      </c>
      <c r="M393" s="301"/>
    </row>
    <row r="394" spans="1:13" s="300" customFormat="1" ht="38.25" customHeight="1" x14ac:dyDescent="0.25">
      <c r="A394" s="311">
        <v>296</v>
      </c>
      <c r="B394" s="248" t="s">
        <v>952</v>
      </c>
      <c r="C394" s="248" t="s">
        <v>100</v>
      </c>
      <c r="D394" s="248" t="s">
        <v>17</v>
      </c>
      <c r="E394" s="248">
        <v>1</v>
      </c>
      <c r="F394" s="36" t="s">
        <v>282</v>
      </c>
      <c r="G394" s="37">
        <v>45004</v>
      </c>
      <c r="H394" s="37">
        <f t="shared" si="7"/>
        <v>45004</v>
      </c>
      <c r="I394" s="291" t="s">
        <v>9</v>
      </c>
      <c r="J394" s="292" t="s">
        <v>45</v>
      </c>
      <c r="K394" s="293" t="s">
        <v>905</v>
      </c>
      <c r="L394" s="35" t="s">
        <v>958</v>
      </c>
      <c r="M394" s="301"/>
    </row>
    <row r="395" spans="1:13" s="300" customFormat="1" ht="38.25" customHeight="1" x14ac:dyDescent="0.25">
      <c r="A395" s="311">
        <v>297</v>
      </c>
      <c r="B395" s="248" t="s">
        <v>953</v>
      </c>
      <c r="C395" s="248" t="s">
        <v>100</v>
      </c>
      <c r="D395" s="248" t="s">
        <v>17</v>
      </c>
      <c r="E395" s="290">
        <v>1</v>
      </c>
      <c r="F395" s="36" t="s">
        <v>282</v>
      </c>
      <c r="G395" s="37">
        <v>211955.36</v>
      </c>
      <c r="H395" s="37">
        <f t="shared" si="7"/>
        <v>211955.36</v>
      </c>
      <c r="I395" s="291" t="s">
        <v>9</v>
      </c>
      <c r="J395" s="292" t="s">
        <v>45</v>
      </c>
      <c r="K395" s="293" t="s">
        <v>905</v>
      </c>
      <c r="L395" s="35" t="s">
        <v>958</v>
      </c>
      <c r="M395" s="301"/>
    </row>
    <row r="396" spans="1:13" s="300" customFormat="1" ht="38.25" customHeight="1" x14ac:dyDescent="0.25">
      <c r="A396" s="311">
        <v>298</v>
      </c>
      <c r="B396" s="248" t="s">
        <v>954</v>
      </c>
      <c r="C396" s="248" t="s">
        <v>100</v>
      </c>
      <c r="D396" s="248" t="s">
        <v>17</v>
      </c>
      <c r="E396" s="290">
        <v>4</v>
      </c>
      <c r="F396" s="36" t="s">
        <v>282</v>
      </c>
      <c r="G396" s="37">
        <v>210178.57</v>
      </c>
      <c r="H396" s="37">
        <f t="shared" si="7"/>
        <v>840714.28</v>
      </c>
      <c r="I396" s="291" t="s">
        <v>9</v>
      </c>
      <c r="J396" s="292" t="s">
        <v>45</v>
      </c>
      <c r="K396" s="293" t="s">
        <v>905</v>
      </c>
      <c r="L396" s="35" t="s">
        <v>958</v>
      </c>
      <c r="M396" s="301"/>
    </row>
    <row r="397" spans="1:13" s="300" customFormat="1" ht="38.25" customHeight="1" x14ac:dyDescent="0.25">
      <c r="A397" s="311">
        <v>299</v>
      </c>
      <c r="B397" s="248" t="s">
        <v>955</v>
      </c>
      <c r="C397" s="248" t="s">
        <v>100</v>
      </c>
      <c r="D397" s="248" t="s">
        <v>17</v>
      </c>
      <c r="E397" s="290">
        <v>1</v>
      </c>
      <c r="F397" s="36" t="s">
        <v>282</v>
      </c>
      <c r="G397" s="37">
        <v>210178.57</v>
      </c>
      <c r="H397" s="37">
        <f t="shared" si="7"/>
        <v>210178.57</v>
      </c>
      <c r="I397" s="291" t="s">
        <v>9</v>
      </c>
      <c r="J397" s="292" t="s">
        <v>45</v>
      </c>
      <c r="K397" s="293" t="s">
        <v>905</v>
      </c>
      <c r="L397" s="35" t="s">
        <v>958</v>
      </c>
      <c r="M397" s="301"/>
    </row>
    <row r="398" spans="1:13" s="300" customFormat="1" ht="38.25" customHeight="1" x14ac:dyDescent="0.25">
      <c r="A398" s="311">
        <v>300</v>
      </c>
      <c r="B398" s="248" t="s">
        <v>956</v>
      </c>
      <c r="C398" s="248" t="s">
        <v>100</v>
      </c>
      <c r="D398" s="248" t="s">
        <v>17</v>
      </c>
      <c r="E398" s="290">
        <v>1</v>
      </c>
      <c r="F398" s="36" t="s">
        <v>282</v>
      </c>
      <c r="G398" s="37">
        <v>210178.57</v>
      </c>
      <c r="H398" s="37">
        <f t="shared" si="7"/>
        <v>210178.57</v>
      </c>
      <c r="I398" s="291" t="s">
        <v>9</v>
      </c>
      <c r="J398" s="292" t="s">
        <v>45</v>
      </c>
      <c r="K398" s="293" t="s">
        <v>905</v>
      </c>
      <c r="L398" s="35" t="s">
        <v>958</v>
      </c>
      <c r="M398" s="301"/>
    </row>
    <row r="399" spans="1:13" s="300" customFormat="1" ht="38.25" customHeight="1" x14ac:dyDescent="0.25">
      <c r="A399" s="311">
        <v>301</v>
      </c>
      <c r="B399" s="248" t="s">
        <v>957</v>
      </c>
      <c r="C399" s="248" t="s">
        <v>100</v>
      </c>
      <c r="D399" s="248" t="s">
        <v>17</v>
      </c>
      <c r="E399" s="290">
        <v>15</v>
      </c>
      <c r="F399" s="36" t="s">
        <v>282</v>
      </c>
      <c r="G399" s="37">
        <v>178571.43</v>
      </c>
      <c r="H399" s="37">
        <f t="shared" si="7"/>
        <v>2678571.4499999997</v>
      </c>
      <c r="I399" s="291" t="s">
        <v>9</v>
      </c>
      <c r="J399" s="292" t="s">
        <v>45</v>
      </c>
      <c r="K399" s="293" t="s">
        <v>905</v>
      </c>
      <c r="L399" s="35" t="s">
        <v>958</v>
      </c>
      <c r="M399" s="301"/>
    </row>
    <row r="400" spans="1:13" s="300" customFormat="1" ht="38.25" customHeight="1" x14ac:dyDescent="0.25">
      <c r="A400" s="311">
        <v>302</v>
      </c>
      <c r="B400" s="248" t="s">
        <v>766</v>
      </c>
      <c r="C400" s="248" t="s">
        <v>100</v>
      </c>
      <c r="D400" s="248" t="s">
        <v>17</v>
      </c>
      <c r="E400" s="290">
        <v>152</v>
      </c>
      <c r="F400" s="36" t="s">
        <v>282</v>
      </c>
      <c r="G400" s="37">
        <v>2740</v>
      </c>
      <c r="H400" s="37">
        <f t="shared" si="7"/>
        <v>416480</v>
      </c>
      <c r="I400" s="291" t="s">
        <v>9</v>
      </c>
      <c r="J400" s="292" t="s">
        <v>45</v>
      </c>
      <c r="K400" s="293" t="s">
        <v>905</v>
      </c>
      <c r="L400" s="35" t="s">
        <v>966</v>
      </c>
      <c r="M400" s="301"/>
    </row>
    <row r="401" spans="1:13" s="300" customFormat="1" ht="38.25" customHeight="1" x14ac:dyDescent="0.25">
      <c r="A401" s="311">
        <v>303</v>
      </c>
      <c r="B401" s="248" t="s">
        <v>767</v>
      </c>
      <c r="C401" s="248" t="s">
        <v>100</v>
      </c>
      <c r="D401" s="248" t="s">
        <v>17</v>
      </c>
      <c r="E401" s="290">
        <v>551</v>
      </c>
      <c r="F401" s="36" t="s">
        <v>282</v>
      </c>
      <c r="G401" s="37">
        <v>12700</v>
      </c>
      <c r="H401" s="37">
        <f t="shared" si="7"/>
        <v>6997700</v>
      </c>
      <c r="I401" s="291" t="s">
        <v>9</v>
      </c>
      <c r="J401" s="292" t="s">
        <v>45</v>
      </c>
      <c r="K401" s="293" t="s">
        <v>905</v>
      </c>
      <c r="L401" s="35" t="s">
        <v>966</v>
      </c>
      <c r="M401" s="301"/>
    </row>
    <row r="402" spans="1:13" s="300" customFormat="1" ht="38.25" customHeight="1" x14ac:dyDescent="0.25">
      <c r="A402" s="311">
        <v>304</v>
      </c>
      <c r="B402" s="248" t="s">
        <v>821</v>
      </c>
      <c r="C402" s="248" t="s">
        <v>99</v>
      </c>
      <c r="D402" s="248" t="s">
        <v>17</v>
      </c>
      <c r="E402" s="290">
        <v>1</v>
      </c>
      <c r="F402" s="36" t="s">
        <v>210</v>
      </c>
      <c r="G402" s="37">
        <v>25031558</v>
      </c>
      <c r="H402" s="37">
        <f t="shared" si="7"/>
        <v>25031558</v>
      </c>
      <c r="I402" s="291" t="s">
        <v>9</v>
      </c>
      <c r="J402" s="292" t="s">
        <v>105</v>
      </c>
      <c r="K402" s="293" t="s">
        <v>905</v>
      </c>
      <c r="L402" s="35" t="s">
        <v>973</v>
      </c>
      <c r="M402" s="301"/>
    </row>
    <row r="403" spans="1:13" s="300" customFormat="1" ht="38.25" customHeight="1" x14ac:dyDescent="0.25">
      <c r="A403" s="311">
        <v>305</v>
      </c>
      <c r="B403" s="248" t="s">
        <v>822</v>
      </c>
      <c r="C403" s="248" t="s">
        <v>99</v>
      </c>
      <c r="D403" s="248" t="s">
        <v>17</v>
      </c>
      <c r="E403" s="290">
        <v>1</v>
      </c>
      <c r="F403" s="36" t="s">
        <v>210</v>
      </c>
      <c r="G403" s="37">
        <v>40267665</v>
      </c>
      <c r="H403" s="37">
        <f t="shared" si="7"/>
        <v>40267665</v>
      </c>
      <c r="I403" s="291" t="s">
        <v>9</v>
      </c>
      <c r="J403" s="292" t="s">
        <v>105</v>
      </c>
      <c r="K403" s="293" t="s">
        <v>905</v>
      </c>
      <c r="L403" s="35" t="s">
        <v>973</v>
      </c>
      <c r="M403" s="301"/>
    </row>
    <row r="404" spans="1:13" s="300" customFormat="1" ht="38.25" customHeight="1" x14ac:dyDescent="0.25">
      <c r="A404" s="311">
        <v>306</v>
      </c>
      <c r="B404" s="248" t="s">
        <v>974</v>
      </c>
      <c r="C404" s="248" t="s">
        <v>637</v>
      </c>
      <c r="D404" s="248" t="s">
        <v>17</v>
      </c>
      <c r="E404" s="290"/>
      <c r="F404" s="36" t="s">
        <v>282</v>
      </c>
      <c r="G404" s="37"/>
      <c r="H404" s="37">
        <f t="shared" si="7"/>
        <v>0</v>
      </c>
      <c r="I404" s="291" t="s">
        <v>9</v>
      </c>
      <c r="J404" s="292" t="s">
        <v>45</v>
      </c>
      <c r="K404" s="293" t="s">
        <v>905</v>
      </c>
      <c r="L404" s="35" t="s">
        <v>1081</v>
      </c>
      <c r="M404" s="301"/>
    </row>
    <row r="405" spans="1:13" s="300" customFormat="1" ht="38.25" customHeight="1" x14ac:dyDescent="0.25">
      <c r="A405" s="311">
        <v>307</v>
      </c>
      <c r="B405" s="248" t="s">
        <v>975</v>
      </c>
      <c r="C405" s="248" t="s">
        <v>637</v>
      </c>
      <c r="D405" s="248" t="s">
        <v>17</v>
      </c>
      <c r="E405" s="290"/>
      <c r="F405" s="36" t="s">
        <v>282</v>
      </c>
      <c r="G405" s="37"/>
      <c r="H405" s="37">
        <f t="shared" si="7"/>
        <v>0</v>
      </c>
      <c r="I405" s="291" t="s">
        <v>9</v>
      </c>
      <c r="J405" s="292" t="s">
        <v>45</v>
      </c>
      <c r="K405" s="293" t="s">
        <v>905</v>
      </c>
      <c r="L405" s="35" t="s">
        <v>1081</v>
      </c>
      <c r="M405" s="301"/>
    </row>
    <row r="406" spans="1:13" s="300" customFormat="1" ht="38.25" customHeight="1" x14ac:dyDescent="0.25">
      <c r="A406" s="311">
        <v>308</v>
      </c>
      <c r="B406" s="248" t="s">
        <v>984</v>
      </c>
      <c r="C406" s="248" t="s">
        <v>637</v>
      </c>
      <c r="D406" s="248" t="s">
        <v>17</v>
      </c>
      <c r="E406" s="290">
        <v>3</v>
      </c>
      <c r="F406" s="36" t="s">
        <v>282</v>
      </c>
      <c r="G406" s="37">
        <v>89833.33</v>
      </c>
      <c r="H406" s="37">
        <v>269500</v>
      </c>
      <c r="I406" s="291" t="s">
        <v>9</v>
      </c>
      <c r="J406" s="292" t="s">
        <v>45</v>
      </c>
      <c r="K406" s="293" t="s">
        <v>905</v>
      </c>
      <c r="L406" s="35" t="s">
        <v>985</v>
      </c>
      <c r="M406" s="301"/>
    </row>
    <row r="407" spans="1:13" s="300" customFormat="1" ht="38.25" customHeight="1" x14ac:dyDescent="0.25">
      <c r="A407" s="311">
        <v>309</v>
      </c>
      <c r="B407" s="248" t="s">
        <v>986</v>
      </c>
      <c r="C407" s="248" t="s">
        <v>637</v>
      </c>
      <c r="D407" s="248" t="s">
        <v>987</v>
      </c>
      <c r="E407" s="290">
        <v>1</v>
      </c>
      <c r="F407" s="36" t="s">
        <v>282</v>
      </c>
      <c r="G407" s="37">
        <v>141150</v>
      </c>
      <c r="H407" s="37">
        <f t="shared" ref="H407:H470" si="8">E407*G407</f>
        <v>141150</v>
      </c>
      <c r="I407" s="291" t="s">
        <v>9</v>
      </c>
      <c r="J407" s="292" t="s">
        <v>988</v>
      </c>
      <c r="K407" s="293" t="s">
        <v>989</v>
      </c>
      <c r="L407" s="35" t="s">
        <v>990</v>
      </c>
      <c r="M407" s="301"/>
    </row>
    <row r="408" spans="1:13" s="300" customFormat="1" ht="38.25" customHeight="1" x14ac:dyDescent="0.25">
      <c r="A408" s="311">
        <v>310</v>
      </c>
      <c r="B408" s="248" t="s">
        <v>998</v>
      </c>
      <c r="C408" s="248" t="s">
        <v>100</v>
      </c>
      <c r="D408" s="248" t="s">
        <v>17</v>
      </c>
      <c r="E408" s="290">
        <v>200</v>
      </c>
      <c r="F408" s="36" t="s">
        <v>282</v>
      </c>
      <c r="G408" s="37">
        <v>835</v>
      </c>
      <c r="H408" s="37">
        <f t="shared" si="8"/>
        <v>167000</v>
      </c>
      <c r="I408" s="291" t="s">
        <v>9</v>
      </c>
      <c r="J408" s="292" t="s">
        <v>45</v>
      </c>
      <c r="K408" s="293" t="s">
        <v>989</v>
      </c>
      <c r="L408" s="35" t="s">
        <v>1002</v>
      </c>
      <c r="M408" s="301"/>
    </row>
    <row r="409" spans="1:13" s="300" customFormat="1" ht="38.25" customHeight="1" x14ac:dyDescent="0.25">
      <c r="A409" s="311">
        <v>311</v>
      </c>
      <c r="B409" s="248" t="s">
        <v>999</v>
      </c>
      <c r="C409" s="248" t="s">
        <v>100</v>
      </c>
      <c r="D409" s="248" t="s">
        <v>17</v>
      </c>
      <c r="E409" s="290">
        <v>200</v>
      </c>
      <c r="F409" s="36" t="s">
        <v>282</v>
      </c>
      <c r="G409" s="37">
        <v>4280</v>
      </c>
      <c r="H409" s="37">
        <f t="shared" si="8"/>
        <v>856000</v>
      </c>
      <c r="I409" s="291" t="s">
        <v>9</v>
      </c>
      <c r="J409" s="292" t="s">
        <v>45</v>
      </c>
      <c r="K409" s="293" t="s">
        <v>989</v>
      </c>
      <c r="L409" s="35" t="s">
        <v>1002</v>
      </c>
      <c r="M409" s="301"/>
    </row>
    <row r="410" spans="1:13" s="300" customFormat="1" ht="38.25" customHeight="1" x14ac:dyDescent="0.25">
      <c r="A410" s="311">
        <v>312</v>
      </c>
      <c r="B410" s="248" t="s">
        <v>1000</v>
      </c>
      <c r="C410" s="248" t="s">
        <v>100</v>
      </c>
      <c r="D410" s="248" t="s">
        <v>17</v>
      </c>
      <c r="E410" s="290">
        <v>100</v>
      </c>
      <c r="F410" s="36" t="s">
        <v>282</v>
      </c>
      <c r="G410" s="37">
        <v>460</v>
      </c>
      <c r="H410" s="37">
        <f t="shared" si="8"/>
        <v>46000</v>
      </c>
      <c r="I410" s="291" t="s">
        <v>9</v>
      </c>
      <c r="J410" s="292" t="s">
        <v>45</v>
      </c>
      <c r="K410" s="293" t="s">
        <v>989</v>
      </c>
      <c r="L410" s="35" t="s">
        <v>1002</v>
      </c>
      <c r="M410" s="301"/>
    </row>
    <row r="411" spans="1:13" s="300" customFormat="1" ht="38.25" customHeight="1" x14ac:dyDescent="0.25">
      <c r="A411" s="311">
        <v>313</v>
      </c>
      <c r="B411" s="248" t="s">
        <v>1001</v>
      </c>
      <c r="C411" s="248" t="s">
        <v>100</v>
      </c>
      <c r="D411" s="248" t="s">
        <v>17</v>
      </c>
      <c r="E411" s="290">
        <v>300</v>
      </c>
      <c r="F411" s="36" t="s">
        <v>282</v>
      </c>
      <c r="G411" s="37">
        <v>590</v>
      </c>
      <c r="H411" s="37">
        <f t="shared" si="8"/>
        <v>177000</v>
      </c>
      <c r="I411" s="291" t="s">
        <v>9</v>
      </c>
      <c r="J411" s="292" t="s">
        <v>45</v>
      </c>
      <c r="K411" s="293" t="s">
        <v>989</v>
      </c>
      <c r="L411" s="35" t="s">
        <v>1002</v>
      </c>
      <c r="M411" s="301"/>
    </row>
    <row r="412" spans="1:13" s="300" customFormat="1" ht="38.25" customHeight="1" x14ac:dyDescent="0.25">
      <c r="A412" s="311">
        <v>314</v>
      </c>
      <c r="B412" s="248" t="s">
        <v>337</v>
      </c>
      <c r="C412" s="248" t="s">
        <v>100</v>
      </c>
      <c r="D412" s="248" t="s">
        <v>17</v>
      </c>
      <c r="E412" s="290">
        <v>300</v>
      </c>
      <c r="F412" s="36" t="s">
        <v>282</v>
      </c>
      <c r="G412" s="37">
        <v>330</v>
      </c>
      <c r="H412" s="37">
        <f t="shared" si="8"/>
        <v>99000</v>
      </c>
      <c r="I412" s="291" t="s">
        <v>9</v>
      </c>
      <c r="J412" s="292" t="s">
        <v>45</v>
      </c>
      <c r="K412" s="293" t="s">
        <v>989</v>
      </c>
      <c r="L412" s="35" t="s">
        <v>1002</v>
      </c>
      <c r="M412" s="301"/>
    </row>
    <row r="413" spans="1:13" s="300" customFormat="1" ht="38.25" customHeight="1" x14ac:dyDescent="0.25">
      <c r="A413" s="311">
        <v>315</v>
      </c>
      <c r="B413" s="248" t="s">
        <v>359</v>
      </c>
      <c r="C413" s="248" t="s">
        <v>100</v>
      </c>
      <c r="D413" s="248" t="s">
        <v>17</v>
      </c>
      <c r="E413" s="290">
        <v>50</v>
      </c>
      <c r="F413" s="36" t="s">
        <v>282</v>
      </c>
      <c r="G413" s="37">
        <v>480</v>
      </c>
      <c r="H413" s="37">
        <f t="shared" si="8"/>
        <v>24000</v>
      </c>
      <c r="I413" s="291" t="s">
        <v>9</v>
      </c>
      <c r="J413" s="292" t="s">
        <v>45</v>
      </c>
      <c r="K413" s="293" t="s">
        <v>989</v>
      </c>
      <c r="L413" s="35" t="s">
        <v>1002</v>
      </c>
      <c r="M413" s="301"/>
    </row>
    <row r="414" spans="1:13" s="300" customFormat="1" ht="38.25" customHeight="1" x14ac:dyDescent="0.25">
      <c r="A414" s="311">
        <v>316</v>
      </c>
      <c r="B414" s="248" t="s">
        <v>368</v>
      </c>
      <c r="C414" s="248" t="s">
        <v>100</v>
      </c>
      <c r="D414" s="248" t="s">
        <v>17</v>
      </c>
      <c r="E414" s="290">
        <v>3000</v>
      </c>
      <c r="F414" s="36" t="s">
        <v>282</v>
      </c>
      <c r="G414" s="37">
        <v>660</v>
      </c>
      <c r="H414" s="37">
        <f t="shared" si="8"/>
        <v>1980000</v>
      </c>
      <c r="I414" s="291" t="s">
        <v>9</v>
      </c>
      <c r="J414" s="292" t="s">
        <v>45</v>
      </c>
      <c r="K414" s="293" t="s">
        <v>989</v>
      </c>
      <c r="L414" s="35" t="s">
        <v>1002</v>
      </c>
      <c r="M414" s="301"/>
    </row>
    <row r="415" spans="1:13" s="300" customFormat="1" ht="38.25" customHeight="1" x14ac:dyDescent="0.25">
      <c r="A415" s="311">
        <v>317</v>
      </c>
      <c r="B415" s="248" t="s">
        <v>382</v>
      </c>
      <c r="C415" s="248" t="s">
        <v>100</v>
      </c>
      <c r="D415" s="248" t="s">
        <v>17</v>
      </c>
      <c r="E415" s="290">
        <v>300</v>
      </c>
      <c r="F415" s="36" t="s">
        <v>282</v>
      </c>
      <c r="G415" s="37">
        <v>1320</v>
      </c>
      <c r="H415" s="37">
        <f t="shared" si="8"/>
        <v>396000</v>
      </c>
      <c r="I415" s="291" t="s">
        <v>9</v>
      </c>
      <c r="J415" s="292" t="s">
        <v>45</v>
      </c>
      <c r="K415" s="293" t="s">
        <v>989</v>
      </c>
      <c r="L415" s="35" t="s">
        <v>1002</v>
      </c>
      <c r="M415" s="301"/>
    </row>
    <row r="416" spans="1:13" s="300" customFormat="1" ht="38.25" customHeight="1" x14ac:dyDescent="0.25">
      <c r="A416" s="311">
        <v>318</v>
      </c>
      <c r="B416" s="248" t="s">
        <v>338</v>
      </c>
      <c r="C416" s="248" t="s">
        <v>100</v>
      </c>
      <c r="D416" s="248" t="s">
        <v>17</v>
      </c>
      <c r="E416" s="290">
        <v>500</v>
      </c>
      <c r="F416" s="36" t="s">
        <v>282</v>
      </c>
      <c r="G416" s="37">
        <v>245</v>
      </c>
      <c r="H416" s="37">
        <f t="shared" si="8"/>
        <v>122500</v>
      </c>
      <c r="I416" s="291" t="s">
        <v>9</v>
      </c>
      <c r="J416" s="292" t="s">
        <v>45</v>
      </c>
      <c r="K416" s="293" t="s">
        <v>989</v>
      </c>
      <c r="L416" s="35" t="s">
        <v>1002</v>
      </c>
      <c r="M416" s="301"/>
    </row>
    <row r="417" spans="1:13" s="300" customFormat="1" ht="40.5" customHeight="1" x14ac:dyDescent="0.25">
      <c r="A417" s="311">
        <v>319</v>
      </c>
      <c r="B417" s="248" t="s">
        <v>1003</v>
      </c>
      <c r="C417" s="248" t="s">
        <v>100</v>
      </c>
      <c r="D417" s="248" t="s">
        <v>17</v>
      </c>
      <c r="E417" s="290">
        <v>3</v>
      </c>
      <c r="F417" s="36" t="s">
        <v>282</v>
      </c>
      <c r="G417" s="37">
        <v>62000</v>
      </c>
      <c r="H417" s="37">
        <f t="shared" si="8"/>
        <v>186000</v>
      </c>
      <c r="I417" s="291" t="s">
        <v>9</v>
      </c>
      <c r="J417" s="292" t="s">
        <v>45</v>
      </c>
      <c r="K417" s="293" t="s">
        <v>989</v>
      </c>
      <c r="L417" s="35" t="s">
        <v>1002</v>
      </c>
      <c r="M417" s="301"/>
    </row>
    <row r="418" spans="1:13" s="300" customFormat="1" ht="27" customHeight="1" x14ac:dyDescent="0.25">
      <c r="A418" s="311">
        <v>320</v>
      </c>
      <c r="B418" s="248" t="s">
        <v>1007</v>
      </c>
      <c r="C418" s="248" t="s">
        <v>100</v>
      </c>
      <c r="D418" s="248" t="s">
        <v>17</v>
      </c>
      <c r="E418" s="290">
        <v>344</v>
      </c>
      <c r="F418" s="36" t="s">
        <v>282</v>
      </c>
      <c r="G418" s="37">
        <v>1350</v>
      </c>
      <c r="H418" s="37">
        <f t="shared" si="8"/>
        <v>464400</v>
      </c>
      <c r="I418" s="291" t="s">
        <v>9</v>
      </c>
      <c r="J418" s="292" t="s">
        <v>45</v>
      </c>
      <c r="K418" s="293" t="s">
        <v>989</v>
      </c>
      <c r="L418" s="35" t="s">
        <v>1008</v>
      </c>
      <c r="M418" s="301"/>
    </row>
    <row r="419" spans="1:13" s="300" customFormat="1" ht="27" customHeight="1" x14ac:dyDescent="0.25">
      <c r="A419" s="311">
        <v>321</v>
      </c>
      <c r="B419" s="36" t="s">
        <v>1021</v>
      </c>
      <c r="C419" s="36" t="s">
        <v>100</v>
      </c>
      <c r="D419" s="36" t="s">
        <v>17</v>
      </c>
      <c r="E419" s="82">
        <v>84</v>
      </c>
      <c r="F419" s="36" t="s">
        <v>282</v>
      </c>
      <c r="G419" s="37"/>
      <c r="H419" s="37">
        <f t="shared" si="8"/>
        <v>0</v>
      </c>
      <c r="I419" s="291" t="s">
        <v>9</v>
      </c>
      <c r="J419" s="292" t="s">
        <v>45</v>
      </c>
      <c r="K419" s="293" t="s">
        <v>989</v>
      </c>
      <c r="L419" s="35" t="s">
        <v>1156</v>
      </c>
      <c r="M419" s="301"/>
    </row>
    <row r="420" spans="1:13" s="300" customFormat="1" ht="27" customHeight="1" x14ac:dyDescent="0.25">
      <c r="A420" s="311">
        <v>322</v>
      </c>
      <c r="B420" s="36" t="s">
        <v>1022</v>
      </c>
      <c r="C420" s="36" t="s">
        <v>100</v>
      </c>
      <c r="D420" s="36" t="s">
        <v>17</v>
      </c>
      <c r="E420" s="82">
        <v>84</v>
      </c>
      <c r="F420" s="36" t="s">
        <v>282</v>
      </c>
      <c r="G420" s="37"/>
      <c r="H420" s="37">
        <f t="shared" si="8"/>
        <v>0</v>
      </c>
      <c r="I420" s="291" t="s">
        <v>9</v>
      </c>
      <c r="J420" s="292" t="s">
        <v>45</v>
      </c>
      <c r="K420" s="293" t="s">
        <v>989</v>
      </c>
      <c r="L420" s="35" t="s">
        <v>1156</v>
      </c>
      <c r="M420" s="301"/>
    </row>
    <row r="421" spans="1:13" s="300" customFormat="1" ht="27" customHeight="1" x14ac:dyDescent="0.25">
      <c r="A421" s="311">
        <v>323</v>
      </c>
      <c r="B421" s="36" t="s">
        <v>1023</v>
      </c>
      <c r="C421" s="36" t="s">
        <v>100</v>
      </c>
      <c r="D421" s="36" t="s">
        <v>17</v>
      </c>
      <c r="E421" s="82">
        <v>13</v>
      </c>
      <c r="F421" s="36" t="s">
        <v>282</v>
      </c>
      <c r="G421" s="37"/>
      <c r="H421" s="37">
        <f t="shared" si="8"/>
        <v>0</v>
      </c>
      <c r="I421" s="291" t="s">
        <v>9</v>
      </c>
      <c r="J421" s="292" t="s">
        <v>45</v>
      </c>
      <c r="K421" s="293" t="s">
        <v>989</v>
      </c>
      <c r="L421" s="35" t="s">
        <v>1156</v>
      </c>
      <c r="M421" s="301"/>
    </row>
    <row r="422" spans="1:13" s="300" customFormat="1" ht="27" customHeight="1" x14ac:dyDescent="0.25">
      <c r="A422" s="311">
        <v>324</v>
      </c>
      <c r="B422" s="36" t="s">
        <v>1024</v>
      </c>
      <c r="C422" s="36" t="s">
        <v>100</v>
      </c>
      <c r="D422" s="36" t="s">
        <v>17</v>
      </c>
      <c r="E422" s="82">
        <v>18</v>
      </c>
      <c r="F422" s="36" t="s">
        <v>282</v>
      </c>
      <c r="G422" s="37"/>
      <c r="H422" s="37">
        <f t="shared" si="8"/>
        <v>0</v>
      </c>
      <c r="I422" s="291" t="s">
        <v>9</v>
      </c>
      <c r="J422" s="292" t="s">
        <v>45</v>
      </c>
      <c r="K422" s="293" t="s">
        <v>989</v>
      </c>
      <c r="L422" s="35" t="s">
        <v>1156</v>
      </c>
      <c r="M422" s="301"/>
    </row>
    <row r="423" spans="1:13" s="300" customFormat="1" ht="27" customHeight="1" x14ac:dyDescent="0.25">
      <c r="A423" s="311">
        <v>325</v>
      </c>
      <c r="B423" s="299" t="s">
        <v>948</v>
      </c>
      <c r="C423" s="38" t="s">
        <v>100</v>
      </c>
      <c r="D423" s="38" t="s">
        <v>17</v>
      </c>
      <c r="E423" s="38">
        <v>1</v>
      </c>
      <c r="F423" s="38" t="s">
        <v>210</v>
      </c>
      <c r="G423" s="88">
        <v>7162365</v>
      </c>
      <c r="H423" s="37">
        <f t="shared" si="8"/>
        <v>7162365</v>
      </c>
      <c r="I423" s="291" t="s">
        <v>9</v>
      </c>
      <c r="J423" s="292" t="s">
        <v>19</v>
      </c>
      <c r="K423" s="293" t="s">
        <v>989</v>
      </c>
      <c r="L423" s="35" t="s">
        <v>1025</v>
      </c>
      <c r="M423" s="301"/>
    </row>
    <row r="424" spans="1:13" s="300" customFormat="1" ht="27" customHeight="1" x14ac:dyDescent="0.25">
      <c r="A424" s="311">
        <v>326</v>
      </c>
      <c r="B424" s="299" t="s">
        <v>949</v>
      </c>
      <c r="C424" s="38" t="s">
        <v>100</v>
      </c>
      <c r="D424" s="38" t="s">
        <v>17</v>
      </c>
      <c r="E424" s="38">
        <v>1</v>
      </c>
      <c r="F424" s="38" t="s">
        <v>210</v>
      </c>
      <c r="G424" s="88">
        <v>883820</v>
      </c>
      <c r="H424" s="37">
        <f t="shared" si="8"/>
        <v>883820</v>
      </c>
      <c r="I424" s="291" t="s">
        <v>9</v>
      </c>
      <c r="J424" s="292" t="s">
        <v>19</v>
      </c>
      <c r="K424" s="293" t="s">
        <v>989</v>
      </c>
      <c r="L424" s="35" t="s">
        <v>1025</v>
      </c>
      <c r="M424" s="301"/>
    </row>
    <row r="425" spans="1:13" s="300" customFormat="1" ht="27" customHeight="1" x14ac:dyDescent="0.25">
      <c r="A425" s="311">
        <v>327</v>
      </c>
      <c r="B425" s="299" t="s">
        <v>944</v>
      </c>
      <c r="C425" s="38" t="s">
        <v>100</v>
      </c>
      <c r="D425" s="38" t="s">
        <v>17</v>
      </c>
      <c r="E425" s="38">
        <v>1</v>
      </c>
      <c r="F425" s="38" t="s">
        <v>210</v>
      </c>
      <c r="G425" s="88">
        <v>132906</v>
      </c>
      <c r="H425" s="37">
        <f t="shared" si="8"/>
        <v>132906</v>
      </c>
      <c r="I425" s="291" t="s">
        <v>9</v>
      </c>
      <c r="J425" s="292" t="s">
        <v>19</v>
      </c>
      <c r="K425" s="293" t="s">
        <v>989</v>
      </c>
      <c r="L425" s="35" t="s">
        <v>1025</v>
      </c>
      <c r="M425" s="301"/>
    </row>
    <row r="426" spans="1:13" s="300" customFormat="1" ht="27" customHeight="1" x14ac:dyDescent="0.25">
      <c r="A426" s="311">
        <v>328</v>
      </c>
      <c r="B426" s="299" t="s">
        <v>946</v>
      </c>
      <c r="C426" s="38" t="s">
        <v>100</v>
      </c>
      <c r="D426" s="38" t="s">
        <v>17</v>
      </c>
      <c r="E426" s="38">
        <v>1</v>
      </c>
      <c r="F426" s="38" t="s">
        <v>210</v>
      </c>
      <c r="G426" s="88">
        <v>1599601</v>
      </c>
      <c r="H426" s="37">
        <f t="shared" si="8"/>
        <v>1599601</v>
      </c>
      <c r="I426" s="291" t="s">
        <v>9</v>
      </c>
      <c r="J426" s="292" t="s">
        <v>19</v>
      </c>
      <c r="K426" s="293" t="s">
        <v>989</v>
      </c>
      <c r="L426" s="35" t="s">
        <v>1025</v>
      </c>
      <c r="M426" s="301"/>
    </row>
    <row r="427" spans="1:13" s="300" customFormat="1" ht="32.25" customHeight="1" x14ac:dyDescent="0.25">
      <c r="A427" s="311">
        <v>329</v>
      </c>
      <c r="B427" s="299" t="s">
        <v>947</v>
      </c>
      <c r="C427" s="38" t="s">
        <v>100</v>
      </c>
      <c r="D427" s="38" t="s">
        <v>17</v>
      </c>
      <c r="E427" s="38">
        <v>1</v>
      </c>
      <c r="F427" s="38" t="s">
        <v>210</v>
      </c>
      <c r="G427" s="88">
        <v>5359068</v>
      </c>
      <c r="H427" s="37">
        <f t="shared" si="8"/>
        <v>5359068</v>
      </c>
      <c r="I427" s="291" t="s">
        <v>9</v>
      </c>
      <c r="J427" s="292" t="s">
        <v>19</v>
      </c>
      <c r="K427" s="293" t="s">
        <v>989</v>
      </c>
      <c r="L427" s="35" t="s">
        <v>1025</v>
      </c>
      <c r="M427" s="301"/>
    </row>
    <row r="428" spans="1:13" s="300" customFormat="1" ht="31.5" customHeight="1" x14ac:dyDescent="0.25">
      <c r="A428" s="311">
        <v>330</v>
      </c>
      <c r="B428" s="319" t="s">
        <v>1026</v>
      </c>
      <c r="C428" s="98" t="s">
        <v>100</v>
      </c>
      <c r="D428" s="38" t="s">
        <v>1027</v>
      </c>
      <c r="E428" s="38">
        <v>4</v>
      </c>
      <c r="F428" s="77" t="s">
        <v>210</v>
      </c>
      <c r="G428" s="317"/>
      <c r="H428" s="37">
        <f t="shared" si="8"/>
        <v>0</v>
      </c>
      <c r="I428" s="291" t="s">
        <v>9</v>
      </c>
      <c r="J428" s="292" t="s">
        <v>202</v>
      </c>
      <c r="K428" s="293" t="s">
        <v>989</v>
      </c>
      <c r="L428" s="35" t="s">
        <v>1155</v>
      </c>
      <c r="M428" s="301"/>
    </row>
    <row r="429" spans="1:13" s="300" customFormat="1" ht="33" customHeight="1" x14ac:dyDescent="0.25">
      <c r="A429" s="311">
        <v>331</v>
      </c>
      <c r="B429" s="248" t="s">
        <v>1028</v>
      </c>
      <c r="C429" s="248" t="s">
        <v>100</v>
      </c>
      <c r="D429" s="248" t="s">
        <v>1027</v>
      </c>
      <c r="E429" s="290">
        <v>2</v>
      </c>
      <c r="F429" s="36" t="s">
        <v>210</v>
      </c>
      <c r="G429" s="37"/>
      <c r="H429" s="37">
        <f t="shared" si="8"/>
        <v>0</v>
      </c>
      <c r="I429" s="291" t="s">
        <v>9</v>
      </c>
      <c r="J429" s="292" t="s">
        <v>202</v>
      </c>
      <c r="K429" s="293" t="s">
        <v>989</v>
      </c>
      <c r="L429" s="35" t="s">
        <v>1155</v>
      </c>
      <c r="M429" s="301"/>
    </row>
    <row r="430" spans="1:13" s="300" customFormat="1" ht="27" customHeight="1" x14ac:dyDescent="0.25">
      <c r="A430" s="311">
        <v>332</v>
      </c>
      <c r="B430" s="248" t="s">
        <v>1029</v>
      </c>
      <c r="C430" s="248" t="s">
        <v>100</v>
      </c>
      <c r="D430" s="248" t="s">
        <v>1027</v>
      </c>
      <c r="E430" s="290">
        <v>4</v>
      </c>
      <c r="F430" s="36" t="s">
        <v>210</v>
      </c>
      <c r="G430" s="37"/>
      <c r="H430" s="37">
        <f t="shared" si="8"/>
        <v>0</v>
      </c>
      <c r="I430" s="291" t="s">
        <v>9</v>
      </c>
      <c r="J430" s="292" t="s">
        <v>202</v>
      </c>
      <c r="K430" s="293" t="s">
        <v>989</v>
      </c>
      <c r="L430" s="35" t="s">
        <v>1155</v>
      </c>
      <c r="M430" s="301"/>
    </row>
    <row r="431" spans="1:13" s="300" customFormat="1" ht="31.5" customHeight="1" x14ac:dyDescent="0.25">
      <c r="A431" s="311">
        <v>333</v>
      </c>
      <c r="B431" s="248" t="s">
        <v>1030</v>
      </c>
      <c r="C431" s="248" t="s">
        <v>100</v>
      </c>
      <c r="D431" s="248" t="s">
        <v>1027</v>
      </c>
      <c r="E431" s="290">
        <v>4</v>
      </c>
      <c r="F431" s="36" t="s">
        <v>210</v>
      </c>
      <c r="G431" s="37"/>
      <c r="H431" s="37">
        <f t="shared" si="8"/>
        <v>0</v>
      </c>
      <c r="I431" s="291" t="s">
        <v>9</v>
      </c>
      <c r="J431" s="292" t="s">
        <v>202</v>
      </c>
      <c r="K431" s="293" t="s">
        <v>989</v>
      </c>
      <c r="L431" s="35" t="s">
        <v>1155</v>
      </c>
      <c r="M431" s="301"/>
    </row>
    <row r="432" spans="1:13" s="300" customFormat="1" ht="29.25" customHeight="1" x14ac:dyDescent="0.25">
      <c r="A432" s="311">
        <v>334</v>
      </c>
      <c r="B432" s="248" t="s">
        <v>1031</v>
      </c>
      <c r="C432" s="248" t="s">
        <v>100</v>
      </c>
      <c r="D432" s="248" t="s">
        <v>1027</v>
      </c>
      <c r="E432" s="290">
        <v>5</v>
      </c>
      <c r="F432" s="36" t="s">
        <v>210</v>
      </c>
      <c r="G432" s="37"/>
      <c r="H432" s="37">
        <f t="shared" si="8"/>
        <v>0</v>
      </c>
      <c r="I432" s="291" t="s">
        <v>9</v>
      </c>
      <c r="J432" s="292" t="s">
        <v>202</v>
      </c>
      <c r="K432" s="293" t="s">
        <v>989</v>
      </c>
      <c r="L432" s="35" t="s">
        <v>1155</v>
      </c>
      <c r="M432" s="301"/>
    </row>
    <row r="433" spans="1:13" s="300" customFormat="1" ht="39.75" customHeight="1" x14ac:dyDescent="0.25">
      <c r="A433" s="299">
        <v>335</v>
      </c>
      <c r="B433" s="320" t="s">
        <v>1033</v>
      </c>
      <c r="C433" s="304" t="s">
        <v>100</v>
      </c>
      <c r="D433" s="299" t="s">
        <v>1027</v>
      </c>
      <c r="E433" s="318">
        <v>4</v>
      </c>
      <c r="F433" s="318" t="s">
        <v>210</v>
      </c>
      <c r="G433" s="318">
        <v>1581474.25</v>
      </c>
      <c r="H433" s="37">
        <f t="shared" si="8"/>
        <v>6325897</v>
      </c>
      <c r="I433" s="291" t="s">
        <v>9</v>
      </c>
      <c r="J433" s="292" t="s">
        <v>202</v>
      </c>
      <c r="K433" s="293" t="s">
        <v>989</v>
      </c>
      <c r="L433" s="35" t="s">
        <v>1032</v>
      </c>
      <c r="M433" s="301"/>
    </row>
    <row r="434" spans="1:13" s="300" customFormat="1" ht="63.75" customHeight="1" x14ac:dyDescent="0.25">
      <c r="A434" s="299">
        <v>336</v>
      </c>
      <c r="B434" s="326" t="s">
        <v>1036</v>
      </c>
      <c r="C434" s="107" t="s">
        <v>637</v>
      </c>
      <c r="D434" s="210" t="s">
        <v>1037</v>
      </c>
      <c r="E434" s="150">
        <v>3</v>
      </c>
      <c r="F434" s="107" t="s">
        <v>642</v>
      </c>
      <c r="G434" s="208">
        <v>69000</v>
      </c>
      <c r="H434" s="37">
        <f t="shared" si="8"/>
        <v>207000</v>
      </c>
      <c r="I434" s="291" t="s">
        <v>9</v>
      </c>
      <c r="J434" s="292" t="s">
        <v>155</v>
      </c>
      <c r="K434" s="293" t="s">
        <v>989</v>
      </c>
      <c r="L434" s="35" t="s">
        <v>1072</v>
      </c>
      <c r="M434" s="301"/>
    </row>
    <row r="435" spans="1:13" s="300" customFormat="1" ht="56.25" customHeight="1" x14ac:dyDescent="0.25">
      <c r="A435" s="299">
        <v>337</v>
      </c>
      <c r="B435" s="327" t="s">
        <v>1038</v>
      </c>
      <c r="C435" s="107" t="s">
        <v>637</v>
      </c>
      <c r="D435" s="107" t="s">
        <v>1039</v>
      </c>
      <c r="E435" s="150">
        <v>10</v>
      </c>
      <c r="F435" s="279" t="s">
        <v>210</v>
      </c>
      <c r="G435" s="208">
        <v>20000</v>
      </c>
      <c r="H435" s="37">
        <f t="shared" si="8"/>
        <v>200000</v>
      </c>
      <c r="I435" s="291" t="s">
        <v>9</v>
      </c>
      <c r="J435" s="292" t="s">
        <v>155</v>
      </c>
      <c r="K435" s="293" t="s">
        <v>989</v>
      </c>
      <c r="L435" s="35" t="s">
        <v>1072</v>
      </c>
      <c r="M435" s="301"/>
    </row>
    <row r="436" spans="1:13" s="300" customFormat="1" ht="55.5" customHeight="1" x14ac:dyDescent="0.25">
      <c r="A436" s="299">
        <v>338</v>
      </c>
      <c r="B436" s="328" t="s">
        <v>1040</v>
      </c>
      <c r="C436" s="107" t="s">
        <v>637</v>
      </c>
      <c r="D436" s="323" t="s">
        <v>1041</v>
      </c>
      <c r="E436" s="150">
        <v>15</v>
      </c>
      <c r="F436" s="107" t="s">
        <v>642</v>
      </c>
      <c r="G436" s="208">
        <v>85000</v>
      </c>
      <c r="H436" s="37">
        <f t="shared" si="8"/>
        <v>1275000</v>
      </c>
      <c r="I436" s="291" t="s">
        <v>9</v>
      </c>
      <c r="J436" s="292" t="s">
        <v>155</v>
      </c>
      <c r="K436" s="293" t="s">
        <v>989</v>
      </c>
      <c r="L436" s="35" t="s">
        <v>1072</v>
      </c>
      <c r="M436" s="301"/>
    </row>
    <row r="437" spans="1:13" s="300" customFormat="1" ht="44.25" customHeight="1" x14ac:dyDescent="0.25">
      <c r="A437" s="299">
        <v>339</v>
      </c>
      <c r="B437" s="328" t="s">
        <v>1042</v>
      </c>
      <c r="C437" s="107" t="s">
        <v>637</v>
      </c>
      <c r="D437" s="324" t="s">
        <v>1043</v>
      </c>
      <c r="E437" s="150">
        <v>15</v>
      </c>
      <c r="F437" s="107" t="s">
        <v>642</v>
      </c>
      <c r="G437" s="208"/>
      <c r="H437" s="37">
        <f t="shared" si="8"/>
        <v>0</v>
      </c>
      <c r="I437" s="291" t="s">
        <v>9</v>
      </c>
      <c r="J437" s="292" t="s">
        <v>155</v>
      </c>
      <c r="K437" s="293" t="s">
        <v>989</v>
      </c>
      <c r="L437" s="35" t="s">
        <v>1157</v>
      </c>
      <c r="M437" s="301"/>
    </row>
    <row r="438" spans="1:13" s="300" customFormat="1" ht="99" customHeight="1" x14ac:dyDescent="0.25">
      <c r="A438" s="299">
        <v>340</v>
      </c>
      <c r="B438" s="328" t="s">
        <v>1044</v>
      </c>
      <c r="C438" s="107" t="s">
        <v>637</v>
      </c>
      <c r="D438" s="324" t="s">
        <v>1045</v>
      </c>
      <c r="E438" s="150">
        <v>10</v>
      </c>
      <c r="F438" s="107" t="s">
        <v>642</v>
      </c>
      <c r="G438" s="208">
        <v>15840</v>
      </c>
      <c r="H438" s="37">
        <f t="shared" si="8"/>
        <v>158400</v>
      </c>
      <c r="I438" s="291" t="s">
        <v>9</v>
      </c>
      <c r="J438" s="292" t="s">
        <v>155</v>
      </c>
      <c r="K438" s="293" t="s">
        <v>989</v>
      </c>
      <c r="L438" s="35" t="s">
        <v>1072</v>
      </c>
      <c r="M438" s="301"/>
    </row>
    <row r="439" spans="1:13" s="300" customFormat="1" ht="48" customHeight="1" x14ac:dyDescent="0.25">
      <c r="A439" s="299">
        <v>341</v>
      </c>
      <c r="B439" s="329" t="s">
        <v>1046</v>
      </c>
      <c r="C439" s="107" t="s">
        <v>637</v>
      </c>
      <c r="D439" s="324" t="s">
        <v>1047</v>
      </c>
      <c r="E439" s="150">
        <v>10</v>
      </c>
      <c r="F439" s="107" t="s">
        <v>642</v>
      </c>
      <c r="G439" s="208">
        <v>18600</v>
      </c>
      <c r="H439" s="37">
        <f t="shared" si="8"/>
        <v>186000</v>
      </c>
      <c r="I439" s="291" t="s">
        <v>9</v>
      </c>
      <c r="J439" s="292" t="s">
        <v>155</v>
      </c>
      <c r="K439" s="293" t="s">
        <v>989</v>
      </c>
      <c r="L439" s="35" t="s">
        <v>1072</v>
      </c>
      <c r="M439" s="301"/>
    </row>
    <row r="440" spans="1:13" s="300" customFormat="1" ht="82.5" customHeight="1" x14ac:dyDescent="0.25">
      <c r="A440" s="299">
        <v>342</v>
      </c>
      <c r="B440" s="330" t="s">
        <v>1048</v>
      </c>
      <c r="C440" s="107" t="s">
        <v>637</v>
      </c>
      <c r="D440" s="324" t="s">
        <v>1049</v>
      </c>
      <c r="E440" s="150">
        <v>4</v>
      </c>
      <c r="F440" s="107" t="s">
        <v>642</v>
      </c>
      <c r="G440" s="208">
        <v>10424</v>
      </c>
      <c r="H440" s="37">
        <f t="shared" si="8"/>
        <v>41696</v>
      </c>
      <c r="I440" s="291" t="s">
        <v>9</v>
      </c>
      <c r="J440" s="292" t="s">
        <v>155</v>
      </c>
      <c r="K440" s="293" t="s">
        <v>989</v>
      </c>
      <c r="L440" s="35" t="s">
        <v>1072</v>
      </c>
      <c r="M440" s="301"/>
    </row>
    <row r="441" spans="1:13" s="300" customFormat="1" ht="90.75" customHeight="1" x14ac:dyDescent="0.25">
      <c r="A441" s="299">
        <v>343</v>
      </c>
      <c r="B441" s="331" t="s">
        <v>1050</v>
      </c>
      <c r="C441" s="107" t="s">
        <v>637</v>
      </c>
      <c r="D441" s="324" t="s">
        <v>1051</v>
      </c>
      <c r="E441" s="150">
        <v>1</v>
      </c>
      <c r="F441" s="107" t="s">
        <v>642</v>
      </c>
      <c r="G441" s="208">
        <v>185200</v>
      </c>
      <c r="H441" s="37">
        <f t="shared" si="8"/>
        <v>185200</v>
      </c>
      <c r="I441" s="291" t="s">
        <v>9</v>
      </c>
      <c r="J441" s="292" t="s">
        <v>155</v>
      </c>
      <c r="K441" s="293" t="s">
        <v>989</v>
      </c>
      <c r="L441" s="35" t="s">
        <v>1072</v>
      </c>
      <c r="M441" s="301"/>
    </row>
    <row r="442" spans="1:13" s="300" customFormat="1" ht="39.75" customHeight="1" x14ac:dyDescent="0.25">
      <c r="A442" s="299">
        <v>344</v>
      </c>
      <c r="B442" s="329" t="s">
        <v>1052</v>
      </c>
      <c r="C442" s="107" t="s">
        <v>637</v>
      </c>
      <c r="D442" s="324" t="s">
        <v>1053</v>
      </c>
      <c r="E442" s="150">
        <v>2</v>
      </c>
      <c r="F442" s="107" t="s">
        <v>642</v>
      </c>
      <c r="G442" s="208"/>
      <c r="H442" s="37">
        <f t="shared" si="8"/>
        <v>0</v>
      </c>
      <c r="I442" s="291" t="s">
        <v>9</v>
      </c>
      <c r="J442" s="292" t="s">
        <v>155</v>
      </c>
      <c r="K442" s="293" t="s">
        <v>989</v>
      </c>
      <c r="L442" s="35" t="s">
        <v>1157</v>
      </c>
      <c r="M442" s="301"/>
    </row>
    <row r="443" spans="1:13" s="300" customFormat="1" ht="39.75" customHeight="1" x14ac:dyDescent="0.25">
      <c r="A443" s="299">
        <v>345</v>
      </c>
      <c r="B443" s="329" t="s">
        <v>1054</v>
      </c>
      <c r="C443" s="107" t="s">
        <v>637</v>
      </c>
      <c r="D443" s="324" t="s">
        <v>1055</v>
      </c>
      <c r="E443" s="150">
        <v>50</v>
      </c>
      <c r="F443" s="107" t="s">
        <v>1056</v>
      </c>
      <c r="G443" s="208">
        <v>2950</v>
      </c>
      <c r="H443" s="37">
        <f t="shared" si="8"/>
        <v>147500</v>
      </c>
      <c r="I443" s="291" t="s">
        <v>9</v>
      </c>
      <c r="J443" s="292" t="s">
        <v>155</v>
      </c>
      <c r="K443" s="293" t="s">
        <v>989</v>
      </c>
      <c r="L443" s="35" t="s">
        <v>1072</v>
      </c>
      <c r="M443" s="301"/>
    </row>
    <row r="444" spans="1:13" s="300" customFormat="1" ht="39.75" customHeight="1" x14ac:dyDescent="0.25">
      <c r="A444" s="299">
        <v>346</v>
      </c>
      <c r="B444" s="329" t="s">
        <v>1057</v>
      </c>
      <c r="C444" s="107" t="s">
        <v>637</v>
      </c>
      <c r="D444" s="325" t="s">
        <v>1058</v>
      </c>
      <c r="E444" s="150">
        <v>36</v>
      </c>
      <c r="F444" s="107" t="s">
        <v>642</v>
      </c>
      <c r="G444" s="208">
        <v>7254</v>
      </c>
      <c r="H444" s="37">
        <f t="shared" si="8"/>
        <v>261144</v>
      </c>
      <c r="I444" s="291" t="s">
        <v>9</v>
      </c>
      <c r="J444" s="292" t="s">
        <v>155</v>
      </c>
      <c r="K444" s="293" t="s">
        <v>989</v>
      </c>
      <c r="L444" s="35" t="s">
        <v>1072</v>
      </c>
      <c r="M444" s="301"/>
    </row>
    <row r="445" spans="1:13" s="300" customFormat="1" ht="78.75" customHeight="1" x14ac:dyDescent="0.25">
      <c r="A445" s="299">
        <v>347</v>
      </c>
      <c r="B445" s="329" t="s">
        <v>1059</v>
      </c>
      <c r="C445" s="107" t="s">
        <v>637</v>
      </c>
      <c r="D445" s="324" t="s">
        <v>1060</v>
      </c>
      <c r="E445" s="150">
        <v>2</v>
      </c>
      <c r="F445" s="107" t="s">
        <v>642</v>
      </c>
      <c r="G445" s="208"/>
      <c r="H445" s="37">
        <f t="shared" si="8"/>
        <v>0</v>
      </c>
      <c r="I445" s="291" t="s">
        <v>9</v>
      </c>
      <c r="J445" s="292" t="s">
        <v>155</v>
      </c>
      <c r="K445" s="293" t="s">
        <v>989</v>
      </c>
      <c r="L445" s="35" t="s">
        <v>1157</v>
      </c>
      <c r="M445" s="301"/>
    </row>
    <row r="446" spans="1:13" s="300" customFormat="1" ht="57.75" customHeight="1" x14ac:dyDescent="0.25">
      <c r="A446" s="299">
        <v>348</v>
      </c>
      <c r="B446" s="329" t="s">
        <v>1061</v>
      </c>
      <c r="C446" s="107" t="s">
        <v>637</v>
      </c>
      <c r="D446" s="324" t="s">
        <v>1062</v>
      </c>
      <c r="E446" s="150">
        <v>50</v>
      </c>
      <c r="F446" s="279" t="s">
        <v>94</v>
      </c>
      <c r="G446" s="208">
        <v>5000</v>
      </c>
      <c r="H446" s="37">
        <f t="shared" si="8"/>
        <v>250000</v>
      </c>
      <c r="I446" s="291" t="s">
        <v>9</v>
      </c>
      <c r="J446" s="292" t="s">
        <v>155</v>
      </c>
      <c r="K446" s="293" t="s">
        <v>989</v>
      </c>
      <c r="L446" s="35" t="s">
        <v>1072</v>
      </c>
      <c r="M446" s="301"/>
    </row>
    <row r="447" spans="1:13" s="300" customFormat="1" ht="26.25" customHeight="1" x14ac:dyDescent="0.25">
      <c r="A447" s="299">
        <v>349</v>
      </c>
      <c r="B447" s="329" t="s">
        <v>1063</v>
      </c>
      <c r="C447" s="107" t="s">
        <v>637</v>
      </c>
      <c r="D447" s="325" t="s">
        <v>1064</v>
      </c>
      <c r="E447" s="150">
        <v>50</v>
      </c>
      <c r="F447" s="107" t="s">
        <v>642</v>
      </c>
      <c r="G447" s="208"/>
      <c r="H447" s="37">
        <f t="shared" si="8"/>
        <v>0</v>
      </c>
      <c r="I447" s="291" t="s">
        <v>9</v>
      </c>
      <c r="J447" s="292" t="s">
        <v>155</v>
      </c>
      <c r="K447" s="293" t="s">
        <v>989</v>
      </c>
      <c r="L447" s="35" t="s">
        <v>1157</v>
      </c>
      <c r="M447" s="301"/>
    </row>
    <row r="448" spans="1:13" s="300" customFormat="1" ht="29.25" customHeight="1" x14ac:dyDescent="0.25">
      <c r="A448" s="299">
        <v>350</v>
      </c>
      <c r="B448" s="329" t="s">
        <v>1065</v>
      </c>
      <c r="C448" s="107" t="s">
        <v>637</v>
      </c>
      <c r="D448" s="324" t="s">
        <v>1066</v>
      </c>
      <c r="E448" s="150">
        <v>5</v>
      </c>
      <c r="F448" s="107" t="s">
        <v>94</v>
      </c>
      <c r="G448" s="208">
        <v>35000</v>
      </c>
      <c r="H448" s="37">
        <f t="shared" si="8"/>
        <v>175000</v>
      </c>
      <c r="I448" s="291" t="s">
        <v>9</v>
      </c>
      <c r="J448" s="292" t="s">
        <v>155</v>
      </c>
      <c r="K448" s="293" t="s">
        <v>989</v>
      </c>
      <c r="L448" s="35" t="s">
        <v>1072</v>
      </c>
      <c r="M448" s="301"/>
    </row>
    <row r="449" spans="1:13" s="300" customFormat="1" ht="115.5" customHeight="1" x14ac:dyDescent="0.25">
      <c r="A449" s="299">
        <v>351</v>
      </c>
      <c r="B449" s="329" t="s">
        <v>643</v>
      </c>
      <c r="C449" s="107" t="s">
        <v>637</v>
      </c>
      <c r="D449" s="324" t="s">
        <v>1067</v>
      </c>
      <c r="E449" s="150">
        <v>30</v>
      </c>
      <c r="F449" s="107" t="s">
        <v>642</v>
      </c>
      <c r="G449" s="208">
        <v>30000</v>
      </c>
      <c r="H449" s="37">
        <f t="shared" si="8"/>
        <v>900000</v>
      </c>
      <c r="I449" s="291" t="s">
        <v>9</v>
      </c>
      <c r="J449" s="292" t="s">
        <v>155</v>
      </c>
      <c r="K449" s="293" t="s">
        <v>989</v>
      </c>
      <c r="L449" s="35" t="s">
        <v>1072</v>
      </c>
      <c r="M449" s="301"/>
    </row>
    <row r="450" spans="1:13" s="300" customFormat="1" ht="56.25" customHeight="1" x14ac:dyDescent="0.25">
      <c r="A450" s="299">
        <v>352</v>
      </c>
      <c r="B450" s="329" t="s">
        <v>1068</v>
      </c>
      <c r="C450" s="107" t="s">
        <v>637</v>
      </c>
      <c r="D450" s="324" t="s">
        <v>1069</v>
      </c>
      <c r="E450" s="150">
        <v>50</v>
      </c>
      <c r="F450" s="107" t="s">
        <v>210</v>
      </c>
      <c r="G450" s="208">
        <v>25000</v>
      </c>
      <c r="H450" s="37">
        <f t="shared" si="8"/>
        <v>1250000</v>
      </c>
      <c r="I450" s="291" t="s">
        <v>9</v>
      </c>
      <c r="J450" s="292" t="s">
        <v>155</v>
      </c>
      <c r="K450" s="293" t="s">
        <v>989</v>
      </c>
      <c r="L450" s="35" t="s">
        <v>1072</v>
      </c>
      <c r="M450" s="301"/>
    </row>
    <row r="451" spans="1:13" s="300" customFormat="1" ht="57" customHeight="1" x14ac:dyDescent="0.25">
      <c r="A451" s="299">
        <v>353</v>
      </c>
      <c r="B451" s="329" t="s">
        <v>1070</v>
      </c>
      <c r="C451" s="107" t="s">
        <v>637</v>
      </c>
      <c r="D451" s="324" t="s">
        <v>1071</v>
      </c>
      <c r="E451" s="150">
        <v>20</v>
      </c>
      <c r="F451" s="107" t="s">
        <v>210</v>
      </c>
      <c r="G451" s="208">
        <v>20000</v>
      </c>
      <c r="H451" s="37">
        <f t="shared" si="8"/>
        <v>400000</v>
      </c>
      <c r="I451" s="291" t="s">
        <v>9</v>
      </c>
      <c r="J451" s="292" t="s">
        <v>155</v>
      </c>
      <c r="K451" s="293" t="s">
        <v>989</v>
      </c>
      <c r="L451" s="35" t="s">
        <v>1072</v>
      </c>
      <c r="M451" s="301"/>
    </row>
    <row r="452" spans="1:13" s="300" customFormat="1" ht="26.25" customHeight="1" x14ac:dyDescent="0.25">
      <c r="A452" s="299">
        <v>354</v>
      </c>
      <c r="B452" s="332" t="s">
        <v>666</v>
      </c>
      <c r="C452" s="107" t="s">
        <v>637</v>
      </c>
      <c r="D452" s="36" t="s">
        <v>17</v>
      </c>
      <c r="E452" s="321">
        <v>35</v>
      </c>
      <c r="F452" s="107" t="s">
        <v>642</v>
      </c>
      <c r="G452" s="321"/>
      <c r="H452" s="37">
        <f t="shared" si="8"/>
        <v>0</v>
      </c>
      <c r="I452" s="291" t="s">
        <v>9</v>
      </c>
      <c r="J452" s="292" t="s">
        <v>45</v>
      </c>
      <c r="K452" s="293" t="s">
        <v>989</v>
      </c>
      <c r="L452" s="35" t="s">
        <v>1139</v>
      </c>
      <c r="M452" s="301"/>
    </row>
    <row r="453" spans="1:13" s="300" customFormat="1" ht="21.75" customHeight="1" x14ac:dyDescent="0.25">
      <c r="A453" s="299">
        <v>355</v>
      </c>
      <c r="B453" s="332" t="s">
        <v>1073</v>
      </c>
      <c r="C453" s="107" t="s">
        <v>637</v>
      </c>
      <c r="D453" s="36" t="s">
        <v>17</v>
      </c>
      <c r="E453" s="321">
        <v>12</v>
      </c>
      <c r="F453" s="321" t="s">
        <v>642</v>
      </c>
      <c r="G453" s="321"/>
      <c r="H453" s="37">
        <f t="shared" si="8"/>
        <v>0</v>
      </c>
      <c r="I453" s="291" t="s">
        <v>9</v>
      </c>
      <c r="J453" s="292" t="s">
        <v>45</v>
      </c>
      <c r="K453" s="293" t="s">
        <v>989</v>
      </c>
      <c r="L453" s="35" t="s">
        <v>1139</v>
      </c>
      <c r="M453" s="301"/>
    </row>
    <row r="454" spans="1:13" s="300" customFormat="1" ht="29.25" customHeight="1" x14ac:dyDescent="0.25">
      <c r="A454" s="299">
        <v>356</v>
      </c>
      <c r="B454" s="332" t="s">
        <v>1074</v>
      </c>
      <c r="C454" s="107" t="s">
        <v>637</v>
      </c>
      <c r="D454" s="36" t="s">
        <v>17</v>
      </c>
      <c r="E454" s="321">
        <v>48</v>
      </c>
      <c r="F454" s="321" t="s">
        <v>642</v>
      </c>
      <c r="G454" s="321"/>
      <c r="H454" s="37">
        <f t="shared" si="8"/>
        <v>0</v>
      </c>
      <c r="I454" s="291" t="s">
        <v>9</v>
      </c>
      <c r="J454" s="292" t="s">
        <v>45</v>
      </c>
      <c r="K454" s="293" t="s">
        <v>989</v>
      </c>
      <c r="L454" s="35" t="s">
        <v>1139</v>
      </c>
      <c r="M454" s="301"/>
    </row>
    <row r="455" spans="1:13" s="300" customFormat="1" ht="25.5" customHeight="1" x14ac:dyDescent="0.25">
      <c r="A455" s="299">
        <v>357</v>
      </c>
      <c r="B455" s="322" t="s">
        <v>604</v>
      </c>
      <c r="C455" s="107" t="s">
        <v>637</v>
      </c>
      <c r="D455" s="36" t="s">
        <v>17</v>
      </c>
      <c r="E455" s="321">
        <v>15</v>
      </c>
      <c r="F455" s="321" t="s">
        <v>642</v>
      </c>
      <c r="G455" s="321">
        <v>310000</v>
      </c>
      <c r="H455" s="37">
        <f t="shared" si="8"/>
        <v>4650000</v>
      </c>
      <c r="I455" s="291" t="s">
        <v>9</v>
      </c>
      <c r="J455" s="292" t="s">
        <v>45</v>
      </c>
      <c r="K455" s="293" t="s">
        <v>989</v>
      </c>
      <c r="L455" s="35" t="s">
        <v>1075</v>
      </c>
      <c r="M455" s="301"/>
    </row>
    <row r="456" spans="1:13" s="300" customFormat="1" ht="25.5" customHeight="1" x14ac:dyDescent="0.25">
      <c r="A456" s="299">
        <v>358</v>
      </c>
      <c r="B456" s="322" t="s">
        <v>1076</v>
      </c>
      <c r="C456" s="107" t="s">
        <v>637</v>
      </c>
      <c r="D456" s="36" t="s">
        <v>17</v>
      </c>
      <c r="E456" s="321">
        <v>7</v>
      </c>
      <c r="F456" s="321" t="s">
        <v>642</v>
      </c>
      <c r="G456" s="321">
        <v>115000</v>
      </c>
      <c r="H456" s="37">
        <f t="shared" si="8"/>
        <v>805000</v>
      </c>
      <c r="I456" s="291" t="s">
        <v>9</v>
      </c>
      <c r="J456" s="292" t="s">
        <v>45</v>
      </c>
      <c r="K456" s="293" t="s">
        <v>989</v>
      </c>
      <c r="L456" s="35" t="s">
        <v>1075</v>
      </c>
      <c r="M456" s="301"/>
    </row>
    <row r="457" spans="1:13" s="300" customFormat="1" ht="27" customHeight="1" x14ac:dyDescent="0.25">
      <c r="A457" s="299">
        <v>359</v>
      </c>
      <c r="B457" s="320" t="s">
        <v>1077</v>
      </c>
      <c r="C457" s="107" t="s">
        <v>637</v>
      </c>
      <c r="D457" s="36" t="s">
        <v>17</v>
      </c>
      <c r="E457" s="321">
        <v>3</v>
      </c>
      <c r="F457" s="321" t="s">
        <v>642</v>
      </c>
      <c r="G457" s="321">
        <v>120000</v>
      </c>
      <c r="H457" s="37">
        <f t="shared" si="8"/>
        <v>360000</v>
      </c>
      <c r="I457" s="291" t="s">
        <v>9</v>
      </c>
      <c r="J457" s="292" t="s">
        <v>45</v>
      </c>
      <c r="K457" s="293" t="s">
        <v>989</v>
      </c>
      <c r="L457" s="35" t="s">
        <v>1075</v>
      </c>
      <c r="M457" s="301"/>
    </row>
    <row r="458" spans="1:13" s="300" customFormat="1" ht="24.75" customHeight="1" x14ac:dyDescent="0.25">
      <c r="A458" s="299">
        <v>360</v>
      </c>
      <c r="B458" s="322" t="s">
        <v>606</v>
      </c>
      <c r="C458" s="107" t="s">
        <v>637</v>
      </c>
      <c r="D458" s="36" t="s">
        <v>17</v>
      </c>
      <c r="E458" s="321">
        <v>1</v>
      </c>
      <c r="F458" s="321" t="s">
        <v>642</v>
      </c>
      <c r="G458" s="321">
        <v>68988</v>
      </c>
      <c r="H458" s="37">
        <f t="shared" si="8"/>
        <v>68988</v>
      </c>
      <c r="I458" s="291" t="s">
        <v>9</v>
      </c>
      <c r="J458" s="292" t="s">
        <v>45</v>
      </c>
      <c r="K458" s="293" t="s">
        <v>989</v>
      </c>
      <c r="L458" s="35" t="s">
        <v>1075</v>
      </c>
      <c r="M458" s="301"/>
    </row>
    <row r="459" spans="1:13" s="300" customFormat="1" ht="26.25" customHeight="1" x14ac:dyDescent="0.25">
      <c r="A459" s="299">
        <v>361</v>
      </c>
      <c r="B459" s="322" t="s">
        <v>1078</v>
      </c>
      <c r="C459" s="107" t="s">
        <v>637</v>
      </c>
      <c r="D459" s="36" t="s">
        <v>17</v>
      </c>
      <c r="E459" s="321">
        <v>2</v>
      </c>
      <c r="F459" s="321" t="s">
        <v>642</v>
      </c>
      <c r="G459" s="321">
        <v>75347</v>
      </c>
      <c r="H459" s="37">
        <f t="shared" si="8"/>
        <v>150694</v>
      </c>
      <c r="I459" s="291" t="s">
        <v>9</v>
      </c>
      <c r="J459" s="292" t="s">
        <v>45</v>
      </c>
      <c r="K459" s="293" t="s">
        <v>989</v>
      </c>
      <c r="L459" s="35" t="s">
        <v>1075</v>
      </c>
      <c r="M459" s="301"/>
    </row>
    <row r="460" spans="1:13" s="300" customFormat="1" ht="23.25" customHeight="1" x14ac:dyDescent="0.25">
      <c r="A460" s="299">
        <v>362</v>
      </c>
      <c r="B460" s="322" t="s">
        <v>1079</v>
      </c>
      <c r="C460" s="107" t="s">
        <v>637</v>
      </c>
      <c r="D460" s="36" t="s">
        <v>17</v>
      </c>
      <c r="E460" s="321">
        <v>2</v>
      </c>
      <c r="F460" s="321" t="s">
        <v>642</v>
      </c>
      <c r="G460" s="321">
        <v>30918</v>
      </c>
      <c r="H460" s="37">
        <f t="shared" si="8"/>
        <v>61836</v>
      </c>
      <c r="I460" s="291" t="s">
        <v>9</v>
      </c>
      <c r="J460" s="292" t="s">
        <v>45</v>
      </c>
      <c r="K460" s="293" t="s">
        <v>989</v>
      </c>
      <c r="L460" s="35" t="s">
        <v>1075</v>
      </c>
      <c r="M460" s="301"/>
    </row>
    <row r="461" spans="1:13" s="300" customFormat="1" ht="23.25" customHeight="1" x14ac:dyDescent="0.25">
      <c r="A461" s="299">
        <v>363</v>
      </c>
      <c r="B461" s="334" t="s">
        <v>1088</v>
      </c>
      <c r="C461" s="107" t="s">
        <v>1162</v>
      </c>
      <c r="D461" s="36" t="s">
        <v>1089</v>
      </c>
      <c r="E461" s="321">
        <v>1</v>
      </c>
      <c r="F461" s="321" t="s">
        <v>642</v>
      </c>
      <c r="G461" s="321"/>
      <c r="H461" s="37">
        <f t="shared" si="8"/>
        <v>0</v>
      </c>
      <c r="I461" s="291" t="s">
        <v>9</v>
      </c>
      <c r="J461" s="292" t="s">
        <v>1090</v>
      </c>
      <c r="K461" s="293" t="s">
        <v>989</v>
      </c>
      <c r="L461" s="35" t="s">
        <v>1169</v>
      </c>
      <c r="M461" s="301"/>
    </row>
    <row r="462" spans="1:13" s="300" customFormat="1" ht="23.25" customHeight="1" x14ac:dyDescent="0.25">
      <c r="A462" s="299">
        <v>364</v>
      </c>
      <c r="B462" s="335" t="s">
        <v>1091</v>
      </c>
      <c r="C462" s="107" t="s">
        <v>637</v>
      </c>
      <c r="D462" s="107" t="s">
        <v>1092</v>
      </c>
      <c r="E462" s="336">
        <v>20</v>
      </c>
      <c r="F462" s="107" t="s">
        <v>94</v>
      </c>
      <c r="G462" s="337">
        <v>2500</v>
      </c>
      <c r="H462" s="37">
        <f t="shared" si="8"/>
        <v>50000</v>
      </c>
      <c r="I462" s="291" t="s">
        <v>9</v>
      </c>
      <c r="J462" s="292" t="s">
        <v>155</v>
      </c>
      <c r="K462" s="293" t="s">
        <v>989</v>
      </c>
      <c r="L462" s="35" t="s">
        <v>1102</v>
      </c>
      <c r="M462" s="301"/>
    </row>
    <row r="463" spans="1:13" s="300" customFormat="1" ht="23.25" customHeight="1" x14ac:dyDescent="0.25">
      <c r="A463" s="299">
        <v>365</v>
      </c>
      <c r="B463" s="339" t="s">
        <v>1093</v>
      </c>
      <c r="C463" s="151" t="s">
        <v>637</v>
      </c>
      <c r="D463" s="107" t="s">
        <v>1092</v>
      </c>
      <c r="E463" s="336">
        <v>50</v>
      </c>
      <c r="F463" s="107" t="s">
        <v>94</v>
      </c>
      <c r="G463" s="337">
        <v>15000</v>
      </c>
      <c r="H463" s="37">
        <f t="shared" si="8"/>
        <v>750000</v>
      </c>
      <c r="I463" s="291" t="s">
        <v>9</v>
      </c>
      <c r="J463" s="292" t="s">
        <v>155</v>
      </c>
      <c r="K463" s="293" t="s">
        <v>989</v>
      </c>
      <c r="L463" s="35" t="s">
        <v>1102</v>
      </c>
      <c r="M463" s="301"/>
    </row>
    <row r="464" spans="1:13" s="300" customFormat="1" ht="23.25" customHeight="1" x14ac:dyDescent="0.25">
      <c r="A464" s="299">
        <v>366</v>
      </c>
      <c r="B464" s="339" t="s">
        <v>1094</v>
      </c>
      <c r="C464" s="151" t="s">
        <v>637</v>
      </c>
      <c r="D464" s="107" t="s">
        <v>1092</v>
      </c>
      <c r="E464" s="336">
        <v>50</v>
      </c>
      <c r="F464" s="107" t="s">
        <v>94</v>
      </c>
      <c r="G464" s="337">
        <v>5000</v>
      </c>
      <c r="H464" s="37">
        <f t="shared" si="8"/>
        <v>250000</v>
      </c>
      <c r="I464" s="291" t="s">
        <v>9</v>
      </c>
      <c r="J464" s="292" t="s">
        <v>155</v>
      </c>
      <c r="K464" s="293" t="s">
        <v>989</v>
      </c>
      <c r="L464" s="35" t="s">
        <v>1102</v>
      </c>
      <c r="M464" s="301"/>
    </row>
    <row r="465" spans="1:13" s="300" customFormat="1" ht="23.25" customHeight="1" x14ac:dyDescent="0.25">
      <c r="A465" s="299">
        <v>367</v>
      </c>
      <c r="B465" s="338" t="s">
        <v>1095</v>
      </c>
      <c r="C465" s="107" t="s">
        <v>637</v>
      </c>
      <c r="D465" s="107" t="s">
        <v>1096</v>
      </c>
      <c r="E465" s="336">
        <v>15</v>
      </c>
      <c r="F465" s="107" t="s">
        <v>94</v>
      </c>
      <c r="G465" s="337">
        <v>11800</v>
      </c>
      <c r="H465" s="37">
        <f t="shared" si="8"/>
        <v>177000</v>
      </c>
      <c r="I465" s="291" t="s">
        <v>9</v>
      </c>
      <c r="J465" s="292" t="s">
        <v>155</v>
      </c>
      <c r="K465" s="293" t="s">
        <v>989</v>
      </c>
      <c r="L465" s="35" t="s">
        <v>1102</v>
      </c>
      <c r="M465" s="301"/>
    </row>
    <row r="466" spans="1:13" s="300" customFormat="1" ht="23.25" customHeight="1" x14ac:dyDescent="0.25">
      <c r="A466" s="299">
        <v>368</v>
      </c>
      <c r="B466" s="335" t="s">
        <v>1097</v>
      </c>
      <c r="C466" s="107" t="s">
        <v>637</v>
      </c>
      <c r="D466" s="107" t="s">
        <v>1096</v>
      </c>
      <c r="E466" s="336">
        <v>10</v>
      </c>
      <c r="F466" s="107" t="s">
        <v>94</v>
      </c>
      <c r="G466" s="337">
        <v>10000</v>
      </c>
      <c r="H466" s="37">
        <f t="shared" si="8"/>
        <v>100000</v>
      </c>
      <c r="I466" s="291" t="s">
        <v>9</v>
      </c>
      <c r="J466" s="292" t="s">
        <v>155</v>
      </c>
      <c r="K466" s="293" t="s">
        <v>989</v>
      </c>
      <c r="L466" s="35" t="s">
        <v>1102</v>
      </c>
      <c r="M466" s="301"/>
    </row>
    <row r="467" spans="1:13" s="300" customFormat="1" ht="23.25" customHeight="1" x14ac:dyDescent="0.25">
      <c r="A467" s="299">
        <v>369</v>
      </c>
      <c r="B467" s="335" t="s">
        <v>1105</v>
      </c>
      <c r="C467" s="107" t="s">
        <v>637</v>
      </c>
      <c r="D467" s="107" t="s">
        <v>1096</v>
      </c>
      <c r="E467" s="336">
        <v>4</v>
      </c>
      <c r="F467" s="107" t="s">
        <v>94</v>
      </c>
      <c r="G467" s="337">
        <v>10000</v>
      </c>
      <c r="H467" s="37">
        <f t="shared" si="8"/>
        <v>40000</v>
      </c>
      <c r="I467" s="291" t="s">
        <v>9</v>
      </c>
      <c r="J467" s="292" t="s">
        <v>155</v>
      </c>
      <c r="K467" s="293" t="s">
        <v>989</v>
      </c>
      <c r="L467" s="35" t="s">
        <v>1102</v>
      </c>
      <c r="M467" s="301"/>
    </row>
    <row r="468" spans="1:13" s="300" customFormat="1" ht="30" customHeight="1" x14ac:dyDescent="0.25">
      <c r="A468" s="299">
        <v>370</v>
      </c>
      <c r="B468" s="335" t="s">
        <v>1098</v>
      </c>
      <c r="C468" s="107" t="s">
        <v>637</v>
      </c>
      <c r="D468" s="107" t="s">
        <v>1096</v>
      </c>
      <c r="E468" s="336">
        <v>20</v>
      </c>
      <c r="F468" s="107" t="s">
        <v>94</v>
      </c>
      <c r="G468" s="337">
        <v>19000</v>
      </c>
      <c r="H468" s="37">
        <f t="shared" si="8"/>
        <v>380000</v>
      </c>
      <c r="I468" s="291" t="s">
        <v>9</v>
      </c>
      <c r="J468" s="292" t="s">
        <v>155</v>
      </c>
      <c r="K468" s="293" t="s">
        <v>989</v>
      </c>
      <c r="L468" s="35" t="s">
        <v>1102</v>
      </c>
      <c r="M468" s="301"/>
    </row>
    <row r="469" spans="1:13" s="300" customFormat="1" ht="23.25" customHeight="1" x14ac:dyDescent="0.25">
      <c r="A469" s="299">
        <v>371</v>
      </c>
      <c r="B469" s="335" t="s">
        <v>1099</v>
      </c>
      <c r="C469" s="107" t="s">
        <v>637</v>
      </c>
      <c r="D469" s="107" t="s">
        <v>1096</v>
      </c>
      <c r="E469" s="336">
        <v>30</v>
      </c>
      <c r="F469" s="107" t="s">
        <v>94</v>
      </c>
      <c r="G469" s="341">
        <v>6800</v>
      </c>
      <c r="H469" s="37">
        <f t="shared" si="8"/>
        <v>204000</v>
      </c>
      <c r="I469" s="291" t="s">
        <v>9</v>
      </c>
      <c r="J469" s="292" t="s">
        <v>155</v>
      </c>
      <c r="K469" s="293" t="s">
        <v>989</v>
      </c>
      <c r="L469" s="35" t="s">
        <v>1102</v>
      </c>
      <c r="M469" s="301"/>
    </row>
    <row r="470" spans="1:13" s="300" customFormat="1" ht="23.25" customHeight="1" x14ac:dyDescent="0.25">
      <c r="A470" s="299">
        <v>372</v>
      </c>
      <c r="B470" s="335" t="s">
        <v>1100</v>
      </c>
      <c r="C470" s="107" t="s">
        <v>637</v>
      </c>
      <c r="D470" s="107" t="s">
        <v>1096</v>
      </c>
      <c r="E470" s="336">
        <v>20</v>
      </c>
      <c r="F470" s="107" t="s">
        <v>94</v>
      </c>
      <c r="G470" s="341">
        <v>1500</v>
      </c>
      <c r="H470" s="37">
        <f t="shared" si="8"/>
        <v>30000</v>
      </c>
      <c r="I470" s="291" t="s">
        <v>9</v>
      </c>
      <c r="J470" s="292" t="s">
        <v>155</v>
      </c>
      <c r="K470" s="293" t="s">
        <v>989</v>
      </c>
      <c r="L470" s="35" t="s">
        <v>1102</v>
      </c>
      <c r="M470" s="301"/>
    </row>
    <row r="471" spans="1:13" s="300" customFormat="1" ht="37.5" customHeight="1" x14ac:dyDescent="0.25">
      <c r="A471" s="299">
        <v>373</v>
      </c>
      <c r="B471" s="335" t="s">
        <v>1101</v>
      </c>
      <c r="C471" s="107" t="s">
        <v>637</v>
      </c>
      <c r="D471" s="107" t="s">
        <v>1096</v>
      </c>
      <c r="E471" s="336">
        <v>2</v>
      </c>
      <c r="F471" s="107" t="s">
        <v>94</v>
      </c>
      <c r="G471" s="341"/>
      <c r="H471" s="37">
        <f t="shared" ref="H471:H482" si="9">E471*G471</f>
        <v>0</v>
      </c>
      <c r="I471" s="291" t="s">
        <v>9</v>
      </c>
      <c r="J471" s="292" t="s">
        <v>155</v>
      </c>
      <c r="K471" s="293" t="s">
        <v>989</v>
      </c>
      <c r="L471" s="35" t="s">
        <v>1158</v>
      </c>
      <c r="M471" s="301"/>
    </row>
    <row r="472" spans="1:13" s="300" customFormat="1" ht="37.5" customHeight="1" x14ac:dyDescent="0.25">
      <c r="A472" s="299">
        <v>375</v>
      </c>
      <c r="B472" s="338" t="s">
        <v>1106</v>
      </c>
      <c r="C472" s="107" t="s">
        <v>637</v>
      </c>
      <c r="D472" s="36" t="s">
        <v>17</v>
      </c>
      <c r="E472" s="340">
        <v>10</v>
      </c>
      <c r="F472" s="107" t="s">
        <v>94</v>
      </c>
      <c r="G472" s="342">
        <v>19196.43</v>
      </c>
      <c r="H472" s="37">
        <f t="shared" si="9"/>
        <v>191964.3</v>
      </c>
      <c r="I472" s="291" t="s">
        <v>9</v>
      </c>
      <c r="J472" s="292" t="s">
        <v>45</v>
      </c>
      <c r="K472" s="293" t="s">
        <v>989</v>
      </c>
      <c r="L472" s="35" t="s">
        <v>1107</v>
      </c>
      <c r="M472" s="301"/>
    </row>
    <row r="473" spans="1:13" s="300" customFormat="1" ht="37.5" customHeight="1" x14ac:dyDescent="0.25">
      <c r="A473" s="299">
        <v>376</v>
      </c>
      <c r="B473" s="338" t="s">
        <v>1108</v>
      </c>
      <c r="C473" s="107" t="s">
        <v>637</v>
      </c>
      <c r="D473" s="36" t="s">
        <v>17</v>
      </c>
      <c r="E473" s="340">
        <v>5</v>
      </c>
      <c r="F473" s="107" t="s">
        <v>94</v>
      </c>
      <c r="G473" s="342">
        <v>20089.29</v>
      </c>
      <c r="H473" s="37">
        <f t="shared" si="9"/>
        <v>100446.45000000001</v>
      </c>
      <c r="I473" s="291" t="s">
        <v>9</v>
      </c>
      <c r="J473" s="292" t="s">
        <v>45</v>
      </c>
      <c r="K473" s="293" t="s">
        <v>989</v>
      </c>
      <c r="L473" s="35" t="s">
        <v>1107</v>
      </c>
      <c r="M473" s="301"/>
    </row>
    <row r="474" spans="1:13" s="300" customFormat="1" ht="37.5" customHeight="1" x14ac:dyDescent="0.25">
      <c r="A474" s="299">
        <v>377</v>
      </c>
      <c r="B474" s="338" t="s">
        <v>1109</v>
      </c>
      <c r="C474" s="107" t="s">
        <v>637</v>
      </c>
      <c r="D474" s="36" t="s">
        <v>17</v>
      </c>
      <c r="E474" s="340">
        <v>10</v>
      </c>
      <c r="F474" s="107" t="s">
        <v>94</v>
      </c>
      <c r="G474" s="342">
        <v>794.64</v>
      </c>
      <c r="H474" s="37">
        <f t="shared" si="9"/>
        <v>7946.4</v>
      </c>
      <c r="I474" s="291" t="s">
        <v>9</v>
      </c>
      <c r="J474" s="292" t="s">
        <v>45</v>
      </c>
      <c r="K474" s="293" t="s">
        <v>989</v>
      </c>
      <c r="L474" s="35" t="s">
        <v>1107</v>
      </c>
      <c r="M474" s="301"/>
    </row>
    <row r="475" spans="1:13" s="300" customFormat="1" ht="37.5" customHeight="1" x14ac:dyDescent="0.25">
      <c r="A475" s="299">
        <v>378</v>
      </c>
      <c r="B475" s="338" t="s">
        <v>1110</v>
      </c>
      <c r="C475" s="107" t="s">
        <v>637</v>
      </c>
      <c r="D475" s="36" t="s">
        <v>17</v>
      </c>
      <c r="E475" s="340">
        <v>1</v>
      </c>
      <c r="F475" s="109" t="s">
        <v>210</v>
      </c>
      <c r="G475" s="342">
        <v>900000</v>
      </c>
      <c r="H475" s="37">
        <f t="shared" si="9"/>
        <v>900000</v>
      </c>
      <c r="I475" s="291" t="s">
        <v>9</v>
      </c>
      <c r="J475" s="292" t="s">
        <v>105</v>
      </c>
      <c r="K475" s="293" t="s">
        <v>989</v>
      </c>
      <c r="L475" s="35" t="s">
        <v>1111</v>
      </c>
      <c r="M475" s="301"/>
    </row>
    <row r="476" spans="1:13" s="300" customFormat="1" ht="37.5" customHeight="1" x14ac:dyDescent="0.25">
      <c r="A476" s="299">
        <v>379</v>
      </c>
      <c r="B476" s="338" t="s">
        <v>1112</v>
      </c>
      <c r="C476" s="107" t="s">
        <v>637</v>
      </c>
      <c r="D476" s="36" t="s">
        <v>17</v>
      </c>
      <c r="E476" s="340">
        <v>1</v>
      </c>
      <c r="F476" s="109" t="s">
        <v>210</v>
      </c>
      <c r="G476" s="342">
        <v>2020000</v>
      </c>
      <c r="H476" s="37">
        <f t="shared" si="9"/>
        <v>2020000</v>
      </c>
      <c r="I476" s="291" t="s">
        <v>9</v>
      </c>
      <c r="J476" s="292" t="s">
        <v>105</v>
      </c>
      <c r="K476" s="293" t="s">
        <v>989</v>
      </c>
      <c r="L476" s="35" t="s">
        <v>1111</v>
      </c>
      <c r="M476" s="301"/>
    </row>
    <row r="477" spans="1:13" s="300" customFormat="1" ht="37.5" customHeight="1" x14ac:dyDescent="0.25">
      <c r="A477" s="299">
        <v>380</v>
      </c>
      <c r="B477" s="338" t="s">
        <v>1113</v>
      </c>
      <c r="C477" s="107" t="s">
        <v>637</v>
      </c>
      <c r="D477" s="36" t="s">
        <v>17</v>
      </c>
      <c r="E477" s="340">
        <v>1</v>
      </c>
      <c r="F477" s="109" t="s">
        <v>210</v>
      </c>
      <c r="G477" s="342">
        <v>495000</v>
      </c>
      <c r="H477" s="37">
        <f t="shared" si="9"/>
        <v>495000</v>
      </c>
      <c r="I477" s="291" t="s">
        <v>9</v>
      </c>
      <c r="J477" s="292" t="s">
        <v>105</v>
      </c>
      <c r="K477" s="293" t="s">
        <v>989</v>
      </c>
      <c r="L477" s="35" t="s">
        <v>1114</v>
      </c>
      <c r="M477" s="301"/>
    </row>
    <row r="478" spans="1:13" s="300" customFormat="1" ht="37.5" customHeight="1" x14ac:dyDescent="0.25">
      <c r="A478" s="299">
        <v>381</v>
      </c>
      <c r="B478" s="338" t="s">
        <v>1115</v>
      </c>
      <c r="C478" s="107" t="s">
        <v>637</v>
      </c>
      <c r="D478" s="36" t="s">
        <v>17</v>
      </c>
      <c r="E478" s="340">
        <v>1</v>
      </c>
      <c r="F478" s="109" t="s">
        <v>210</v>
      </c>
      <c r="G478" s="342"/>
      <c r="H478" s="37">
        <f t="shared" si="9"/>
        <v>0</v>
      </c>
      <c r="I478" s="291" t="s">
        <v>9</v>
      </c>
      <c r="J478" s="292" t="s">
        <v>105</v>
      </c>
      <c r="K478" s="293" t="s">
        <v>989</v>
      </c>
      <c r="L478" s="35" t="s">
        <v>1165</v>
      </c>
      <c r="M478" s="301"/>
    </row>
    <row r="479" spans="1:13" s="300" customFormat="1" ht="37.5" customHeight="1" x14ac:dyDescent="0.25">
      <c r="A479" s="299">
        <v>382</v>
      </c>
      <c r="B479" s="338" t="s">
        <v>1119</v>
      </c>
      <c r="C479" s="107" t="s">
        <v>637</v>
      </c>
      <c r="D479" s="36" t="s">
        <v>17</v>
      </c>
      <c r="E479" s="340">
        <v>72</v>
      </c>
      <c r="F479" s="109" t="s">
        <v>210</v>
      </c>
      <c r="G479" s="342">
        <v>42857.14</v>
      </c>
      <c r="H479" s="37">
        <f t="shared" si="9"/>
        <v>3085714.08</v>
      </c>
      <c r="I479" s="291" t="s">
        <v>9</v>
      </c>
      <c r="J479" s="292" t="s">
        <v>103</v>
      </c>
      <c r="K479" s="293" t="s">
        <v>989</v>
      </c>
      <c r="L479" s="35" t="s">
        <v>1120</v>
      </c>
      <c r="M479" s="301"/>
    </row>
    <row r="480" spans="1:13" s="300" customFormat="1" ht="37.5" customHeight="1" x14ac:dyDescent="0.25">
      <c r="A480" s="299">
        <v>383</v>
      </c>
      <c r="B480" s="338" t="s">
        <v>35</v>
      </c>
      <c r="C480" s="109" t="s">
        <v>1125</v>
      </c>
      <c r="D480" s="36" t="s">
        <v>17</v>
      </c>
      <c r="E480" s="340">
        <v>6000</v>
      </c>
      <c r="F480" s="109" t="s">
        <v>37</v>
      </c>
      <c r="G480" s="342">
        <v>172.32</v>
      </c>
      <c r="H480" s="37">
        <f t="shared" si="9"/>
        <v>1033920</v>
      </c>
      <c r="I480" s="291" t="s">
        <v>9</v>
      </c>
      <c r="J480" s="292" t="s">
        <v>38</v>
      </c>
      <c r="K480" s="293" t="s">
        <v>1034</v>
      </c>
      <c r="L480" s="35" t="s">
        <v>1126</v>
      </c>
      <c r="M480" s="301"/>
    </row>
    <row r="481" spans="1:18" s="300" customFormat="1" ht="37.5" customHeight="1" x14ac:dyDescent="0.25">
      <c r="A481" s="299">
        <v>384</v>
      </c>
      <c r="B481" s="338" t="s">
        <v>48</v>
      </c>
      <c r="C481" s="109" t="s">
        <v>99</v>
      </c>
      <c r="D481" s="36" t="s">
        <v>17</v>
      </c>
      <c r="E481" s="340">
        <v>120000</v>
      </c>
      <c r="F481" s="109" t="s">
        <v>37</v>
      </c>
      <c r="G481" s="342"/>
      <c r="H481" s="37"/>
      <c r="I481" s="291" t="s">
        <v>9</v>
      </c>
      <c r="J481" s="292" t="s">
        <v>105</v>
      </c>
      <c r="K481" s="347" t="s">
        <v>1151</v>
      </c>
      <c r="L481" s="35" t="s">
        <v>1170</v>
      </c>
      <c r="M481" s="301"/>
    </row>
    <row r="482" spans="1:18" s="300" customFormat="1" ht="37.5" customHeight="1" x14ac:dyDescent="0.25">
      <c r="A482" s="299">
        <v>385</v>
      </c>
      <c r="B482" s="338" t="s">
        <v>1148</v>
      </c>
      <c r="C482" s="109" t="s">
        <v>1125</v>
      </c>
      <c r="D482" s="36" t="s">
        <v>17</v>
      </c>
      <c r="E482" s="340">
        <v>955</v>
      </c>
      <c r="F482" s="109" t="s">
        <v>1149</v>
      </c>
      <c r="G482" s="342">
        <v>2464.29</v>
      </c>
      <c r="H482" s="37">
        <f t="shared" si="9"/>
        <v>2353396.9500000002</v>
      </c>
      <c r="I482" s="291" t="s">
        <v>9</v>
      </c>
      <c r="J482" s="292" t="s">
        <v>1150</v>
      </c>
      <c r="K482" s="347" t="s">
        <v>1151</v>
      </c>
      <c r="L482" s="35" t="s">
        <v>1152</v>
      </c>
      <c r="M482" s="301"/>
    </row>
    <row r="483" spans="1:18" s="3" customFormat="1" ht="20.100000000000001" customHeight="1" x14ac:dyDescent="0.25">
      <c r="A483" s="45"/>
      <c r="B483" s="75" t="s">
        <v>86</v>
      </c>
      <c r="C483" s="46"/>
      <c r="D483" s="46"/>
      <c r="E483" s="46"/>
      <c r="F483" s="46"/>
      <c r="G483" s="164"/>
      <c r="H483" s="47">
        <f>SUM(H99:H482)</f>
        <v>2162831597.4272008</v>
      </c>
      <c r="I483" s="48"/>
      <c r="J483" s="48"/>
      <c r="K483" s="118"/>
      <c r="L483" s="282"/>
      <c r="M483" s="31"/>
      <c r="N483" s="11"/>
      <c r="O483" s="11"/>
      <c r="P483" s="11"/>
      <c r="Q483" s="11"/>
      <c r="R483" s="11"/>
    </row>
    <row r="484" spans="1:18" s="3" customFormat="1" ht="20.100000000000001" customHeight="1" x14ac:dyDescent="0.25">
      <c r="A484" s="52"/>
      <c r="B484" s="61" t="s">
        <v>8</v>
      </c>
      <c r="C484" s="53"/>
      <c r="D484" s="53"/>
      <c r="E484" s="53"/>
      <c r="F484" s="53"/>
      <c r="G484" s="165"/>
      <c r="H484" s="53"/>
      <c r="I484" s="53"/>
      <c r="J484" s="53"/>
      <c r="K484" s="119"/>
      <c r="L484" s="53"/>
      <c r="M484" s="31"/>
      <c r="N484" s="11"/>
      <c r="O484" s="11"/>
      <c r="P484" s="11"/>
      <c r="Q484" s="11"/>
      <c r="R484" s="11"/>
    </row>
    <row r="485" spans="1:18" s="3" customFormat="1" ht="63.75" x14ac:dyDescent="0.25">
      <c r="A485" s="89">
        <v>1</v>
      </c>
      <c r="B485" s="98" t="s">
        <v>160</v>
      </c>
      <c r="C485" s="73" t="s">
        <v>100</v>
      </c>
      <c r="D485" s="140" t="s">
        <v>159</v>
      </c>
      <c r="E485" s="82">
        <v>1</v>
      </c>
      <c r="F485" s="140" t="s">
        <v>161</v>
      </c>
      <c r="G485" s="166"/>
      <c r="H485" s="37">
        <v>800000</v>
      </c>
      <c r="I485" s="36" t="s">
        <v>9</v>
      </c>
      <c r="J485" s="100" t="s">
        <v>45</v>
      </c>
      <c r="K485" s="141" t="s">
        <v>130</v>
      </c>
      <c r="L485" s="140" t="s">
        <v>162</v>
      </c>
      <c r="M485" s="31"/>
      <c r="N485" s="11"/>
      <c r="O485" s="11"/>
      <c r="P485" s="11"/>
      <c r="Q485" s="11"/>
      <c r="R485" s="11"/>
    </row>
    <row r="486" spans="1:18" s="3" customFormat="1" ht="43.5" customHeight="1" x14ac:dyDescent="0.25">
      <c r="A486" s="89">
        <v>2</v>
      </c>
      <c r="B486" s="98" t="s">
        <v>213</v>
      </c>
      <c r="C486" s="73" t="s">
        <v>100</v>
      </c>
      <c r="D486" s="140" t="s">
        <v>216</v>
      </c>
      <c r="E486" s="82">
        <v>1</v>
      </c>
      <c r="F486" s="140" t="s">
        <v>161</v>
      </c>
      <c r="G486" s="166"/>
      <c r="H486" s="37">
        <v>1977328</v>
      </c>
      <c r="I486" s="36" t="s">
        <v>9</v>
      </c>
      <c r="J486" s="100" t="s">
        <v>38</v>
      </c>
      <c r="K486" s="141" t="s">
        <v>219</v>
      </c>
      <c r="L486" s="140" t="s">
        <v>220</v>
      </c>
      <c r="M486" s="31"/>
      <c r="N486" s="11"/>
      <c r="O486" s="11"/>
      <c r="P486" s="11"/>
      <c r="Q486" s="11"/>
      <c r="R486" s="11"/>
    </row>
    <row r="487" spans="1:18" s="3" customFormat="1" ht="38.25" x14ac:dyDescent="0.25">
      <c r="A487" s="89">
        <v>3</v>
      </c>
      <c r="B487" s="98" t="s">
        <v>214</v>
      </c>
      <c r="C487" s="73" t="s">
        <v>100</v>
      </c>
      <c r="D487" s="140" t="s">
        <v>217</v>
      </c>
      <c r="E487" s="82">
        <v>1</v>
      </c>
      <c r="F487" s="140" t="s">
        <v>161</v>
      </c>
      <c r="G487" s="166"/>
      <c r="H487" s="37">
        <v>607790</v>
      </c>
      <c r="I487" s="36" t="s">
        <v>9</v>
      </c>
      <c r="J487" s="100" t="s">
        <v>38</v>
      </c>
      <c r="K487" s="141" t="s">
        <v>219</v>
      </c>
      <c r="L487" s="140" t="s">
        <v>220</v>
      </c>
      <c r="M487" s="31"/>
      <c r="N487" s="11"/>
      <c r="O487" s="11"/>
      <c r="P487" s="11"/>
      <c r="Q487" s="11"/>
      <c r="R487" s="11"/>
    </row>
    <row r="488" spans="1:18" s="3" customFormat="1" ht="38.25" x14ac:dyDescent="0.25">
      <c r="A488" s="89">
        <v>4</v>
      </c>
      <c r="B488" s="98" t="s">
        <v>215</v>
      </c>
      <c r="C488" s="73" t="s">
        <v>100</v>
      </c>
      <c r="D488" s="140" t="s">
        <v>218</v>
      </c>
      <c r="E488" s="82">
        <v>1</v>
      </c>
      <c r="F488" s="140" t="s">
        <v>161</v>
      </c>
      <c r="G488" s="166"/>
      <c r="H488" s="37">
        <v>3386500</v>
      </c>
      <c r="I488" s="36" t="s">
        <v>9</v>
      </c>
      <c r="J488" s="100" t="s">
        <v>38</v>
      </c>
      <c r="K488" s="141" t="s">
        <v>219</v>
      </c>
      <c r="L488" s="140" t="s">
        <v>220</v>
      </c>
      <c r="M488" s="31"/>
      <c r="N488" s="11"/>
      <c r="O488" s="11"/>
      <c r="P488" s="11"/>
      <c r="Q488" s="11"/>
      <c r="R488" s="11"/>
    </row>
    <row r="489" spans="1:18" s="3" customFormat="1" ht="108" customHeight="1" x14ac:dyDescent="0.25">
      <c r="A489" s="89">
        <v>5</v>
      </c>
      <c r="B489" s="97" t="str">
        <f>[1]Лист1!$B$9</f>
        <v>Изготовление стенда</v>
      </c>
      <c r="C489" s="73" t="s">
        <v>100</v>
      </c>
      <c r="D489" s="140" t="s">
        <v>227</v>
      </c>
      <c r="E489" s="82">
        <v>1</v>
      </c>
      <c r="F489" s="140" t="s">
        <v>161</v>
      </c>
      <c r="G489" s="166"/>
      <c r="H489" s="37">
        <v>93000</v>
      </c>
      <c r="I489" s="36" t="s">
        <v>9</v>
      </c>
      <c r="J489" s="100" t="s">
        <v>45</v>
      </c>
      <c r="K489" s="141" t="s">
        <v>219</v>
      </c>
      <c r="L489" s="140" t="s">
        <v>228</v>
      </c>
      <c r="M489" s="31"/>
      <c r="N489" s="11"/>
      <c r="O489" s="11"/>
      <c r="P489" s="11"/>
      <c r="Q489" s="11"/>
      <c r="R489" s="11"/>
    </row>
    <row r="490" spans="1:18" s="3" customFormat="1" ht="40.5" customHeight="1" x14ac:dyDescent="0.25">
      <c r="A490" s="89">
        <v>6</v>
      </c>
      <c r="B490" s="97" t="s">
        <v>320</v>
      </c>
      <c r="C490" s="73" t="s">
        <v>100</v>
      </c>
      <c r="D490" s="97" t="s">
        <v>321</v>
      </c>
      <c r="E490" s="82">
        <v>1</v>
      </c>
      <c r="F490" s="140" t="s">
        <v>161</v>
      </c>
      <c r="G490" s="166"/>
      <c r="H490" s="37">
        <v>546000</v>
      </c>
      <c r="I490" s="36" t="s">
        <v>9</v>
      </c>
      <c r="J490" s="100" t="s">
        <v>45</v>
      </c>
      <c r="K490" s="141" t="s">
        <v>312</v>
      </c>
      <c r="L490" s="140" t="s">
        <v>319</v>
      </c>
      <c r="M490" s="31"/>
      <c r="N490" s="11"/>
      <c r="O490" s="11"/>
      <c r="P490" s="11"/>
      <c r="Q490" s="11"/>
      <c r="R490" s="11"/>
    </row>
    <row r="491" spans="1:18" s="3" customFormat="1" ht="40.5" customHeight="1" x14ac:dyDescent="0.25">
      <c r="A491" s="89">
        <v>7</v>
      </c>
      <c r="B491" s="197" t="s">
        <v>460</v>
      </c>
      <c r="C491" s="73" t="s">
        <v>100</v>
      </c>
      <c r="D491" s="97" t="s">
        <v>150</v>
      </c>
      <c r="E491" s="82">
        <v>1</v>
      </c>
      <c r="F491" s="140" t="s">
        <v>161</v>
      </c>
      <c r="G491" s="166"/>
      <c r="H491" s="37">
        <v>4176963</v>
      </c>
      <c r="I491" s="36" t="s">
        <v>9</v>
      </c>
      <c r="J491" s="100" t="s">
        <v>211</v>
      </c>
      <c r="K491" s="141" t="s">
        <v>647</v>
      </c>
      <c r="L491" s="140" t="s">
        <v>646</v>
      </c>
      <c r="M491" s="31"/>
      <c r="N491" s="11"/>
      <c r="O491" s="11"/>
      <c r="P491" s="11"/>
      <c r="Q491" s="11"/>
      <c r="R491" s="11"/>
    </row>
    <row r="492" spans="1:18" s="3" customFormat="1" ht="40.5" customHeight="1" x14ac:dyDescent="0.25">
      <c r="A492" s="89">
        <v>8</v>
      </c>
      <c r="B492" s="197" t="s">
        <v>461</v>
      </c>
      <c r="C492" s="73" t="s">
        <v>100</v>
      </c>
      <c r="D492" s="97" t="s">
        <v>150</v>
      </c>
      <c r="E492" s="82">
        <v>1</v>
      </c>
      <c r="F492" s="140" t="s">
        <v>161</v>
      </c>
      <c r="G492" s="166"/>
      <c r="H492" s="37">
        <v>11602300</v>
      </c>
      <c r="I492" s="36" t="s">
        <v>9</v>
      </c>
      <c r="J492" s="100" t="s">
        <v>45</v>
      </c>
      <c r="K492" s="141" t="s">
        <v>312</v>
      </c>
      <c r="L492" s="140" t="s">
        <v>462</v>
      </c>
      <c r="M492" s="31"/>
      <c r="N492" s="11"/>
      <c r="O492" s="11"/>
      <c r="P492" s="11"/>
      <c r="Q492" s="11"/>
      <c r="R492" s="11"/>
    </row>
    <row r="493" spans="1:18" s="3" customFormat="1" ht="40.5" customHeight="1" x14ac:dyDescent="0.25">
      <c r="A493" s="89">
        <v>9</v>
      </c>
      <c r="B493" s="197" t="s">
        <v>784</v>
      </c>
      <c r="C493" s="73" t="s">
        <v>100</v>
      </c>
      <c r="D493" s="97" t="s">
        <v>527</v>
      </c>
      <c r="E493" s="82">
        <v>1</v>
      </c>
      <c r="F493" s="140" t="s">
        <v>161</v>
      </c>
      <c r="G493" s="166"/>
      <c r="H493" s="37">
        <v>4536545</v>
      </c>
      <c r="I493" s="36" t="s">
        <v>9</v>
      </c>
      <c r="J493" s="100" t="s">
        <v>19</v>
      </c>
      <c r="K493" s="141" t="s">
        <v>478</v>
      </c>
      <c r="L493" s="140" t="s">
        <v>783</v>
      </c>
      <c r="M493" s="31"/>
      <c r="N493" s="11"/>
      <c r="O493" s="11"/>
      <c r="P493" s="11"/>
      <c r="Q493" s="11"/>
      <c r="R493" s="11"/>
    </row>
    <row r="494" spans="1:18" s="3" customFormat="1" ht="40.5" customHeight="1" x14ac:dyDescent="0.25">
      <c r="A494" s="89">
        <v>10</v>
      </c>
      <c r="B494" s="217" t="s">
        <v>658</v>
      </c>
      <c r="C494" s="225" t="s">
        <v>99</v>
      </c>
      <c r="D494" s="210" t="s">
        <v>17</v>
      </c>
      <c r="E494" s="83">
        <v>1</v>
      </c>
      <c r="F494" s="226" t="s">
        <v>161</v>
      </c>
      <c r="G494" s="227"/>
      <c r="H494" s="213">
        <v>24464240</v>
      </c>
      <c r="I494" s="74" t="s">
        <v>9</v>
      </c>
      <c r="J494" s="228" t="s">
        <v>202</v>
      </c>
      <c r="K494" s="229" t="s">
        <v>647</v>
      </c>
      <c r="L494" s="226" t="s">
        <v>659</v>
      </c>
      <c r="M494" s="31"/>
      <c r="N494" s="11"/>
      <c r="O494" s="11"/>
      <c r="P494" s="11"/>
      <c r="Q494" s="11"/>
      <c r="R494" s="11"/>
    </row>
    <row r="495" spans="1:18" s="3" customFormat="1" ht="40.5" customHeight="1" x14ac:dyDescent="0.25">
      <c r="A495" s="89">
        <v>11</v>
      </c>
      <c r="B495" s="218" t="s">
        <v>699</v>
      </c>
      <c r="C495" s="6" t="s">
        <v>100</v>
      </c>
      <c r="D495" s="88" t="s">
        <v>150</v>
      </c>
      <c r="E495" s="208">
        <v>1</v>
      </c>
      <c r="F495" s="140" t="s">
        <v>161</v>
      </c>
      <c r="G495" s="166"/>
      <c r="H495" s="214">
        <v>10009250</v>
      </c>
      <c r="I495" s="6" t="s">
        <v>9</v>
      </c>
      <c r="J495" s="77" t="s">
        <v>45</v>
      </c>
      <c r="K495" s="141" t="s">
        <v>647</v>
      </c>
      <c r="L495" s="140" t="s">
        <v>700</v>
      </c>
      <c r="M495" s="31"/>
      <c r="N495" s="11"/>
      <c r="O495" s="11"/>
      <c r="P495" s="11"/>
      <c r="Q495" s="11"/>
      <c r="R495" s="11"/>
    </row>
    <row r="496" spans="1:18" s="11" customFormat="1" ht="40.5" customHeight="1" x14ac:dyDescent="0.25">
      <c r="A496" s="277">
        <v>12</v>
      </c>
      <c r="B496" s="242" t="s">
        <v>726</v>
      </c>
      <c r="C496" s="6" t="s">
        <v>100</v>
      </c>
      <c r="D496" s="241" t="s">
        <v>150</v>
      </c>
      <c r="E496" s="208">
        <v>1</v>
      </c>
      <c r="F496" s="284" t="s">
        <v>161</v>
      </c>
      <c r="G496" s="285"/>
      <c r="H496" s="286"/>
      <c r="I496" s="6" t="s">
        <v>9</v>
      </c>
      <c r="J496" s="280" t="s">
        <v>45</v>
      </c>
      <c r="K496" s="287" t="s">
        <v>727</v>
      </c>
      <c r="L496" s="284" t="s">
        <v>849</v>
      </c>
      <c r="M496" s="31"/>
    </row>
    <row r="497" spans="1:18" s="3" customFormat="1" ht="40.5" customHeight="1" x14ac:dyDescent="0.25">
      <c r="A497" s="89">
        <v>13</v>
      </c>
      <c r="B497" s="218" t="s">
        <v>728</v>
      </c>
      <c r="C497" s="6" t="s">
        <v>100</v>
      </c>
      <c r="D497" s="88" t="s">
        <v>150</v>
      </c>
      <c r="E497" s="208">
        <v>1</v>
      </c>
      <c r="F497" s="140" t="s">
        <v>161</v>
      </c>
      <c r="G497" s="166"/>
      <c r="H497" s="214">
        <v>3215600</v>
      </c>
      <c r="I497" s="6" t="s">
        <v>9</v>
      </c>
      <c r="J497" s="77" t="s">
        <v>45</v>
      </c>
      <c r="K497" s="141" t="s">
        <v>727</v>
      </c>
      <c r="L497" s="140" t="s">
        <v>729</v>
      </c>
      <c r="M497" s="31"/>
      <c r="N497" s="11"/>
      <c r="O497" s="11"/>
      <c r="P497" s="11"/>
      <c r="Q497" s="11"/>
      <c r="R497" s="11"/>
    </row>
    <row r="498" spans="1:18" s="3" customFormat="1" ht="40.5" customHeight="1" x14ac:dyDescent="0.25">
      <c r="A498" s="89">
        <v>14</v>
      </c>
      <c r="B498" s="218" t="s">
        <v>730</v>
      </c>
      <c r="C498" s="6" t="s">
        <v>100</v>
      </c>
      <c r="D498" s="88" t="s">
        <v>150</v>
      </c>
      <c r="E498" s="208">
        <v>1</v>
      </c>
      <c r="F498" s="140" t="s">
        <v>161</v>
      </c>
      <c r="G498" s="166"/>
      <c r="H498" s="214">
        <v>1000000</v>
      </c>
      <c r="I498" s="6" t="s">
        <v>9</v>
      </c>
      <c r="J498" s="77" t="s">
        <v>105</v>
      </c>
      <c r="K498" s="141" t="s">
        <v>727</v>
      </c>
      <c r="L498" s="140" t="s">
        <v>731</v>
      </c>
      <c r="M498" s="31"/>
      <c r="N498" s="11"/>
      <c r="O498" s="11"/>
      <c r="P498" s="11"/>
      <c r="Q498" s="11"/>
      <c r="R498" s="11"/>
    </row>
    <row r="499" spans="1:18" s="3" customFormat="1" ht="40.5" customHeight="1" x14ac:dyDescent="0.25">
      <c r="A499" s="89">
        <v>15</v>
      </c>
      <c r="B499" s="38" t="s">
        <v>790</v>
      </c>
      <c r="C499" s="6" t="s">
        <v>100</v>
      </c>
      <c r="D499" s="247" t="s">
        <v>789</v>
      </c>
      <c r="E499" s="208">
        <v>1</v>
      </c>
      <c r="F499" s="140" t="s">
        <v>161</v>
      </c>
      <c r="G499" s="166"/>
      <c r="H499" s="214">
        <v>299000</v>
      </c>
      <c r="I499" s="6" t="s">
        <v>9</v>
      </c>
      <c r="J499" s="77" t="s">
        <v>45</v>
      </c>
      <c r="K499" s="141" t="s">
        <v>727</v>
      </c>
      <c r="L499" s="140" t="s">
        <v>791</v>
      </c>
      <c r="M499" s="31"/>
      <c r="N499" s="11"/>
      <c r="O499" s="11"/>
      <c r="P499" s="11"/>
      <c r="Q499" s="11"/>
      <c r="R499" s="11"/>
    </row>
    <row r="500" spans="1:18" s="3" customFormat="1" ht="40.5" customHeight="1" x14ac:dyDescent="0.25">
      <c r="A500" s="89">
        <v>16</v>
      </c>
      <c r="B500" s="38" t="s">
        <v>793</v>
      </c>
      <c r="C500" s="38" t="s">
        <v>637</v>
      </c>
      <c r="D500" s="38" t="s">
        <v>796</v>
      </c>
      <c r="E500" s="38">
        <v>1</v>
      </c>
      <c r="F500" s="38" t="s">
        <v>794</v>
      </c>
      <c r="G500" s="38"/>
      <c r="H500" s="88">
        <v>365750</v>
      </c>
      <c r="I500" s="6" t="s">
        <v>9</v>
      </c>
      <c r="J500" s="77" t="s">
        <v>45</v>
      </c>
      <c r="K500" s="141" t="s">
        <v>727</v>
      </c>
      <c r="L500" s="140" t="s">
        <v>795</v>
      </c>
      <c r="M500" s="31"/>
      <c r="N500" s="11"/>
      <c r="O500" s="11"/>
      <c r="P500" s="11"/>
      <c r="Q500" s="11"/>
      <c r="R500" s="11"/>
    </row>
    <row r="501" spans="1:18" s="3" customFormat="1" ht="40.5" customHeight="1" x14ac:dyDescent="0.25">
      <c r="A501" s="89">
        <v>17</v>
      </c>
      <c r="B501" s="38" t="s">
        <v>864</v>
      </c>
      <c r="C501" s="38" t="s">
        <v>100</v>
      </c>
      <c r="D501" s="88" t="s">
        <v>150</v>
      </c>
      <c r="E501" s="38">
        <v>1</v>
      </c>
      <c r="F501" s="38" t="s">
        <v>161</v>
      </c>
      <c r="G501" s="38"/>
      <c r="H501" s="88"/>
      <c r="I501" s="6" t="s">
        <v>9</v>
      </c>
      <c r="J501" s="77" t="s">
        <v>211</v>
      </c>
      <c r="K501" s="141" t="s">
        <v>854</v>
      </c>
      <c r="L501" s="140" t="s">
        <v>1161</v>
      </c>
      <c r="M501" s="31"/>
      <c r="N501" s="11"/>
      <c r="O501" s="11"/>
      <c r="P501" s="11"/>
      <c r="Q501" s="11"/>
      <c r="R501" s="11"/>
    </row>
    <row r="502" spans="1:18" s="3" customFormat="1" ht="40.5" customHeight="1" x14ac:dyDescent="0.25">
      <c r="A502" s="89">
        <v>18</v>
      </c>
      <c r="B502" s="38" t="s">
        <v>897</v>
      </c>
      <c r="C502" s="38" t="s">
        <v>100</v>
      </c>
      <c r="D502" s="88" t="s">
        <v>150</v>
      </c>
      <c r="E502" s="38">
        <v>1</v>
      </c>
      <c r="F502" s="38" t="s">
        <v>161</v>
      </c>
      <c r="G502" s="38"/>
      <c r="H502" s="88">
        <v>10158960</v>
      </c>
      <c r="I502" s="6" t="s">
        <v>9</v>
      </c>
      <c r="J502" s="77" t="s">
        <v>45</v>
      </c>
      <c r="K502" s="141" t="s">
        <v>854</v>
      </c>
      <c r="L502" s="140" t="s">
        <v>898</v>
      </c>
      <c r="M502" s="31"/>
      <c r="N502" s="11"/>
      <c r="O502" s="11"/>
      <c r="P502" s="11"/>
      <c r="Q502" s="11"/>
      <c r="R502" s="11"/>
    </row>
    <row r="503" spans="1:18" s="3" customFormat="1" ht="40.5" customHeight="1" x14ac:dyDescent="0.25">
      <c r="A503" s="89">
        <v>19</v>
      </c>
      <c r="B503" s="38" t="s">
        <v>899</v>
      </c>
      <c r="C503" s="38" t="s">
        <v>100</v>
      </c>
      <c r="D503" s="88" t="s">
        <v>150</v>
      </c>
      <c r="E503" s="38">
        <v>1</v>
      </c>
      <c r="F503" s="38" t="s">
        <v>161</v>
      </c>
      <c r="G503" s="38"/>
      <c r="H503" s="88">
        <v>510200</v>
      </c>
      <c r="I503" s="6" t="s">
        <v>9</v>
      </c>
      <c r="J503" s="77" t="s">
        <v>45</v>
      </c>
      <c r="K503" s="141" t="s">
        <v>854</v>
      </c>
      <c r="L503" s="140" t="s">
        <v>898</v>
      </c>
      <c r="M503" s="31"/>
      <c r="N503" s="11"/>
      <c r="O503" s="11"/>
      <c r="P503" s="11"/>
      <c r="Q503" s="11"/>
      <c r="R503" s="11"/>
    </row>
    <row r="504" spans="1:18" s="3" customFormat="1" ht="40.5" customHeight="1" x14ac:dyDescent="0.25">
      <c r="A504" s="89">
        <v>20</v>
      </c>
      <c r="B504" s="38" t="s">
        <v>900</v>
      </c>
      <c r="C504" s="38" t="s">
        <v>100</v>
      </c>
      <c r="D504" s="88" t="s">
        <v>150</v>
      </c>
      <c r="E504" s="38">
        <v>1</v>
      </c>
      <c r="F504" s="38" t="s">
        <v>161</v>
      </c>
      <c r="G504" s="38"/>
      <c r="H504" s="88">
        <v>4559487</v>
      </c>
      <c r="I504" s="6" t="s">
        <v>9</v>
      </c>
      <c r="J504" s="77" t="s">
        <v>45</v>
      </c>
      <c r="K504" s="141" t="s">
        <v>854</v>
      </c>
      <c r="L504" s="140" t="s">
        <v>898</v>
      </c>
      <c r="M504" s="31"/>
      <c r="N504" s="11"/>
      <c r="O504" s="11"/>
      <c r="P504" s="11"/>
      <c r="Q504" s="11"/>
      <c r="R504" s="11"/>
    </row>
    <row r="505" spans="1:18" s="3" customFormat="1" ht="40.5" customHeight="1" x14ac:dyDescent="0.25">
      <c r="A505" s="89">
        <v>21</v>
      </c>
      <c r="B505" s="38" t="s">
        <v>901</v>
      </c>
      <c r="C505" s="38" t="s">
        <v>100</v>
      </c>
      <c r="D505" s="88" t="s">
        <v>150</v>
      </c>
      <c r="E505" s="38">
        <v>1</v>
      </c>
      <c r="F505" s="38" t="s">
        <v>161</v>
      </c>
      <c r="G505" s="38"/>
      <c r="H505" s="88">
        <v>42780</v>
      </c>
      <c r="I505" s="6" t="s">
        <v>9</v>
      </c>
      <c r="J505" s="77" t="s">
        <v>45</v>
      </c>
      <c r="K505" s="141" t="s">
        <v>854</v>
      </c>
      <c r="L505" s="140" t="s">
        <v>898</v>
      </c>
      <c r="M505" s="31"/>
      <c r="N505" s="11"/>
      <c r="O505" s="11"/>
      <c r="P505" s="11"/>
      <c r="Q505" s="11"/>
      <c r="R505" s="11"/>
    </row>
    <row r="506" spans="1:18" s="3" customFormat="1" ht="40.5" customHeight="1" x14ac:dyDescent="0.25">
      <c r="A506" s="89">
        <v>22</v>
      </c>
      <c r="B506" s="38" t="s">
        <v>941</v>
      </c>
      <c r="C506" s="38" t="s">
        <v>504</v>
      </c>
      <c r="D506" s="88" t="s">
        <v>150</v>
      </c>
      <c r="E506" s="38">
        <v>1</v>
      </c>
      <c r="F506" s="38" t="s">
        <v>161</v>
      </c>
      <c r="G506" s="38"/>
      <c r="H506" s="88">
        <v>923500</v>
      </c>
      <c r="I506" s="299" t="s">
        <v>9</v>
      </c>
      <c r="J506" s="77" t="s">
        <v>211</v>
      </c>
      <c r="K506" s="141" t="s">
        <v>942</v>
      </c>
      <c r="L506" s="140" t="s">
        <v>943</v>
      </c>
      <c r="M506" s="31"/>
      <c r="N506" s="11"/>
      <c r="O506" s="11"/>
      <c r="P506" s="11"/>
      <c r="Q506" s="11"/>
      <c r="R506" s="11"/>
    </row>
    <row r="507" spans="1:18" s="3" customFormat="1" ht="40.5" customHeight="1" x14ac:dyDescent="0.25">
      <c r="A507" s="89">
        <v>23</v>
      </c>
      <c r="B507" s="38" t="s">
        <v>964</v>
      </c>
      <c r="C507" s="38" t="s">
        <v>100</v>
      </c>
      <c r="D507" s="88" t="s">
        <v>150</v>
      </c>
      <c r="E507" s="38"/>
      <c r="F507" s="38" t="s">
        <v>161</v>
      </c>
      <c r="G507" s="38"/>
      <c r="H507" s="88"/>
      <c r="I507" s="299" t="s">
        <v>9</v>
      </c>
      <c r="J507" s="77" t="s">
        <v>45</v>
      </c>
      <c r="K507" s="141" t="s">
        <v>942</v>
      </c>
      <c r="L507" s="140" t="s">
        <v>1080</v>
      </c>
      <c r="M507" s="31"/>
      <c r="N507" s="11"/>
      <c r="O507" s="11"/>
      <c r="P507" s="11"/>
      <c r="Q507" s="11"/>
      <c r="R507" s="11"/>
    </row>
    <row r="508" spans="1:18" s="3" customFormat="1" ht="40.5" customHeight="1" x14ac:dyDescent="0.25">
      <c r="A508" s="89">
        <v>24</v>
      </c>
      <c r="B508" s="38" t="s">
        <v>726</v>
      </c>
      <c r="C508" s="38" t="s">
        <v>100</v>
      </c>
      <c r="D508" s="88" t="s">
        <v>150</v>
      </c>
      <c r="E508" s="38">
        <v>1</v>
      </c>
      <c r="F508" s="38" t="s">
        <v>161</v>
      </c>
      <c r="G508" s="38"/>
      <c r="H508" s="88">
        <v>3201600</v>
      </c>
      <c r="I508" s="299" t="s">
        <v>9</v>
      </c>
      <c r="J508" s="77" t="s">
        <v>105</v>
      </c>
      <c r="K508" s="141" t="s">
        <v>942</v>
      </c>
      <c r="L508" s="140" t="s">
        <v>967</v>
      </c>
      <c r="M508" s="31"/>
      <c r="N508" s="11"/>
      <c r="O508" s="11"/>
      <c r="P508" s="11"/>
      <c r="Q508" s="11"/>
      <c r="R508" s="11"/>
    </row>
    <row r="509" spans="1:18" s="3" customFormat="1" ht="40.5" customHeight="1" x14ac:dyDescent="0.25">
      <c r="A509" s="89">
        <v>25</v>
      </c>
      <c r="B509" s="38" t="s">
        <v>972</v>
      </c>
      <c r="C509" s="38" t="s">
        <v>99</v>
      </c>
      <c r="D509" s="88" t="s">
        <v>150</v>
      </c>
      <c r="E509" s="38">
        <v>1</v>
      </c>
      <c r="F509" s="38" t="s">
        <v>161</v>
      </c>
      <c r="G509" s="38"/>
      <c r="H509" s="88"/>
      <c r="I509" s="299" t="s">
        <v>9</v>
      </c>
      <c r="J509" s="77" t="s">
        <v>45</v>
      </c>
      <c r="K509" s="141" t="s">
        <v>942</v>
      </c>
      <c r="L509" s="140" t="s">
        <v>1140</v>
      </c>
      <c r="M509" s="31"/>
      <c r="N509" s="11"/>
      <c r="O509" s="11"/>
      <c r="P509" s="11"/>
      <c r="Q509" s="11"/>
      <c r="R509" s="11"/>
    </row>
    <row r="510" spans="1:18" s="3" customFormat="1" ht="40.5" customHeight="1" x14ac:dyDescent="0.25">
      <c r="A510" s="89">
        <v>26</v>
      </c>
      <c r="B510" s="302" t="s">
        <v>1116</v>
      </c>
      <c r="C510" s="38" t="s">
        <v>100</v>
      </c>
      <c r="D510" s="88" t="s">
        <v>150</v>
      </c>
      <c r="E510" s="38">
        <v>1</v>
      </c>
      <c r="F510" s="38" t="s">
        <v>161</v>
      </c>
      <c r="G510" s="38"/>
      <c r="H510" s="88">
        <v>4135960</v>
      </c>
      <c r="I510" s="299" t="s">
        <v>9</v>
      </c>
      <c r="J510" s="77" t="s">
        <v>105</v>
      </c>
      <c r="K510" s="141" t="s">
        <v>1117</v>
      </c>
      <c r="L510" s="140" t="s">
        <v>1118</v>
      </c>
      <c r="M510" s="31"/>
      <c r="N510" s="11"/>
      <c r="O510" s="11"/>
      <c r="P510" s="11"/>
      <c r="Q510" s="11"/>
      <c r="R510" s="11"/>
    </row>
    <row r="511" spans="1:18" s="3" customFormat="1" ht="40.5" customHeight="1" x14ac:dyDescent="0.25">
      <c r="A511" s="89">
        <v>27</v>
      </c>
      <c r="B511" s="247" t="s">
        <v>1127</v>
      </c>
      <c r="C511" s="175" t="s">
        <v>637</v>
      </c>
      <c r="D511" s="38" t="s">
        <v>1011</v>
      </c>
      <c r="E511" s="175">
        <v>1</v>
      </c>
      <c r="F511" s="175" t="s">
        <v>161</v>
      </c>
      <c r="G511" s="175"/>
      <c r="H511" s="343">
        <v>1080000</v>
      </c>
      <c r="I511" s="299" t="s">
        <v>9</v>
      </c>
      <c r="J511" s="77" t="s">
        <v>90</v>
      </c>
      <c r="K511" s="141" t="s">
        <v>1117</v>
      </c>
      <c r="L511" s="140" t="s">
        <v>1128</v>
      </c>
      <c r="M511" s="31"/>
      <c r="N511" s="11"/>
      <c r="O511" s="11"/>
      <c r="P511" s="11"/>
      <c r="Q511" s="11"/>
      <c r="R511" s="11"/>
    </row>
    <row r="512" spans="1:18" s="3" customFormat="1" ht="40.5" customHeight="1" x14ac:dyDescent="0.25">
      <c r="A512" s="89">
        <v>28</v>
      </c>
      <c r="B512" s="38" t="s">
        <v>1145</v>
      </c>
      <c r="C512" s="175" t="s">
        <v>637</v>
      </c>
      <c r="D512" s="38" t="s">
        <v>1011</v>
      </c>
      <c r="E512" s="175">
        <v>1</v>
      </c>
      <c r="F512" s="175" t="s">
        <v>161</v>
      </c>
      <c r="G512" s="175"/>
      <c r="H512" s="343">
        <v>5856813</v>
      </c>
      <c r="I512" s="299" t="s">
        <v>9</v>
      </c>
      <c r="J512" s="77" t="s">
        <v>45</v>
      </c>
      <c r="K512" s="141" t="s">
        <v>1146</v>
      </c>
      <c r="L512" s="140" t="s">
        <v>1147</v>
      </c>
      <c r="M512" s="31"/>
      <c r="N512" s="11"/>
      <c r="O512" s="11"/>
      <c r="P512" s="11"/>
      <c r="Q512" s="11"/>
      <c r="R512" s="11"/>
    </row>
    <row r="513" spans="1:18" s="1" customFormat="1" ht="19.5" customHeight="1" x14ac:dyDescent="0.25">
      <c r="A513" s="91"/>
      <c r="B513" s="60" t="s">
        <v>87</v>
      </c>
      <c r="C513" s="40"/>
      <c r="D513" s="40"/>
      <c r="E513" s="40"/>
      <c r="F513" s="40"/>
      <c r="G513" s="50"/>
      <c r="H513" s="49">
        <f>SUM(H485:H512)</f>
        <v>97549566</v>
      </c>
      <c r="I513" s="50"/>
      <c r="J513" s="50"/>
      <c r="K513" s="120"/>
      <c r="L513" s="50"/>
      <c r="M513" s="28"/>
      <c r="N513" s="23"/>
      <c r="O513" s="23"/>
      <c r="P513" s="23"/>
      <c r="Q513" s="23"/>
      <c r="R513" s="23"/>
    </row>
    <row r="514" spans="1:18" ht="20.100000000000001" customHeight="1" x14ac:dyDescent="0.25">
      <c r="A514" s="57"/>
      <c r="B514" s="62" t="s">
        <v>12</v>
      </c>
      <c r="C514" s="58"/>
      <c r="D514" s="58"/>
      <c r="E514" s="58"/>
      <c r="F514" s="58"/>
      <c r="G514" s="157"/>
      <c r="H514" s="58"/>
      <c r="I514" s="58"/>
      <c r="J514" s="58"/>
      <c r="K514" s="110"/>
      <c r="L514" s="58"/>
    </row>
    <row r="515" spans="1:18" s="16" customFormat="1" ht="25.5" x14ac:dyDescent="0.25">
      <c r="A515" s="6">
        <v>1</v>
      </c>
      <c r="B515" s="36" t="s">
        <v>21</v>
      </c>
      <c r="C515" s="36" t="s">
        <v>22</v>
      </c>
      <c r="D515" s="36" t="s">
        <v>23</v>
      </c>
      <c r="E515" s="82">
        <v>1</v>
      </c>
      <c r="F515" s="36" t="s">
        <v>24</v>
      </c>
      <c r="G515" s="167"/>
      <c r="H515" s="37">
        <v>2444852</v>
      </c>
      <c r="I515" s="36" t="s">
        <v>9</v>
      </c>
      <c r="J515" s="36" t="s">
        <v>25</v>
      </c>
      <c r="K515" s="108" t="s">
        <v>127</v>
      </c>
      <c r="L515" s="35" t="s">
        <v>29</v>
      </c>
      <c r="M515" s="30"/>
    </row>
    <row r="516" spans="1:18" s="16" customFormat="1" ht="51" x14ac:dyDescent="0.25">
      <c r="A516" s="6">
        <v>2</v>
      </c>
      <c r="B516" s="36" t="s">
        <v>26</v>
      </c>
      <c r="C516" s="36" t="s">
        <v>99</v>
      </c>
      <c r="D516" s="36" t="s">
        <v>78</v>
      </c>
      <c r="E516" s="82">
        <v>1</v>
      </c>
      <c r="F516" s="36" t="s">
        <v>24</v>
      </c>
      <c r="G516" s="167"/>
      <c r="H516" s="37">
        <v>11884500</v>
      </c>
      <c r="I516" s="36" t="s">
        <v>9</v>
      </c>
      <c r="J516" s="36" t="s">
        <v>25</v>
      </c>
      <c r="K516" s="108" t="s">
        <v>128</v>
      </c>
      <c r="L516" s="35" t="s">
        <v>27</v>
      </c>
      <c r="M516" s="30"/>
    </row>
    <row r="517" spans="1:18" s="16" customFormat="1" ht="51" x14ac:dyDescent="0.25">
      <c r="A517" s="6">
        <v>3</v>
      </c>
      <c r="B517" s="36" t="s">
        <v>28</v>
      </c>
      <c r="C517" s="36" t="s">
        <v>99</v>
      </c>
      <c r="D517" s="36" t="s">
        <v>77</v>
      </c>
      <c r="E517" s="82">
        <v>1</v>
      </c>
      <c r="F517" s="36" t="s">
        <v>24</v>
      </c>
      <c r="G517" s="167"/>
      <c r="H517" s="37">
        <v>2825400</v>
      </c>
      <c r="I517" s="36" t="s">
        <v>9</v>
      </c>
      <c r="J517" s="36" t="s">
        <v>25</v>
      </c>
      <c r="K517" s="108" t="s">
        <v>128</v>
      </c>
      <c r="L517" s="35" t="s">
        <v>27</v>
      </c>
      <c r="M517" s="30"/>
    </row>
    <row r="518" spans="1:18" s="16" customFormat="1" ht="25.5" x14ac:dyDescent="0.25">
      <c r="A518" s="6">
        <v>4</v>
      </c>
      <c r="B518" s="36" t="s">
        <v>40</v>
      </c>
      <c r="C518" s="36" t="s">
        <v>42</v>
      </c>
      <c r="D518" s="39" t="s">
        <v>17</v>
      </c>
      <c r="E518" s="82">
        <v>1</v>
      </c>
      <c r="F518" s="36" t="s">
        <v>24</v>
      </c>
      <c r="G518" s="167"/>
      <c r="H518" s="37">
        <v>3865178.57</v>
      </c>
      <c r="I518" s="36" t="s">
        <v>9</v>
      </c>
      <c r="J518" s="36" t="s">
        <v>45</v>
      </c>
      <c r="K518" s="108" t="s">
        <v>128</v>
      </c>
      <c r="L518" s="35" t="s">
        <v>199</v>
      </c>
      <c r="M518" s="30"/>
    </row>
    <row r="519" spans="1:18" s="16" customFormat="1" ht="51" x14ac:dyDescent="0.25">
      <c r="A519" s="6">
        <v>5</v>
      </c>
      <c r="B519" s="36" t="s">
        <v>41</v>
      </c>
      <c r="C519" s="36" t="s">
        <v>43</v>
      </c>
      <c r="D519" s="39" t="s">
        <v>17</v>
      </c>
      <c r="E519" s="82">
        <v>1</v>
      </c>
      <c r="F519" s="36" t="s">
        <v>24</v>
      </c>
      <c r="G519" s="167"/>
      <c r="H519" s="37">
        <v>21960019.199999999</v>
      </c>
      <c r="I519" s="36" t="s">
        <v>9</v>
      </c>
      <c r="J519" s="36" t="s">
        <v>45</v>
      </c>
      <c r="K519" s="108" t="s">
        <v>128</v>
      </c>
      <c r="L519" s="35" t="s">
        <v>46</v>
      </c>
      <c r="M519" s="30"/>
    </row>
    <row r="520" spans="1:18" s="16" customFormat="1" ht="51" x14ac:dyDescent="0.25">
      <c r="A520" s="6">
        <v>6</v>
      </c>
      <c r="B520" s="36" t="s">
        <v>44</v>
      </c>
      <c r="C520" s="36" t="s">
        <v>43</v>
      </c>
      <c r="D520" s="39" t="s">
        <v>17</v>
      </c>
      <c r="E520" s="82">
        <v>1</v>
      </c>
      <c r="F520" s="36" t="s">
        <v>24</v>
      </c>
      <c r="G520" s="167"/>
      <c r="H520" s="37">
        <v>2918400</v>
      </c>
      <c r="I520" s="36" t="s">
        <v>9</v>
      </c>
      <c r="J520" s="36" t="s">
        <v>45</v>
      </c>
      <c r="K520" s="108" t="s">
        <v>128</v>
      </c>
      <c r="L520" s="35" t="s">
        <v>46</v>
      </c>
      <c r="M520" s="30"/>
    </row>
    <row r="521" spans="1:18" s="16" customFormat="1" ht="25.5" x14ac:dyDescent="0.25">
      <c r="A521" s="6">
        <v>7</v>
      </c>
      <c r="B521" s="36" t="s">
        <v>47</v>
      </c>
      <c r="C521" s="36" t="s">
        <v>100</v>
      </c>
      <c r="D521" s="39" t="s">
        <v>17</v>
      </c>
      <c r="E521" s="82">
        <v>1</v>
      </c>
      <c r="F521" s="36" t="s">
        <v>24</v>
      </c>
      <c r="G521" s="167"/>
      <c r="H521" s="37">
        <v>8250000</v>
      </c>
      <c r="I521" s="36" t="s">
        <v>9</v>
      </c>
      <c r="J521" s="36" t="s">
        <v>25</v>
      </c>
      <c r="K521" s="108" t="s">
        <v>130</v>
      </c>
      <c r="L521" s="35" t="s">
        <v>146</v>
      </c>
      <c r="M521" s="30"/>
    </row>
    <row r="522" spans="1:18" s="16" customFormat="1" ht="25.5" x14ac:dyDescent="0.25">
      <c r="A522" s="6">
        <v>8</v>
      </c>
      <c r="B522" s="36" t="s">
        <v>49</v>
      </c>
      <c r="C522" s="36" t="s">
        <v>100</v>
      </c>
      <c r="D522" s="36" t="s">
        <v>17</v>
      </c>
      <c r="E522" s="82">
        <v>1</v>
      </c>
      <c r="F522" s="36" t="s">
        <v>24</v>
      </c>
      <c r="G522" s="167"/>
      <c r="H522" s="37">
        <v>542250</v>
      </c>
      <c r="I522" s="36" t="s">
        <v>9</v>
      </c>
      <c r="J522" s="36" t="s">
        <v>19</v>
      </c>
      <c r="K522" s="108" t="s">
        <v>128</v>
      </c>
      <c r="L522" s="35" t="s">
        <v>50</v>
      </c>
      <c r="M522" s="30"/>
    </row>
    <row r="523" spans="1:18" s="16" customFormat="1" ht="51" x14ac:dyDescent="0.25">
      <c r="A523" s="6">
        <v>9</v>
      </c>
      <c r="B523" s="36" t="s">
        <v>51</v>
      </c>
      <c r="C523" s="36" t="s">
        <v>100</v>
      </c>
      <c r="D523" s="36" t="s">
        <v>52</v>
      </c>
      <c r="E523" s="82">
        <v>1</v>
      </c>
      <c r="F523" s="36" t="s">
        <v>24</v>
      </c>
      <c r="G523" s="167"/>
      <c r="H523" s="37">
        <v>1470000</v>
      </c>
      <c r="I523" s="36" t="s">
        <v>9</v>
      </c>
      <c r="J523" s="36" t="s">
        <v>53</v>
      </c>
      <c r="K523" s="108" t="s">
        <v>130</v>
      </c>
      <c r="L523" s="35" t="s">
        <v>54</v>
      </c>
      <c r="M523" s="30"/>
    </row>
    <row r="524" spans="1:18" s="16" customFormat="1" ht="51" x14ac:dyDescent="0.25">
      <c r="A524" s="6">
        <v>10</v>
      </c>
      <c r="B524" s="74" t="s">
        <v>55</v>
      </c>
      <c r="C524" s="74" t="s">
        <v>56</v>
      </c>
      <c r="D524" s="36" t="s">
        <v>79</v>
      </c>
      <c r="E524" s="82">
        <v>1</v>
      </c>
      <c r="F524" s="36" t="s">
        <v>24</v>
      </c>
      <c r="G524" s="167"/>
      <c r="H524" s="79">
        <v>4050000</v>
      </c>
      <c r="I524" s="36" t="s">
        <v>9</v>
      </c>
      <c r="J524" s="36" t="s">
        <v>53</v>
      </c>
      <c r="K524" s="108" t="s">
        <v>130</v>
      </c>
      <c r="L524" s="35" t="s">
        <v>57</v>
      </c>
      <c r="M524" s="30"/>
    </row>
    <row r="525" spans="1:18" s="16" customFormat="1" ht="38.25" x14ac:dyDescent="0.25">
      <c r="A525" s="72">
        <v>11</v>
      </c>
      <c r="B525" s="86" t="s">
        <v>65</v>
      </c>
      <c r="C525" s="80" t="s">
        <v>101</v>
      </c>
      <c r="D525" s="36" t="s">
        <v>17</v>
      </c>
      <c r="E525" s="82">
        <v>1</v>
      </c>
      <c r="F525" s="36" t="s">
        <v>24</v>
      </c>
      <c r="G525" s="168"/>
      <c r="H525" s="88">
        <v>28916000</v>
      </c>
      <c r="I525" s="36" t="s">
        <v>9</v>
      </c>
      <c r="J525" s="76" t="s">
        <v>64</v>
      </c>
      <c r="K525" s="108" t="s">
        <v>512</v>
      </c>
      <c r="L525" s="35" t="s">
        <v>608</v>
      </c>
      <c r="M525" s="30"/>
    </row>
    <row r="526" spans="1:18" s="16" customFormat="1" ht="25.5" x14ac:dyDescent="0.25">
      <c r="A526" s="72">
        <v>12</v>
      </c>
      <c r="B526" s="86" t="s">
        <v>66</v>
      </c>
      <c r="C526" s="80" t="s">
        <v>101</v>
      </c>
      <c r="D526" s="36" t="s">
        <v>17</v>
      </c>
      <c r="E526" s="82">
        <v>1</v>
      </c>
      <c r="F526" s="36" t="s">
        <v>24</v>
      </c>
      <c r="G526" s="168"/>
      <c r="H526" s="88">
        <v>12059000</v>
      </c>
      <c r="I526" s="36" t="s">
        <v>9</v>
      </c>
      <c r="J526" s="77" t="s">
        <v>64</v>
      </c>
      <c r="K526" s="108" t="s">
        <v>512</v>
      </c>
      <c r="L526" s="35" t="s">
        <v>608</v>
      </c>
      <c r="M526" s="30"/>
    </row>
    <row r="527" spans="1:18" s="16" customFormat="1" ht="25.5" x14ac:dyDescent="0.25">
      <c r="A527" s="72">
        <v>13</v>
      </c>
      <c r="B527" s="86" t="s">
        <v>67</v>
      </c>
      <c r="C527" s="80" t="s">
        <v>101</v>
      </c>
      <c r="D527" s="36" t="s">
        <v>17</v>
      </c>
      <c r="E527" s="82">
        <v>1</v>
      </c>
      <c r="F527" s="36" t="s">
        <v>24</v>
      </c>
      <c r="G527" s="168"/>
      <c r="H527" s="88">
        <v>23771098.199999999</v>
      </c>
      <c r="I527" s="36" t="s">
        <v>9</v>
      </c>
      <c r="J527" s="77" t="s">
        <v>64</v>
      </c>
      <c r="K527" s="108" t="s">
        <v>128</v>
      </c>
      <c r="L527" s="35" t="s">
        <v>80</v>
      </c>
      <c r="M527" s="30"/>
    </row>
    <row r="528" spans="1:18" s="16" customFormat="1" ht="38.25" x14ac:dyDescent="0.25">
      <c r="A528" s="72">
        <v>14</v>
      </c>
      <c r="B528" s="86" t="s">
        <v>68</v>
      </c>
      <c r="C528" s="80" t="s">
        <v>101</v>
      </c>
      <c r="D528" s="36" t="s">
        <v>17</v>
      </c>
      <c r="E528" s="82">
        <v>1</v>
      </c>
      <c r="F528" s="36" t="s">
        <v>24</v>
      </c>
      <c r="G528" s="168"/>
      <c r="H528" s="88">
        <v>8424330</v>
      </c>
      <c r="I528" s="36" t="s">
        <v>9</v>
      </c>
      <c r="J528" s="77" t="s">
        <v>64</v>
      </c>
      <c r="K528" s="108" t="s">
        <v>128</v>
      </c>
      <c r="L528" s="35" t="s">
        <v>80</v>
      </c>
      <c r="M528" s="30"/>
    </row>
    <row r="529" spans="1:13" s="16" customFormat="1" ht="25.5" x14ac:dyDescent="0.25">
      <c r="A529" s="72">
        <v>15</v>
      </c>
      <c r="B529" s="86" t="s">
        <v>69</v>
      </c>
      <c r="C529" s="80" t="s">
        <v>100</v>
      </c>
      <c r="D529" s="36" t="s">
        <v>17</v>
      </c>
      <c r="E529" s="82">
        <v>1</v>
      </c>
      <c r="F529" s="36" t="s">
        <v>24</v>
      </c>
      <c r="G529" s="168"/>
      <c r="H529" s="88">
        <v>441964.3</v>
      </c>
      <c r="I529" s="36" t="s">
        <v>9</v>
      </c>
      <c r="J529" s="77" t="s">
        <v>64</v>
      </c>
      <c r="K529" s="108" t="s">
        <v>312</v>
      </c>
      <c r="L529" s="35" t="s">
        <v>327</v>
      </c>
      <c r="M529" s="30"/>
    </row>
    <row r="530" spans="1:13" s="16" customFormat="1" ht="25.5" x14ac:dyDescent="0.25">
      <c r="A530" s="72">
        <v>16</v>
      </c>
      <c r="B530" s="86" t="s">
        <v>70</v>
      </c>
      <c r="C530" s="80" t="s">
        <v>100</v>
      </c>
      <c r="D530" s="36" t="s">
        <v>17</v>
      </c>
      <c r="E530" s="82">
        <v>1</v>
      </c>
      <c r="F530" s="36" t="s">
        <v>24</v>
      </c>
      <c r="G530" s="168"/>
      <c r="H530" s="88">
        <v>572145</v>
      </c>
      <c r="I530" s="36" t="s">
        <v>9</v>
      </c>
      <c r="J530" s="77" t="s">
        <v>64</v>
      </c>
      <c r="K530" s="108" t="s">
        <v>312</v>
      </c>
      <c r="L530" s="35" t="s">
        <v>327</v>
      </c>
      <c r="M530" s="30"/>
    </row>
    <row r="531" spans="1:13" s="16" customFormat="1" ht="25.5" x14ac:dyDescent="0.25">
      <c r="A531" s="72">
        <v>17</v>
      </c>
      <c r="B531" s="86" t="s">
        <v>71</v>
      </c>
      <c r="C531" s="80" t="s">
        <v>76</v>
      </c>
      <c r="D531" s="36" t="s">
        <v>17</v>
      </c>
      <c r="E531" s="82">
        <v>1</v>
      </c>
      <c r="F531" s="36" t="s">
        <v>24</v>
      </c>
      <c r="G531" s="168"/>
      <c r="H531" s="88">
        <v>4492400</v>
      </c>
      <c r="I531" s="36" t="s">
        <v>9</v>
      </c>
      <c r="J531" s="77" t="s">
        <v>64</v>
      </c>
      <c r="K531" s="108" t="s">
        <v>128</v>
      </c>
      <c r="L531" s="35" t="s">
        <v>80</v>
      </c>
      <c r="M531" s="30"/>
    </row>
    <row r="532" spans="1:13" s="16" customFormat="1" ht="51" x14ac:dyDescent="0.25">
      <c r="A532" s="72">
        <v>18</v>
      </c>
      <c r="B532" s="86" t="s">
        <v>72</v>
      </c>
      <c r="C532" s="80" t="s">
        <v>100</v>
      </c>
      <c r="D532" s="36" t="s">
        <v>17</v>
      </c>
      <c r="E532" s="82">
        <v>1</v>
      </c>
      <c r="F532" s="36" t="s">
        <v>24</v>
      </c>
      <c r="G532" s="168"/>
      <c r="H532" s="88"/>
      <c r="I532" s="36" t="s">
        <v>9</v>
      </c>
      <c r="J532" s="77" t="s">
        <v>64</v>
      </c>
      <c r="K532" s="108" t="s">
        <v>219</v>
      </c>
      <c r="L532" s="35" t="s">
        <v>325</v>
      </c>
      <c r="M532" s="30"/>
    </row>
    <row r="533" spans="1:13" s="16" customFormat="1" ht="38.25" x14ac:dyDescent="0.25">
      <c r="A533" s="72">
        <v>19</v>
      </c>
      <c r="B533" s="86" t="s">
        <v>73</v>
      </c>
      <c r="C533" s="80" t="s">
        <v>100</v>
      </c>
      <c r="D533" s="36" t="s">
        <v>17</v>
      </c>
      <c r="E533" s="82">
        <v>1</v>
      </c>
      <c r="F533" s="36" t="s">
        <v>24</v>
      </c>
      <c r="G533" s="168"/>
      <c r="H533" s="88"/>
      <c r="I533" s="36" t="s">
        <v>9</v>
      </c>
      <c r="J533" s="77" t="s">
        <v>64</v>
      </c>
      <c r="K533" s="108" t="s">
        <v>219</v>
      </c>
      <c r="L533" s="35" t="s">
        <v>326</v>
      </c>
      <c r="M533" s="30"/>
    </row>
    <row r="534" spans="1:13" s="16" customFormat="1" ht="51" x14ac:dyDescent="0.25">
      <c r="A534" s="72">
        <v>20</v>
      </c>
      <c r="B534" s="86" t="s">
        <v>74</v>
      </c>
      <c r="C534" s="80" t="s">
        <v>100</v>
      </c>
      <c r="D534" s="36" t="s">
        <v>17</v>
      </c>
      <c r="E534" s="82">
        <v>1</v>
      </c>
      <c r="F534" s="36" t="s">
        <v>24</v>
      </c>
      <c r="G534" s="168"/>
      <c r="H534" s="88"/>
      <c r="I534" s="36" t="s">
        <v>9</v>
      </c>
      <c r="J534" s="77" t="s">
        <v>64</v>
      </c>
      <c r="K534" s="108" t="s">
        <v>219</v>
      </c>
      <c r="L534" s="35" t="s">
        <v>326</v>
      </c>
      <c r="M534" s="30"/>
    </row>
    <row r="535" spans="1:13" s="16" customFormat="1" ht="38.25" x14ac:dyDescent="0.25">
      <c r="A535" s="72">
        <v>21</v>
      </c>
      <c r="B535" s="86" t="s">
        <v>75</v>
      </c>
      <c r="C535" s="80" t="s">
        <v>100</v>
      </c>
      <c r="D535" s="36" t="s">
        <v>17</v>
      </c>
      <c r="E535" s="82">
        <v>1</v>
      </c>
      <c r="F535" s="36" t="s">
        <v>24</v>
      </c>
      <c r="G535" s="168"/>
      <c r="H535" s="88"/>
      <c r="I535" s="36" t="s">
        <v>9</v>
      </c>
      <c r="J535" s="77" t="s">
        <v>64</v>
      </c>
      <c r="K535" s="108" t="s">
        <v>219</v>
      </c>
      <c r="L535" s="35" t="s">
        <v>326</v>
      </c>
      <c r="M535" s="30"/>
    </row>
    <row r="536" spans="1:13" s="16" customFormat="1" ht="38.25" x14ac:dyDescent="0.25">
      <c r="A536" s="72">
        <v>22</v>
      </c>
      <c r="B536" s="95" t="s">
        <v>89</v>
      </c>
      <c r="C536" s="80" t="s">
        <v>100</v>
      </c>
      <c r="D536" s="36" t="s">
        <v>98</v>
      </c>
      <c r="E536" s="82">
        <v>1</v>
      </c>
      <c r="F536" s="36" t="s">
        <v>24</v>
      </c>
      <c r="G536" s="168"/>
      <c r="H536" s="97">
        <v>825000</v>
      </c>
      <c r="I536" s="36" t="s">
        <v>9</v>
      </c>
      <c r="J536" s="77" t="s">
        <v>90</v>
      </c>
      <c r="K536" s="108" t="s">
        <v>130</v>
      </c>
      <c r="L536" s="35" t="s">
        <v>91</v>
      </c>
      <c r="M536" s="30"/>
    </row>
    <row r="537" spans="1:13" s="16" customFormat="1" ht="76.5" x14ac:dyDescent="0.25">
      <c r="A537" s="72">
        <v>23</v>
      </c>
      <c r="B537" s="95" t="s">
        <v>139</v>
      </c>
      <c r="C537" s="96" t="s">
        <v>56</v>
      </c>
      <c r="D537" s="36" t="s">
        <v>874</v>
      </c>
      <c r="E537" s="82">
        <v>1</v>
      </c>
      <c r="F537" s="36" t="s">
        <v>24</v>
      </c>
      <c r="G537" s="168"/>
      <c r="H537" s="97">
        <v>35787125</v>
      </c>
      <c r="I537" s="36" t="s">
        <v>9</v>
      </c>
      <c r="J537" s="77" t="s">
        <v>90</v>
      </c>
      <c r="K537" s="108" t="s">
        <v>128</v>
      </c>
      <c r="L537" s="35" t="s">
        <v>875</v>
      </c>
      <c r="M537" s="30"/>
    </row>
    <row r="538" spans="1:13" s="16" customFormat="1" ht="38.25" x14ac:dyDescent="0.25">
      <c r="A538" s="72">
        <v>24</v>
      </c>
      <c r="B538" s="95" t="s">
        <v>92</v>
      </c>
      <c r="C538" s="96" t="s">
        <v>56</v>
      </c>
      <c r="D538" s="36" t="s">
        <v>93</v>
      </c>
      <c r="E538" s="82">
        <v>1</v>
      </c>
      <c r="F538" s="36" t="s">
        <v>24</v>
      </c>
      <c r="G538" s="168"/>
      <c r="H538" s="97">
        <v>2835202.07</v>
      </c>
      <c r="I538" s="36" t="s">
        <v>9</v>
      </c>
      <c r="J538" s="77" t="s">
        <v>90</v>
      </c>
      <c r="K538" s="108" t="s">
        <v>130</v>
      </c>
      <c r="L538" s="35" t="s">
        <v>878</v>
      </c>
      <c r="M538" s="30"/>
    </row>
    <row r="539" spans="1:13" s="16" customFormat="1" ht="51" x14ac:dyDescent="0.25">
      <c r="A539" s="72">
        <v>25</v>
      </c>
      <c r="B539" s="95" t="s">
        <v>96</v>
      </c>
      <c r="C539" s="96" t="s">
        <v>56</v>
      </c>
      <c r="D539" s="36" t="s">
        <v>97</v>
      </c>
      <c r="E539" s="82">
        <v>1</v>
      </c>
      <c r="F539" s="36" t="s">
        <v>24</v>
      </c>
      <c r="G539" s="168"/>
      <c r="H539" s="97">
        <v>2007000</v>
      </c>
      <c r="I539" s="36" t="s">
        <v>9</v>
      </c>
      <c r="J539" s="77" t="s">
        <v>90</v>
      </c>
      <c r="K539" s="108" t="s">
        <v>130</v>
      </c>
      <c r="L539" s="35" t="s">
        <v>878</v>
      </c>
      <c r="M539" s="30"/>
    </row>
    <row r="540" spans="1:13" s="16" customFormat="1" ht="63.75" x14ac:dyDescent="0.25">
      <c r="A540" s="72">
        <v>26</v>
      </c>
      <c r="B540" s="95" t="s">
        <v>184</v>
      </c>
      <c r="C540" s="96" t="s">
        <v>100</v>
      </c>
      <c r="D540" s="36" t="s">
        <v>185</v>
      </c>
      <c r="E540" s="82">
        <v>1</v>
      </c>
      <c r="F540" s="36" t="s">
        <v>24</v>
      </c>
      <c r="G540" s="168"/>
      <c r="H540" s="97">
        <v>3702850.56</v>
      </c>
      <c r="I540" s="36" t="s">
        <v>9</v>
      </c>
      <c r="J540" s="77" t="s">
        <v>45</v>
      </c>
      <c r="K540" s="108" t="s">
        <v>130</v>
      </c>
      <c r="L540" s="35" t="s">
        <v>186</v>
      </c>
      <c r="M540" s="30"/>
    </row>
    <row r="541" spans="1:13" s="16" customFormat="1" ht="25.5" x14ac:dyDescent="0.25">
      <c r="A541" s="72">
        <v>27</v>
      </c>
      <c r="B541" s="95" t="s">
        <v>112</v>
      </c>
      <c r="C541" s="96" t="s">
        <v>56</v>
      </c>
      <c r="D541" s="36" t="s">
        <v>113</v>
      </c>
      <c r="E541" s="82">
        <v>1</v>
      </c>
      <c r="F541" s="36" t="s">
        <v>24</v>
      </c>
      <c r="G541" s="168"/>
      <c r="H541" s="97">
        <v>972321.42</v>
      </c>
      <c r="I541" s="36" t="s">
        <v>9</v>
      </c>
      <c r="J541" s="77" t="s">
        <v>90</v>
      </c>
      <c r="K541" s="108" t="s">
        <v>128</v>
      </c>
      <c r="L541" s="35" t="s">
        <v>114</v>
      </c>
      <c r="M541" s="30"/>
    </row>
    <row r="542" spans="1:13" s="16" customFormat="1" ht="25.5" x14ac:dyDescent="0.25">
      <c r="A542" s="72">
        <v>28</v>
      </c>
      <c r="B542" s="107" t="s">
        <v>115</v>
      </c>
      <c r="C542" s="96" t="s">
        <v>56</v>
      </c>
      <c r="D542" s="107" t="s">
        <v>124</v>
      </c>
      <c r="E542" s="82">
        <v>1</v>
      </c>
      <c r="F542" s="36" t="s">
        <v>24</v>
      </c>
      <c r="G542" s="168"/>
      <c r="H542" s="97">
        <v>2210400</v>
      </c>
      <c r="I542" s="36" t="s">
        <v>9</v>
      </c>
      <c r="J542" s="77" t="s">
        <v>90</v>
      </c>
      <c r="K542" s="108" t="s">
        <v>128</v>
      </c>
      <c r="L542" s="35" t="s">
        <v>123</v>
      </c>
      <c r="M542" s="30"/>
    </row>
    <row r="543" spans="1:13" s="16" customFormat="1" ht="25.5" x14ac:dyDescent="0.25">
      <c r="A543" s="72">
        <v>29</v>
      </c>
      <c r="B543" s="107" t="s">
        <v>116</v>
      </c>
      <c r="C543" s="96" t="s">
        <v>56</v>
      </c>
      <c r="D543" s="107" t="s">
        <v>125</v>
      </c>
      <c r="E543" s="82">
        <v>1</v>
      </c>
      <c r="F543" s="36" t="s">
        <v>24</v>
      </c>
      <c r="G543" s="168"/>
      <c r="H543" s="97">
        <v>4428000</v>
      </c>
      <c r="I543" s="36" t="s">
        <v>9</v>
      </c>
      <c r="J543" s="77" t="s">
        <v>90</v>
      </c>
      <c r="K543" s="108" t="s">
        <v>128</v>
      </c>
      <c r="L543" s="35" t="s">
        <v>123</v>
      </c>
      <c r="M543" s="30"/>
    </row>
    <row r="544" spans="1:13" s="16" customFormat="1" ht="51" x14ac:dyDescent="0.25">
      <c r="A544" s="198">
        <v>30</v>
      </c>
      <c r="B544" s="107" t="s">
        <v>117</v>
      </c>
      <c r="C544" s="199" t="s">
        <v>56</v>
      </c>
      <c r="D544" s="107" t="s">
        <v>674</v>
      </c>
      <c r="E544" s="200">
        <v>1</v>
      </c>
      <c r="F544" s="148" t="s">
        <v>24</v>
      </c>
      <c r="G544" s="201"/>
      <c r="H544" s="197">
        <v>12427500</v>
      </c>
      <c r="I544" s="148" t="s">
        <v>9</v>
      </c>
      <c r="J544" s="209" t="s">
        <v>90</v>
      </c>
      <c r="K544" s="203" t="s">
        <v>128</v>
      </c>
      <c r="L544" s="204" t="s">
        <v>675</v>
      </c>
      <c r="M544" s="30"/>
    </row>
    <row r="545" spans="1:13" s="16" customFormat="1" ht="25.5" x14ac:dyDescent="0.25">
      <c r="A545" s="72">
        <v>31</v>
      </c>
      <c r="B545" s="107" t="s">
        <v>118</v>
      </c>
      <c r="C545" s="96" t="s">
        <v>56</v>
      </c>
      <c r="D545" s="107" t="s">
        <v>126</v>
      </c>
      <c r="E545" s="82">
        <v>1</v>
      </c>
      <c r="F545" s="36" t="s">
        <v>24</v>
      </c>
      <c r="G545" s="168"/>
      <c r="H545" s="97">
        <v>4875000</v>
      </c>
      <c r="I545" s="36" t="s">
        <v>9</v>
      </c>
      <c r="J545" s="77" t="s">
        <v>90</v>
      </c>
      <c r="K545" s="108" t="s">
        <v>128</v>
      </c>
      <c r="L545" s="35" t="s">
        <v>123</v>
      </c>
      <c r="M545" s="30"/>
    </row>
    <row r="546" spans="1:13" s="16" customFormat="1" ht="25.5" x14ac:dyDescent="0.25">
      <c r="A546" s="72">
        <v>32</v>
      </c>
      <c r="B546" s="107" t="s">
        <v>119</v>
      </c>
      <c r="C546" s="96" t="s">
        <v>56</v>
      </c>
      <c r="D546" s="107" t="s">
        <v>978</v>
      </c>
      <c r="E546" s="82">
        <v>1</v>
      </c>
      <c r="F546" s="36" t="s">
        <v>24</v>
      </c>
      <c r="G546" s="168"/>
      <c r="H546" s="97">
        <v>1056600</v>
      </c>
      <c r="I546" s="36" t="s">
        <v>9</v>
      </c>
      <c r="J546" s="77" t="s">
        <v>90</v>
      </c>
      <c r="K546" s="108" t="s">
        <v>128</v>
      </c>
      <c r="L546" s="35" t="s">
        <v>123</v>
      </c>
      <c r="M546" s="30"/>
    </row>
    <row r="547" spans="1:13" s="16" customFormat="1" ht="25.5" x14ac:dyDescent="0.25">
      <c r="A547" s="72">
        <v>33</v>
      </c>
      <c r="B547" s="107" t="s">
        <v>120</v>
      </c>
      <c r="C547" s="96" t="s">
        <v>56</v>
      </c>
      <c r="D547" s="107" t="s">
        <v>979</v>
      </c>
      <c r="E547" s="82">
        <v>1</v>
      </c>
      <c r="F547" s="36" t="s">
        <v>24</v>
      </c>
      <c r="G547" s="168"/>
      <c r="H547" s="97">
        <v>1978200</v>
      </c>
      <c r="I547" s="36" t="s">
        <v>9</v>
      </c>
      <c r="J547" s="77" t="s">
        <v>90</v>
      </c>
      <c r="K547" s="108" t="s">
        <v>128</v>
      </c>
      <c r="L547" s="35" t="s">
        <v>123</v>
      </c>
      <c r="M547" s="30"/>
    </row>
    <row r="548" spans="1:13" s="16" customFormat="1" ht="25.5" x14ac:dyDescent="0.25">
      <c r="A548" s="72">
        <v>34</v>
      </c>
      <c r="B548" s="279" t="s">
        <v>121</v>
      </c>
      <c r="C548" s="248" t="s">
        <v>56</v>
      </c>
      <c r="D548" s="279" t="s">
        <v>980</v>
      </c>
      <c r="E548" s="82">
        <v>1</v>
      </c>
      <c r="F548" s="36" t="s">
        <v>24</v>
      </c>
      <c r="G548" s="168"/>
      <c r="H548" s="37">
        <v>928500</v>
      </c>
      <c r="I548" s="36" t="s">
        <v>9</v>
      </c>
      <c r="J548" s="280" t="s">
        <v>90</v>
      </c>
      <c r="K548" s="108" t="s">
        <v>128</v>
      </c>
      <c r="L548" s="35" t="s">
        <v>824</v>
      </c>
      <c r="M548" s="30"/>
    </row>
    <row r="549" spans="1:13" s="16" customFormat="1" ht="25.5" x14ac:dyDescent="0.25">
      <c r="A549" s="72">
        <v>35</v>
      </c>
      <c r="B549" s="107" t="s">
        <v>122</v>
      </c>
      <c r="C549" s="96" t="s">
        <v>56</v>
      </c>
      <c r="D549" s="107" t="s">
        <v>981</v>
      </c>
      <c r="E549" s="82">
        <v>1</v>
      </c>
      <c r="F549" s="36" t="s">
        <v>24</v>
      </c>
      <c r="G549" s="168"/>
      <c r="H549" s="97">
        <v>1365000</v>
      </c>
      <c r="I549" s="36" t="s">
        <v>9</v>
      </c>
      <c r="J549" s="77" t="s">
        <v>90</v>
      </c>
      <c r="K549" s="108" t="s">
        <v>128</v>
      </c>
      <c r="L549" s="35" t="s">
        <v>123</v>
      </c>
      <c r="M549" s="30"/>
    </row>
    <row r="550" spans="1:13" s="16" customFormat="1" ht="25.5" x14ac:dyDescent="0.25">
      <c r="A550" s="72">
        <v>36</v>
      </c>
      <c r="B550" s="109" t="s">
        <v>132</v>
      </c>
      <c r="C550" s="96" t="s">
        <v>100</v>
      </c>
      <c r="D550" s="36" t="s">
        <v>17</v>
      </c>
      <c r="E550" s="82">
        <v>1</v>
      </c>
      <c r="F550" s="36" t="s">
        <v>24</v>
      </c>
      <c r="G550" s="168"/>
      <c r="H550" s="97">
        <v>1472000</v>
      </c>
      <c r="I550" s="36" t="s">
        <v>9</v>
      </c>
      <c r="J550" s="77" t="s">
        <v>105</v>
      </c>
      <c r="K550" s="108" t="s">
        <v>128</v>
      </c>
      <c r="L550" s="35" t="s">
        <v>134</v>
      </c>
      <c r="M550" s="30"/>
    </row>
    <row r="551" spans="1:13" s="16" customFormat="1" ht="25.5" x14ac:dyDescent="0.25">
      <c r="A551" s="72">
        <v>37</v>
      </c>
      <c r="B551" s="109" t="s">
        <v>133</v>
      </c>
      <c r="C551" s="96" t="s">
        <v>100</v>
      </c>
      <c r="D551" s="36" t="s">
        <v>17</v>
      </c>
      <c r="E551" s="82">
        <v>1</v>
      </c>
      <c r="F551" s="36" t="s">
        <v>24</v>
      </c>
      <c r="G551" s="168"/>
      <c r="H551" s="97">
        <v>1680000</v>
      </c>
      <c r="I551" s="36" t="s">
        <v>9</v>
      </c>
      <c r="J551" s="77" t="s">
        <v>105</v>
      </c>
      <c r="K551" s="108" t="s">
        <v>128</v>
      </c>
      <c r="L551" s="35" t="s">
        <v>485</v>
      </c>
      <c r="M551" s="30"/>
    </row>
    <row r="552" spans="1:13" s="16" customFormat="1" ht="38.25" x14ac:dyDescent="0.25">
      <c r="A552" s="72">
        <v>38</v>
      </c>
      <c r="B552" s="109" t="s">
        <v>140</v>
      </c>
      <c r="C552" s="96" t="s">
        <v>56</v>
      </c>
      <c r="D552" s="107" t="s">
        <v>691</v>
      </c>
      <c r="E552" s="82">
        <v>1</v>
      </c>
      <c r="F552" s="36" t="s">
        <v>24</v>
      </c>
      <c r="G552" s="168"/>
      <c r="H552" s="97">
        <v>541070.13</v>
      </c>
      <c r="I552" s="36" t="s">
        <v>9</v>
      </c>
      <c r="J552" s="77" t="s">
        <v>90</v>
      </c>
      <c r="K552" s="108" t="s">
        <v>128</v>
      </c>
      <c r="L552" s="35" t="s">
        <v>692</v>
      </c>
      <c r="M552" s="30"/>
    </row>
    <row r="553" spans="1:13" s="16" customFormat="1" ht="38.25" x14ac:dyDescent="0.25">
      <c r="A553" s="72">
        <v>39</v>
      </c>
      <c r="B553" s="107" t="s">
        <v>141</v>
      </c>
      <c r="C553" s="96" t="s">
        <v>56</v>
      </c>
      <c r="D553" s="107" t="s">
        <v>693</v>
      </c>
      <c r="E553" s="82">
        <v>1</v>
      </c>
      <c r="F553" s="36" t="s">
        <v>24</v>
      </c>
      <c r="G553" s="168"/>
      <c r="H553" s="97">
        <v>1100000.44</v>
      </c>
      <c r="I553" s="36" t="s">
        <v>9</v>
      </c>
      <c r="J553" s="77" t="s">
        <v>90</v>
      </c>
      <c r="K553" s="108" t="s">
        <v>128</v>
      </c>
      <c r="L553" s="35" t="s">
        <v>694</v>
      </c>
      <c r="M553" s="30"/>
    </row>
    <row r="554" spans="1:13" s="16" customFormat="1" ht="38.25" x14ac:dyDescent="0.25">
      <c r="A554" s="72">
        <v>40</v>
      </c>
      <c r="B554" s="107" t="s">
        <v>142</v>
      </c>
      <c r="C554" s="96" t="s">
        <v>56</v>
      </c>
      <c r="D554" s="107" t="s">
        <v>143</v>
      </c>
      <c r="E554" s="82">
        <v>1</v>
      </c>
      <c r="F554" s="36" t="s">
        <v>24</v>
      </c>
      <c r="G554" s="168"/>
      <c r="H554" s="97">
        <v>80357.14</v>
      </c>
      <c r="I554" s="36" t="s">
        <v>9</v>
      </c>
      <c r="J554" s="77" t="s">
        <v>90</v>
      </c>
      <c r="K554" s="108" t="s">
        <v>128</v>
      </c>
      <c r="L554" s="35" t="s">
        <v>148</v>
      </c>
      <c r="M554" s="30"/>
    </row>
    <row r="555" spans="1:13" s="16" customFormat="1" ht="63.75" x14ac:dyDescent="0.25">
      <c r="A555" s="72">
        <v>41</v>
      </c>
      <c r="B555" s="107" t="s">
        <v>144</v>
      </c>
      <c r="C555" s="96" t="s">
        <v>56</v>
      </c>
      <c r="D555" s="107" t="s">
        <v>145</v>
      </c>
      <c r="E555" s="82">
        <v>1</v>
      </c>
      <c r="F555" s="36" t="s">
        <v>24</v>
      </c>
      <c r="G555" s="168"/>
      <c r="H555" s="97">
        <v>325393.07</v>
      </c>
      <c r="I555" s="36" t="s">
        <v>9</v>
      </c>
      <c r="J555" s="77" t="s">
        <v>90</v>
      </c>
      <c r="K555" s="108" t="s">
        <v>130</v>
      </c>
      <c r="L555" s="35" t="s">
        <v>877</v>
      </c>
      <c r="M555" s="30"/>
    </row>
    <row r="556" spans="1:13" s="16" customFormat="1" ht="38.25" x14ac:dyDescent="0.25">
      <c r="A556" s="72">
        <v>42</v>
      </c>
      <c r="B556" s="109" t="s">
        <v>147</v>
      </c>
      <c r="C556" s="96" t="s">
        <v>100</v>
      </c>
      <c r="D556" s="107" t="s">
        <v>278</v>
      </c>
      <c r="E556" s="82">
        <v>1</v>
      </c>
      <c r="F556" s="36" t="s">
        <v>24</v>
      </c>
      <c r="G556" s="168"/>
      <c r="H556" s="97">
        <v>1430000</v>
      </c>
      <c r="I556" s="36" t="s">
        <v>9</v>
      </c>
      <c r="J556" s="77" t="s">
        <v>90</v>
      </c>
      <c r="K556" s="108" t="s">
        <v>130</v>
      </c>
      <c r="L556" s="35" t="s">
        <v>198</v>
      </c>
      <c r="M556" s="30"/>
    </row>
    <row r="557" spans="1:13" s="16" customFormat="1" ht="25.5" x14ac:dyDescent="0.25">
      <c r="A557" s="72">
        <v>43</v>
      </c>
      <c r="B557" s="109" t="s">
        <v>149</v>
      </c>
      <c r="C557" s="96" t="s">
        <v>100</v>
      </c>
      <c r="D557" s="36" t="s">
        <v>150</v>
      </c>
      <c r="E557" s="82">
        <v>1</v>
      </c>
      <c r="F557" s="36" t="s">
        <v>24</v>
      </c>
      <c r="G557" s="168"/>
      <c r="H557" s="97"/>
      <c r="I557" s="36" t="s">
        <v>9</v>
      </c>
      <c r="J557" s="77" t="s">
        <v>45</v>
      </c>
      <c r="K557" s="108" t="s">
        <v>130</v>
      </c>
      <c r="L557" s="35" t="s">
        <v>311</v>
      </c>
      <c r="M557" s="30"/>
    </row>
    <row r="558" spans="1:13" s="16" customFormat="1" ht="25.5" x14ac:dyDescent="0.25">
      <c r="A558" s="72">
        <v>44</v>
      </c>
      <c r="B558" s="109" t="s">
        <v>151</v>
      </c>
      <c r="C558" s="96" t="s">
        <v>43</v>
      </c>
      <c r="D558" s="36" t="s">
        <v>150</v>
      </c>
      <c r="E558" s="82">
        <v>1</v>
      </c>
      <c r="F558" s="36" t="s">
        <v>24</v>
      </c>
      <c r="G558" s="168"/>
      <c r="H558" s="97">
        <v>1004571.42</v>
      </c>
      <c r="I558" s="36" t="s">
        <v>9</v>
      </c>
      <c r="J558" s="77" t="s">
        <v>45</v>
      </c>
      <c r="K558" s="108" t="s">
        <v>128</v>
      </c>
      <c r="L558" s="35" t="s">
        <v>152</v>
      </c>
      <c r="M558" s="30"/>
    </row>
    <row r="559" spans="1:13" s="16" customFormat="1" ht="51" x14ac:dyDescent="0.25">
      <c r="A559" s="72">
        <v>45</v>
      </c>
      <c r="B559" s="109" t="s">
        <v>153</v>
      </c>
      <c r="C559" s="96" t="s">
        <v>43</v>
      </c>
      <c r="D559" s="36" t="s">
        <v>150</v>
      </c>
      <c r="E559" s="82">
        <v>1</v>
      </c>
      <c r="F559" s="36" t="s">
        <v>24</v>
      </c>
      <c r="G559" s="168"/>
      <c r="H559" s="97">
        <v>7779990</v>
      </c>
      <c r="I559" s="36" t="s">
        <v>9</v>
      </c>
      <c r="J559" s="77" t="s">
        <v>45</v>
      </c>
      <c r="K559" s="108" t="s">
        <v>128</v>
      </c>
      <c r="L559" s="35" t="s">
        <v>152</v>
      </c>
      <c r="M559" s="30"/>
    </row>
    <row r="560" spans="1:13" s="16" customFormat="1" ht="25.5" x14ac:dyDescent="0.25">
      <c r="A560" s="72">
        <v>46</v>
      </c>
      <c r="B560" s="109" t="s">
        <v>154</v>
      </c>
      <c r="C560" s="96" t="s">
        <v>100</v>
      </c>
      <c r="D560" s="36" t="s">
        <v>17</v>
      </c>
      <c r="E560" s="82">
        <v>1</v>
      </c>
      <c r="F560" s="36" t="s">
        <v>24</v>
      </c>
      <c r="G560" s="168"/>
      <c r="H560" s="97">
        <v>1300000</v>
      </c>
      <c r="I560" s="36" t="s">
        <v>9</v>
      </c>
      <c r="J560" s="77" t="s">
        <v>155</v>
      </c>
      <c r="K560" s="108" t="s">
        <v>130</v>
      </c>
      <c r="L560" s="35" t="s">
        <v>156</v>
      </c>
      <c r="M560" s="30"/>
    </row>
    <row r="561" spans="1:13" s="16" customFormat="1" ht="25.5" x14ac:dyDescent="0.25">
      <c r="A561" s="72">
        <v>47</v>
      </c>
      <c r="B561" s="109" t="s">
        <v>157</v>
      </c>
      <c r="C561" s="96" t="s">
        <v>100</v>
      </c>
      <c r="D561" s="36" t="s">
        <v>17</v>
      </c>
      <c r="E561" s="82">
        <v>1</v>
      </c>
      <c r="F561" s="36" t="s">
        <v>24</v>
      </c>
      <c r="G561" s="168"/>
      <c r="H561" s="97">
        <v>1100000</v>
      </c>
      <c r="I561" s="36" t="s">
        <v>9</v>
      </c>
      <c r="J561" s="77" t="s">
        <v>155</v>
      </c>
      <c r="K561" s="108" t="s">
        <v>130</v>
      </c>
      <c r="L561" s="35" t="s">
        <v>158</v>
      </c>
      <c r="M561" s="30"/>
    </row>
    <row r="562" spans="1:13" s="16" customFormat="1" ht="38.25" x14ac:dyDescent="0.25">
      <c r="A562" s="72">
        <v>48</v>
      </c>
      <c r="B562" s="109" t="s">
        <v>180</v>
      </c>
      <c r="C562" s="109" t="s">
        <v>100</v>
      </c>
      <c r="D562" s="109" t="s">
        <v>17</v>
      </c>
      <c r="E562" s="109">
        <v>1</v>
      </c>
      <c r="F562" s="36" t="s">
        <v>24</v>
      </c>
      <c r="G562" s="168"/>
      <c r="H562" s="97">
        <v>324000</v>
      </c>
      <c r="I562" s="36" t="s">
        <v>9</v>
      </c>
      <c r="J562" s="77" t="s">
        <v>19</v>
      </c>
      <c r="K562" s="108" t="s">
        <v>130</v>
      </c>
      <c r="L562" s="35" t="s">
        <v>179</v>
      </c>
      <c r="M562" s="30"/>
    </row>
    <row r="563" spans="1:13" s="16" customFormat="1" ht="25.5" x14ac:dyDescent="0.25">
      <c r="A563" s="72">
        <v>49</v>
      </c>
      <c r="B563" s="109" t="s">
        <v>181</v>
      </c>
      <c r="C563" s="109" t="s">
        <v>100</v>
      </c>
      <c r="D563" s="109" t="s">
        <v>17</v>
      </c>
      <c r="E563" s="109">
        <v>1</v>
      </c>
      <c r="F563" s="36" t="s">
        <v>24</v>
      </c>
      <c r="G563" s="168"/>
      <c r="H563" s="97">
        <v>220000</v>
      </c>
      <c r="I563" s="36" t="s">
        <v>9</v>
      </c>
      <c r="J563" s="77" t="s">
        <v>19</v>
      </c>
      <c r="K563" s="108" t="s">
        <v>130</v>
      </c>
      <c r="L563" s="35" t="s">
        <v>179</v>
      </c>
      <c r="M563" s="30"/>
    </row>
    <row r="564" spans="1:13" s="16" customFormat="1" ht="25.5" x14ac:dyDescent="0.25">
      <c r="A564" s="72">
        <v>50</v>
      </c>
      <c r="B564" s="109" t="s">
        <v>182</v>
      </c>
      <c r="C564" s="109" t="s">
        <v>100</v>
      </c>
      <c r="D564" s="109" t="s">
        <v>17</v>
      </c>
      <c r="E564" s="109">
        <v>1</v>
      </c>
      <c r="F564" s="36" t="s">
        <v>24</v>
      </c>
      <c r="G564" s="168"/>
      <c r="H564" s="97">
        <v>736750</v>
      </c>
      <c r="I564" s="36" t="s">
        <v>9</v>
      </c>
      <c r="J564" s="77" t="s">
        <v>19</v>
      </c>
      <c r="K564" s="108" t="s">
        <v>130</v>
      </c>
      <c r="L564" s="35" t="s">
        <v>179</v>
      </c>
      <c r="M564" s="30"/>
    </row>
    <row r="565" spans="1:13" s="16" customFormat="1" ht="25.5" x14ac:dyDescent="0.25">
      <c r="A565" s="72">
        <v>51</v>
      </c>
      <c r="B565" s="109" t="s">
        <v>183</v>
      </c>
      <c r="C565" s="109" t="s">
        <v>100</v>
      </c>
      <c r="D565" s="109" t="s">
        <v>17</v>
      </c>
      <c r="E565" s="109">
        <v>1</v>
      </c>
      <c r="F565" s="36" t="s">
        <v>24</v>
      </c>
      <c r="G565" s="168"/>
      <c r="H565" s="97">
        <v>6020000</v>
      </c>
      <c r="I565" s="36" t="s">
        <v>9</v>
      </c>
      <c r="J565" s="77" t="s">
        <v>19</v>
      </c>
      <c r="K565" s="108" t="s">
        <v>130</v>
      </c>
      <c r="L565" s="35" t="s">
        <v>179</v>
      </c>
      <c r="M565" s="30"/>
    </row>
    <row r="566" spans="1:13" s="16" customFormat="1" ht="25.5" x14ac:dyDescent="0.25">
      <c r="A566" s="72">
        <v>52</v>
      </c>
      <c r="B566" s="109" t="s">
        <v>188</v>
      </c>
      <c r="C566" s="109" t="s">
        <v>100</v>
      </c>
      <c r="D566" s="109" t="s">
        <v>17</v>
      </c>
      <c r="E566" s="109">
        <v>1</v>
      </c>
      <c r="F566" s="109" t="s">
        <v>189</v>
      </c>
      <c r="G566" s="168"/>
      <c r="H566" s="97">
        <v>4654992</v>
      </c>
      <c r="I566" s="36" t="s">
        <v>9</v>
      </c>
      <c r="J566" s="77" t="s">
        <v>19</v>
      </c>
      <c r="K566" s="108" t="s">
        <v>130</v>
      </c>
      <c r="L566" s="35" t="s">
        <v>191</v>
      </c>
      <c r="M566" s="30"/>
    </row>
    <row r="567" spans="1:13" s="16" customFormat="1" ht="25.5" x14ac:dyDescent="0.25">
      <c r="A567" s="72">
        <v>53</v>
      </c>
      <c r="B567" s="109" t="s">
        <v>190</v>
      </c>
      <c r="C567" s="109" t="s">
        <v>100</v>
      </c>
      <c r="D567" s="109" t="s">
        <v>17</v>
      </c>
      <c r="E567" s="109">
        <v>1</v>
      </c>
      <c r="F567" s="109" t="s">
        <v>189</v>
      </c>
      <c r="G567" s="168"/>
      <c r="H567" s="97">
        <v>1155314</v>
      </c>
      <c r="I567" s="36" t="s">
        <v>9</v>
      </c>
      <c r="J567" s="77" t="s">
        <v>19</v>
      </c>
      <c r="K567" s="108" t="s">
        <v>130</v>
      </c>
      <c r="L567" s="35" t="s">
        <v>191</v>
      </c>
      <c r="M567" s="30"/>
    </row>
    <row r="568" spans="1:13" s="106" customFormat="1" ht="38.25" x14ac:dyDescent="0.25">
      <c r="A568" s="89">
        <v>54</v>
      </c>
      <c r="B568" s="103" t="s">
        <v>107</v>
      </c>
      <c r="C568" s="103" t="s">
        <v>42</v>
      </c>
      <c r="D568" s="103" t="s">
        <v>108</v>
      </c>
      <c r="E568" s="103">
        <v>1</v>
      </c>
      <c r="F568" s="103" t="s">
        <v>24</v>
      </c>
      <c r="G568" s="158"/>
      <c r="H568" s="37">
        <v>5990312.5</v>
      </c>
      <c r="I568" s="36" t="s">
        <v>9</v>
      </c>
      <c r="J568" s="103" t="s">
        <v>45</v>
      </c>
      <c r="K568" s="108" t="s">
        <v>128</v>
      </c>
      <c r="L568" s="90" t="s">
        <v>486</v>
      </c>
      <c r="M568" s="105"/>
    </row>
    <row r="569" spans="1:13" s="106" customFormat="1" ht="25.5" x14ac:dyDescent="0.25">
      <c r="A569" s="89">
        <v>55</v>
      </c>
      <c r="B569" s="148" t="s">
        <v>203</v>
      </c>
      <c r="C569" s="103" t="s">
        <v>56</v>
      </c>
      <c r="D569" s="103" t="s">
        <v>143</v>
      </c>
      <c r="E569" s="103">
        <v>1</v>
      </c>
      <c r="F569" s="103" t="s">
        <v>24</v>
      </c>
      <c r="G569" s="158"/>
      <c r="H569" s="37">
        <v>90000</v>
      </c>
      <c r="I569" s="36" t="s">
        <v>9</v>
      </c>
      <c r="J569" s="103" t="s">
        <v>90</v>
      </c>
      <c r="K569" s="141" t="s">
        <v>131</v>
      </c>
      <c r="L569" s="90" t="s">
        <v>470</v>
      </c>
      <c r="M569" s="105"/>
    </row>
    <row r="570" spans="1:13" s="106" customFormat="1" ht="38.25" x14ac:dyDescent="0.25">
      <c r="A570" s="72">
        <v>56</v>
      </c>
      <c r="B570" s="148" t="s">
        <v>221</v>
      </c>
      <c r="C570" s="109" t="s">
        <v>100</v>
      </c>
      <c r="D570" s="103" t="s">
        <v>224</v>
      </c>
      <c r="E570" s="103">
        <v>1</v>
      </c>
      <c r="F570" s="103" t="s">
        <v>24</v>
      </c>
      <c r="G570" s="158"/>
      <c r="H570" s="37">
        <v>888000</v>
      </c>
      <c r="I570" s="36" t="s">
        <v>9</v>
      </c>
      <c r="J570" s="100" t="s">
        <v>38</v>
      </c>
      <c r="K570" s="141" t="s">
        <v>131</v>
      </c>
      <c r="L570" s="140" t="s">
        <v>220</v>
      </c>
      <c r="M570" s="105"/>
    </row>
    <row r="571" spans="1:13" s="106" customFormat="1" ht="25.5" x14ac:dyDescent="0.25">
      <c r="A571" s="89">
        <v>57</v>
      </c>
      <c r="B571" s="148" t="s">
        <v>222</v>
      </c>
      <c r="C571" s="109" t="s">
        <v>100</v>
      </c>
      <c r="D571" s="103" t="s">
        <v>225</v>
      </c>
      <c r="E571" s="103">
        <v>1</v>
      </c>
      <c r="F571" s="103" t="s">
        <v>24</v>
      </c>
      <c r="G571" s="158"/>
      <c r="H571" s="37">
        <v>192000</v>
      </c>
      <c r="I571" s="36" t="s">
        <v>9</v>
      </c>
      <c r="J571" s="100" t="s">
        <v>38</v>
      </c>
      <c r="K571" s="141" t="s">
        <v>131</v>
      </c>
      <c r="L571" s="140" t="s">
        <v>220</v>
      </c>
      <c r="M571" s="105"/>
    </row>
    <row r="572" spans="1:13" s="106" customFormat="1" ht="38.25" x14ac:dyDescent="0.25">
      <c r="A572" s="89">
        <v>58</v>
      </c>
      <c r="B572" s="148" t="s">
        <v>223</v>
      </c>
      <c r="C572" s="109" t="s">
        <v>100</v>
      </c>
      <c r="D572" s="103" t="s">
        <v>226</v>
      </c>
      <c r="E572" s="103">
        <v>1</v>
      </c>
      <c r="F572" s="103" t="s">
        <v>24</v>
      </c>
      <c r="G572" s="158"/>
      <c r="H572" s="37">
        <v>13000</v>
      </c>
      <c r="I572" s="36" t="s">
        <v>9</v>
      </c>
      <c r="J572" s="100" t="s">
        <v>38</v>
      </c>
      <c r="K572" s="141" t="s">
        <v>131</v>
      </c>
      <c r="L572" s="140" t="s">
        <v>220</v>
      </c>
      <c r="M572" s="105"/>
    </row>
    <row r="573" spans="1:13" s="106" customFormat="1" ht="25.5" x14ac:dyDescent="0.25">
      <c r="A573" s="72">
        <v>59</v>
      </c>
      <c r="B573" s="148" t="str">
        <f>'[2]Реестр 2018'!B7</f>
        <v>Сервисное обслуживание чиллеров МРТ</v>
      </c>
      <c r="C573" s="109" t="s">
        <v>100</v>
      </c>
      <c r="D573" s="109" t="s">
        <v>17</v>
      </c>
      <c r="E573" s="109">
        <v>1</v>
      </c>
      <c r="F573" s="109" t="s">
        <v>189</v>
      </c>
      <c r="G573" s="158"/>
      <c r="H573" s="37">
        <v>655200</v>
      </c>
      <c r="I573" s="36" t="s">
        <v>9</v>
      </c>
      <c r="J573" s="77" t="s">
        <v>19</v>
      </c>
      <c r="K573" s="141" t="s">
        <v>131</v>
      </c>
      <c r="L573" s="140" t="s">
        <v>260</v>
      </c>
      <c r="M573" s="105"/>
    </row>
    <row r="574" spans="1:13" s="106" customFormat="1" ht="25.5" x14ac:dyDescent="0.25">
      <c r="A574" s="89">
        <v>60</v>
      </c>
      <c r="B574" s="148" t="str">
        <f>'[2]Реестр 2018'!B8</f>
        <v>Сервисное обслуживание чиллеров</v>
      </c>
      <c r="C574" s="109" t="s">
        <v>100</v>
      </c>
      <c r="D574" s="109" t="s">
        <v>17</v>
      </c>
      <c r="E574" s="109">
        <v>1</v>
      </c>
      <c r="F574" s="109" t="s">
        <v>189</v>
      </c>
      <c r="G574" s="158"/>
      <c r="H574" s="37">
        <v>9710000</v>
      </c>
      <c r="I574" s="36" t="s">
        <v>9</v>
      </c>
      <c r="J574" s="77" t="s">
        <v>19</v>
      </c>
      <c r="K574" s="141" t="s">
        <v>131</v>
      </c>
      <c r="L574" s="140" t="s">
        <v>260</v>
      </c>
      <c r="M574" s="105"/>
    </row>
    <row r="575" spans="1:13" s="106" customFormat="1" ht="25.5" x14ac:dyDescent="0.25">
      <c r="A575" s="89">
        <v>61</v>
      </c>
      <c r="B575" s="148" t="str">
        <f>'[2]Реестр 2018'!B9</f>
        <v xml:space="preserve">Профилактическая очистка резервуаров </v>
      </c>
      <c r="C575" s="109" t="s">
        <v>100</v>
      </c>
      <c r="D575" s="109" t="s">
        <v>17</v>
      </c>
      <c r="E575" s="109">
        <v>1</v>
      </c>
      <c r="F575" s="109" t="s">
        <v>189</v>
      </c>
      <c r="G575" s="158"/>
      <c r="H575" s="37">
        <v>2587200</v>
      </c>
      <c r="I575" s="36" t="s">
        <v>9</v>
      </c>
      <c r="J575" s="77" t="s">
        <v>19</v>
      </c>
      <c r="K575" s="141" t="s">
        <v>131</v>
      </c>
      <c r="L575" s="140" t="s">
        <v>260</v>
      </c>
      <c r="M575" s="105"/>
    </row>
    <row r="576" spans="1:13" s="106" customFormat="1" ht="38.25" x14ac:dyDescent="0.25">
      <c r="A576" s="72">
        <v>62</v>
      </c>
      <c r="B576" s="148" t="s">
        <v>279</v>
      </c>
      <c r="C576" s="109" t="s">
        <v>99</v>
      </c>
      <c r="D576" s="103" t="s">
        <v>258</v>
      </c>
      <c r="E576" s="109">
        <v>1</v>
      </c>
      <c r="F576" s="109" t="s">
        <v>189</v>
      </c>
      <c r="G576" s="158"/>
      <c r="H576" s="37">
        <v>18000000</v>
      </c>
      <c r="I576" s="36" t="s">
        <v>9</v>
      </c>
      <c r="J576" s="77" t="s">
        <v>19</v>
      </c>
      <c r="K576" s="141" t="s">
        <v>131</v>
      </c>
      <c r="L576" s="140" t="s">
        <v>259</v>
      </c>
      <c r="M576" s="105"/>
    </row>
    <row r="577" spans="1:13" s="106" customFormat="1" ht="25.5" x14ac:dyDescent="0.25">
      <c r="A577" s="89">
        <v>63</v>
      </c>
      <c r="B577" s="109" t="s">
        <v>263</v>
      </c>
      <c r="C577" s="103" t="s">
        <v>266</v>
      </c>
      <c r="D577" s="109" t="s">
        <v>17</v>
      </c>
      <c r="E577" s="109">
        <v>1</v>
      </c>
      <c r="F577" s="109" t="s">
        <v>189</v>
      </c>
      <c r="G577" s="158"/>
      <c r="H577" s="37">
        <v>532000</v>
      </c>
      <c r="I577" s="36" t="s">
        <v>9</v>
      </c>
      <c r="J577" s="77" t="s">
        <v>53</v>
      </c>
      <c r="K577" s="141" t="s">
        <v>131</v>
      </c>
      <c r="L577" s="140" t="s">
        <v>261</v>
      </c>
      <c r="M577" s="105"/>
    </row>
    <row r="578" spans="1:13" s="106" customFormat="1" ht="25.5" x14ac:dyDescent="0.25">
      <c r="A578" s="89">
        <v>64</v>
      </c>
      <c r="B578" s="109" t="s">
        <v>264</v>
      </c>
      <c r="C578" s="103" t="s">
        <v>266</v>
      </c>
      <c r="D578" s="109" t="s">
        <v>17</v>
      </c>
      <c r="E578" s="109">
        <v>1</v>
      </c>
      <c r="F578" s="109" t="s">
        <v>189</v>
      </c>
      <c r="G578" s="158"/>
      <c r="H578" s="37">
        <v>1885000</v>
      </c>
      <c r="I578" s="36" t="s">
        <v>9</v>
      </c>
      <c r="J578" s="77" t="s">
        <v>45</v>
      </c>
      <c r="K578" s="141" t="s">
        <v>131</v>
      </c>
      <c r="L578" s="140" t="s">
        <v>262</v>
      </c>
    </row>
    <row r="579" spans="1:13" s="106" customFormat="1" ht="25.5" x14ac:dyDescent="0.25">
      <c r="A579" s="72">
        <v>65</v>
      </c>
      <c r="B579" s="109" t="s">
        <v>265</v>
      </c>
      <c r="C579" s="103" t="s">
        <v>266</v>
      </c>
      <c r="D579" s="109" t="s">
        <v>17</v>
      </c>
      <c r="E579" s="109">
        <v>1</v>
      </c>
      <c r="F579" s="109" t="s">
        <v>189</v>
      </c>
      <c r="G579" s="158"/>
      <c r="H579" s="37">
        <v>583000</v>
      </c>
      <c r="I579" s="36" t="s">
        <v>9</v>
      </c>
      <c r="J579" s="77" t="s">
        <v>45</v>
      </c>
      <c r="K579" s="141" t="s">
        <v>131</v>
      </c>
      <c r="L579" s="140" t="s">
        <v>262</v>
      </c>
      <c r="M579" s="105"/>
    </row>
    <row r="580" spans="1:13" s="106" customFormat="1" ht="25.5" x14ac:dyDescent="0.25">
      <c r="A580" s="89">
        <v>66</v>
      </c>
      <c r="B580" s="109" t="s">
        <v>498</v>
      </c>
      <c r="C580" s="109" t="s">
        <v>100</v>
      </c>
      <c r="D580" s="109" t="s">
        <v>150</v>
      </c>
      <c r="E580" s="109">
        <v>1</v>
      </c>
      <c r="F580" s="109" t="s">
        <v>189</v>
      </c>
      <c r="G580" s="158"/>
      <c r="H580" s="37">
        <v>87200</v>
      </c>
      <c r="I580" s="36" t="s">
        <v>9</v>
      </c>
      <c r="J580" s="77" t="s">
        <v>45</v>
      </c>
      <c r="K580" s="141" t="s">
        <v>478</v>
      </c>
      <c r="L580" s="103" t="s">
        <v>499</v>
      </c>
      <c r="M580" s="105"/>
    </row>
    <row r="581" spans="1:13" s="106" customFormat="1" ht="25.5" x14ac:dyDescent="0.25">
      <c r="A581" s="89">
        <v>67</v>
      </c>
      <c r="B581" s="109" t="s">
        <v>500</v>
      </c>
      <c r="C581" s="109" t="s">
        <v>100</v>
      </c>
      <c r="D581" s="109" t="s">
        <v>150</v>
      </c>
      <c r="E581" s="109">
        <v>1</v>
      </c>
      <c r="F581" s="109" t="s">
        <v>189</v>
      </c>
      <c r="G581" s="158"/>
      <c r="H581" s="37">
        <v>399485</v>
      </c>
      <c r="I581" s="36" t="s">
        <v>9</v>
      </c>
      <c r="J581" s="77" t="s">
        <v>45</v>
      </c>
      <c r="K581" s="141" t="s">
        <v>478</v>
      </c>
      <c r="L581" s="103" t="s">
        <v>499</v>
      </c>
      <c r="M581" s="105"/>
    </row>
    <row r="582" spans="1:13" s="106" customFormat="1" ht="25.5" x14ac:dyDescent="0.25">
      <c r="A582" s="72">
        <v>68</v>
      </c>
      <c r="B582" s="109" t="s">
        <v>501</v>
      </c>
      <c r="C582" s="109" t="s">
        <v>100</v>
      </c>
      <c r="D582" s="109" t="s">
        <v>150</v>
      </c>
      <c r="E582" s="109">
        <v>1</v>
      </c>
      <c r="F582" s="109" t="s">
        <v>189</v>
      </c>
      <c r="G582" s="158"/>
      <c r="H582" s="37">
        <v>218000</v>
      </c>
      <c r="I582" s="36" t="s">
        <v>9</v>
      </c>
      <c r="J582" s="77" t="s">
        <v>45</v>
      </c>
      <c r="K582" s="141" t="s">
        <v>478</v>
      </c>
      <c r="L582" s="103" t="s">
        <v>499</v>
      </c>
      <c r="M582" s="105"/>
    </row>
    <row r="583" spans="1:13" s="106" customFormat="1" ht="63.75" x14ac:dyDescent="0.25">
      <c r="A583" s="89">
        <v>69</v>
      </c>
      <c r="B583" s="109" t="s">
        <v>322</v>
      </c>
      <c r="C583" s="103" t="s">
        <v>56</v>
      </c>
      <c r="D583" s="109" t="s">
        <v>856</v>
      </c>
      <c r="E583" s="109">
        <v>1</v>
      </c>
      <c r="F583" s="109" t="s">
        <v>189</v>
      </c>
      <c r="G583" s="158"/>
      <c r="H583" s="37">
        <v>1532142.86</v>
      </c>
      <c r="I583" s="36" t="s">
        <v>9</v>
      </c>
      <c r="J583" s="77" t="s">
        <v>45</v>
      </c>
      <c r="K583" s="141" t="s">
        <v>478</v>
      </c>
      <c r="L583" s="103" t="s">
        <v>857</v>
      </c>
      <c r="M583" s="105"/>
    </row>
    <row r="584" spans="1:13" s="106" customFormat="1" ht="63.75" x14ac:dyDescent="0.25">
      <c r="A584" s="89">
        <v>70</v>
      </c>
      <c r="B584" s="109" t="s">
        <v>323</v>
      </c>
      <c r="C584" s="103" t="s">
        <v>56</v>
      </c>
      <c r="D584" s="109" t="s">
        <v>324</v>
      </c>
      <c r="E584" s="109">
        <v>1</v>
      </c>
      <c r="F584" s="109" t="s">
        <v>189</v>
      </c>
      <c r="G584" s="158"/>
      <c r="H584" s="37"/>
      <c r="I584" s="36" t="s">
        <v>9</v>
      </c>
      <c r="J584" s="77" t="s">
        <v>45</v>
      </c>
      <c r="K584" s="141" t="s">
        <v>283</v>
      </c>
      <c r="L584" s="103" t="s">
        <v>632</v>
      </c>
      <c r="M584" s="105"/>
    </row>
    <row r="585" spans="1:13" s="106" customFormat="1" ht="25.5" x14ac:dyDescent="0.25">
      <c r="A585" s="89">
        <v>71</v>
      </c>
      <c r="B585" s="109" t="s">
        <v>328</v>
      </c>
      <c r="C585" s="148" t="s">
        <v>100</v>
      </c>
      <c r="D585" s="109" t="s">
        <v>17</v>
      </c>
      <c r="E585" s="109">
        <v>1</v>
      </c>
      <c r="F585" s="109" t="s">
        <v>189</v>
      </c>
      <c r="G585" s="158"/>
      <c r="H585" s="356">
        <v>2540000</v>
      </c>
      <c r="I585" s="36" t="s">
        <v>9</v>
      </c>
      <c r="J585" s="77" t="s">
        <v>330</v>
      </c>
      <c r="K585" s="141" t="s">
        <v>283</v>
      </c>
      <c r="L585" s="103" t="s">
        <v>329</v>
      </c>
      <c r="M585" s="105"/>
    </row>
    <row r="586" spans="1:13" s="106" customFormat="1" ht="25.5" x14ac:dyDescent="0.25">
      <c r="A586" s="89">
        <v>72</v>
      </c>
      <c r="B586" s="109" t="s">
        <v>459</v>
      </c>
      <c r="C586" s="148" t="s">
        <v>100</v>
      </c>
      <c r="D586" s="109" t="s">
        <v>17</v>
      </c>
      <c r="E586" s="109">
        <v>1</v>
      </c>
      <c r="F586" s="109" t="s">
        <v>189</v>
      </c>
      <c r="G586" s="158"/>
      <c r="H586" s="356">
        <v>10000000</v>
      </c>
      <c r="I586" s="36" t="s">
        <v>9</v>
      </c>
      <c r="J586" s="77" t="s">
        <v>211</v>
      </c>
      <c r="K586" s="141" t="s">
        <v>478</v>
      </c>
      <c r="L586" s="103" t="s">
        <v>458</v>
      </c>
      <c r="M586" s="105"/>
    </row>
    <row r="587" spans="1:13" s="106" customFormat="1" ht="25.5" x14ac:dyDescent="0.25">
      <c r="A587" s="89">
        <v>73</v>
      </c>
      <c r="B587" s="109" t="s">
        <v>670</v>
      </c>
      <c r="C587" s="148" t="s">
        <v>100</v>
      </c>
      <c r="D587" s="109" t="s">
        <v>17</v>
      </c>
      <c r="E587" s="109">
        <v>1</v>
      </c>
      <c r="F587" s="109" t="s">
        <v>189</v>
      </c>
      <c r="G587" s="158"/>
      <c r="H587" s="356">
        <v>10674080</v>
      </c>
      <c r="I587" s="36" t="s">
        <v>9</v>
      </c>
      <c r="J587" s="77" t="s">
        <v>211</v>
      </c>
      <c r="K587" s="141" t="s">
        <v>283</v>
      </c>
      <c r="L587" s="103" t="s">
        <v>458</v>
      </c>
      <c r="M587" s="105"/>
    </row>
    <row r="588" spans="1:13" s="106" customFormat="1" ht="51" x14ac:dyDescent="0.25">
      <c r="A588" s="89">
        <v>74</v>
      </c>
      <c r="B588" s="109" t="s">
        <v>480</v>
      </c>
      <c r="C588" s="80" t="s">
        <v>101</v>
      </c>
      <c r="D588" s="109" t="s">
        <v>150</v>
      </c>
      <c r="E588" s="109">
        <v>1</v>
      </c>
      <c r="F588" s="109" t="s">
        <v>189</v>
      </c>
      <c r="G588" s="158"/>
      <c r="H588" s="356">
        <v>1692000</v>
      </c>
      <c r="I588" s="36" t="s">
        <v>9</v>
      </c>
      <c r="J588" s="77" t="s">
        <v>45</v>
      </c>
      <c r="K588" s="141" t="s">
        <v>283</v>
      </c>
      <c r="L588" s="103" t="s">
        <v>482</v>
      </c>
      <c r="M588" s="105"/>
    </row>
    <row r="589" spans="1:13" s="106" customFormat="1" ht="63.75" x14ac:dyDescent="0.25">
      <c r="A589" s="89">
        <v>75</v>
      </c>
      <c r="B589" s="109" t="s">
        <v>481</v>
      </c>
      <c r="C589" s="80" t="s">
        <v>101</v>
      </c>
      <c r="D589" s="109" t="s">
        <v>150</v>
      </c>
      <c r="E589" s="109">
        <v>1</v>
      </c>
      <c r="F589" s="109" t="s">
        <v>189</v>
      </c>
      <c r="G589" s="158"/>
      <c r="H589" s="356">
        <v>5999592</v>
      </c>
      <c r="I589" s="36" t="s">
        <v>9</v>
      </c>
      <c r="J589" s="77" t="s">
        <v>45</v>
      </c>
      <c r="K589" s="141" t="s">
        <v>478</v>
      </c>
      <c r="L589" s="103" t="s">
        <v>487</v>
      </c>
      <c r="M589" s="105"/>
    </row>
    <row r="590" spans="1:13" s="106" customFormat="1" ht="25.5" x14ac:dyDescent="0.25">
      <c r="A590" s="89">
        <v>76</v>
      </c>
      <c r="B590" s="109" t="s">
        <v>483</v>
      </c>
      <c r="C590" s="148" t="s">
        <v>100</v>
      </c>
      <c r="D590" s="109" t="s">
        <v>150</v>
      </c>
      <c r="E590" s="109">
        <v>1</v>
      </c>
      <c r="F590" s="109" t="s">
        <v>189</v>
      </c>
      <c r="G590" s="158"/>
      <c r="H590" s="356">
        <v>269644</v>
      </c>
      <c r="I590" s="36" t="s">
        <v>9</v>
      </c>
      <c r="J590" s="77" t="s">
        <v>19</v>
      </c>
      <c r="K590" s="141" t="s">
        <v>283</v>
      </c>
      <c r="L590" s="103" t="s">
        <v>484</v>
      </c>
      <c r="M590" s="105"/>
    </row>
    <row r="591" spans="1:13" s="106" customFormat="1" ht="25.5" x14ac:dyDescent="0.25">
      <c r="A591" s="89">
        <v>77</v>
      </c>
      <c r="B591" s="109" t="s">
        <v>488</v>
      </c>
      <c r="C591" s="148" t="s">
        <v>100</v>
      </c>
      <c r="D591" s="109" t="s">
        <v>150</v>
      </c>
      <c r="E591" s="109">
        <v>1</v>
      </c>
      <c r="F591" s="109" t="s">
        <v>189</v>
      </c>
      <c r="G591" s="158"/>
      <c r="H591" s="356">
        <v>4090000</v>
      </c>
      <c r="I591" s="36" t="s">
        <v>9</v>
      </c>
      <c r="J591" s="77" t="s">
        <v>45</v>
      </c>
      <c r="K591" s="141" t="s">
        <v>478</v>
      </c>
      <c r="L591" s="103" t="s">
        <v>491</v>
      </c>
      <c r="M591" s="105"/>
    </row>
    <row r="592" spans="1:13" s="106" customFormat="1" ht="25.5" x14ac:dyDescent="0.25">
      <c r="A592" s="89">
        <v>78</v>
      </c>
      <c r="B592" s="109" t="s">
        <v>489</v>
      </c>
      <c r="C592" s="148" t="s">
        <v>100</v>
      </c>
      <c r="D592" s="109" t="s">
        <v>150</v>
      </c>
      <c r="E592" s="109">
        <v>1</v>
      </c>
      <c r="F592" s="109" t="s">
        <v>189</v>
      </c>
      <c r="G592" s="158"/>
      <c r="H592" s="37">
        <v>642500</v>
      </c>
      <c r="I592" s="36" t="s">
        <v>9</v>
      </c>
      <c r="J592" s="77" t="s">
        <v>45</v>
      </c>
      <c r="K592" s="141" t="s">
        <v>478</v>
      </c>
      <c r="L592" s="103" t="s">
        <v>491</v>
      </c>
      <c r="M592" s="105"/>
    </row>
    <row r="593" spans="1:13" s="106" customFormat="1" ht="25.5" x14ac:dyDescent="0.25">
      <c r="A593" s="89">
        <v>79</v>
      </c>
      <c r="B593" s="109" t="s">
        <v>490</v>
      </c>
      <c r="C593" s="148" t="s">
        <v>100</v>
      </c>
      <c r="D593" s="109" t="s">
        <v>150</v>
      </c>
      <c r="E593" s="109">
        <v>1</v>
      </c>
      <c r="F593" s="109" t="s">
        <v>189</v>
      </c>
      <c r="G593" s="158"/>
      <c r="H593" s="37">
        <v>2865000</v>
      </c>
      <c r="I593" s="36" t="s">
        <v>9</v>
      </c>
      <c r="J593" s="77" t="s">
        <v>45</v>
      </c>
      <c r="K593" s="141" t="s">
        <v>478</v>
      </c>
      <c r="L593" s="103" t="s">
        <v>491</v>
      </c>
      <c r="M593" s="105"/>
    </row>
    <row r="594" spans="1:13" s="106" customFormat="1" ht="38.25" x14ac:dyDescent="0.25">
      <c r="A594" s="89">
        <v>80</v>
      </c>
      <c r="B594" s="109" t="s">
        <v>506</v>
      </c>
      <c r="C594" s="103" t="s">
        <v>56</v>
      </c>
      <c r="D594" s="109" t="s">
        <v>507</v>
      </c>
      <c r="E594" s="109">
        <v>1</v>
      </c>
      <c r="F594" s="109" t="s">
        <v>189</v>
      </c>
      <c r="G594" s="158"/>
      <c r="H594" s="37">
        <v>11889642.859999999</v>
      </c>
      <c r="I594" s="36" t="s">
        <v>9</v>
      </c>
      <c r="J594" s="77" t="s">
        <v>45</v>
      </c>
      <c r="K594" s="141" t="s">
        <v>478</v>
      </c>
      <c r="L594" s="103" t="s">
        <v>997</v>
      </c>
      <c r="M594" s="105"/>
    </row>
    <row r="595" spans="1:13" s="106" customFormat="1" ht="38.25" x14ac:dyDescent="0.25">
      <c r="A595" s="89">
        <v>81</v>
      </c>
      <c r="B595" s="109" t="s">
        <v>508</v>
      </c>
      <c r="C595" s="103" t="s">
        <v>56</v>
      </c>
      <c r="D595" s="109" t="s">
        <v>509</v>
      </c>
      <c r="E595" s="109">
        <v>1</v>
      </c>
      <c r="F595" s="109" t="s">
        <v>189</v>
      </c>
      <c r="G595" s="158"/>
      <c r="H595" s="37">
        <v>2092744</v>
      </c>
      <c r="I595" s="36" t="s">
        <v>9</v>
      </c>
      <c r="J595" s="77" t="s">
        <v>90</v>
      </c>
      <c r="K595" s="141" t="s">
        <v>478</v>
      </c>
      <c r="L595" s="103" t="s">
        <v>876</v>
      </c>
      <c r="M595" s="105"/>
    </row>
    <row r="596" spans="1:13" s="106" customFormat="1" ht="38.25" x14ac:dyDescent="0.25">
      <c r="A596" s="89">
        <v>82</v>
      </c>
      <c r="B596" s="109" t="s">
        <v>510</v>
      </c>
      <c r="C596" s="148" t="s">
        <v>99</v>
      </c>
      <c r="D596" s="109" t="s">
        <v>511</v>
      </c>
      <c r="E596" s="109">
        <v>1</v>
      </c>
      <c r="F596" s="109" t="s">
        <v>189</v>
      </c>
      <c r="G596" s="158"/>
      <c r="H596" s="37">
        <v>13409790</v>
      </c>
      <c r="I596" s="36" t="s">
        <v>9</v>
      </c>
      <c r="J596" s="77" t="s">
        <v>45</v>
      </c>
      <c r="K596" s="141" t="s">
        <v>512</v>
      </c>
      <c r="L596" s="103" t="s">
        <v>513</v>
      </c>
      <c r="M596" s="105"/>
    </row>
    <row r="597" spans="1:13" s="106" customFormat="1" ht="38.25" x14ac:dyDescent="0.25">
      <c r="A597" s="89">
        <v>83</v>
      </c>
      <c r="B597" s="109" t="s">
        <v>536</v>
      </c>
      <c r="C597" s="103" t="s">
        <v>56</v>
      </c>
      <c r="D597" s="109" t="s">
        <v>537</v>
      </c>
      <c r="E597" s="109">
        <v>1</v>
      </c>
      <c r="F597" s="109" t="s">
        <v>189</v>
      </c>
      <c r="G597" s="158"/>
      <c r="H597" s="37">
        <v>2197321.4300000002</v>
      </c>
      <c r="I597" s="36" t="s">
        <v>9</v>
      </c>
      <c r="J597" s="77" t="s">
        <v>90</v>
      </c>
      <c r="K597" s="141" t="s">
        <v>512</v>
      </c>
      <c r="L597" s="103" t="s">
        <v>673</v>
      </c>
      <c r="M597" s="105"/>
    </row>
    <row r="598" spans="1:13" s="106" customFormat="1" ht="51" x14ac:dyDescent="0.25">
      <c r="A598" s="89">
        <v>84</v>
      </c>
      <c r="B598" s="109" t="s">
        <v>582</v>
      </c>
      <c r="C598" s="103" t="s">
        <v>56</v>
      </c>
      <c r="D598" s="109" t="s">
        <v>583</v>
      </c>
      <c r="E598" s="109">
        <v>1</v>
      </c>
      <c r="F598" s="109" t="s">
        <v>189</v>
      </c>
      <c r="G598" s="158"/>
      <c r="H598" s="37">
        <v>360000</v>
      </c>
      <c r="I598" s="36" t="s">
        <v>9</v>
      </c>
      <c r="J598" s="77" t="s">
        <v>90</v>
      </c>
      <c r="K598" s="141" t="s">
        <v>512</v>
      </c>
      <c r="L598" s="103" t="s">
        <v>584</v>
      </c>
      <c r="M598" s="105"/>
    </row>
    <row r="599" spans="1:13" s="106" customFormat="1" ht="38.25" x14ac:dyDescent="0.25">
      <c r="A599" s="89">
        <v>85</v>
      </c>
      <c r="B599" s="109" t="s">
        <v>585</v>
      </c>
      <c r="C599" s="103" t="s">
        <v>56</v>
      </c>
      <c r="D599" s="109" t="s">
        <v>586</v>
      </c>
      <c r="E599" s="109">
        <v>1</v>
      </c>
      <c r="F599" s="109" t="s">
        <v>189</v>
      </c>
      <c r="G599" s="158"/>
      <c r="H599" s="37">
        <v>128142.86</v>
      </c>
      <c r="I599" s="36" t="s">
        <v>9</v>
      </c>
      <c r="J599" s="77" t="s">
        <v>90</v>
      </c>
      <c r="K599" s="141" t="s">
        <v>512</v>
      </c>
      <c r="L599" s="103" t="s">
        <v>587</v>
      </c>
      <c r="M599" s="105"/>
    </row>
    <row r="600" spans="1:13" s="106" customFormat="1" ht="31.5" x14ac:dyDescent="0.2">
      <c r="A600" s="89">
        <v>86</v>
      </c>
      <c r="B600" s="205" t="s">
        <v>633</v>
      </c>
      <c r="C600" s="191" t="s">
        <v>100</v>
      </c>
      <c r="D600" s="192" t="s">
        <v>150</v>
      </c>
      <c r="E600" s="191">
        <v>1</v>
      </c>
      <c r="F600" s="103" t="s">
        <v>189</v>
      </c>
      <c r="G600" s="193"/>
      <c r="H600" s="304">
        <v>240000</v>
      </c>
      <c r="I600" s="103" t="s">
        <v>9</v>
      </c>
      <c r="J600" s="193" t="s">
        <v>105</v>
      </c>
      <c r="K600" s="141" t="s">
        <v>512</v>
      </c>
      <c r="L600" s="103" t="s">
        <v>634</v>
      </c>
      <c r="M600" s="105"/>
    </row>
    <row r="601" spans="1:13" s="106" customFormat="1" ht="38.25" x14ac:dyDescent="0.2">
      <c r="A601" s="89">
        <v>87</v>
      </c>
      <c r="B601" s="250" t="s">
        <v>635</v>
      </c>
      <c r="C601" s="171" t="s">
        <v>100</v>
      </c>
      <c r="D601" s="251" t="s">
        <v>150</v>
      </c>
      <c r="E601" s="222">
        <v>1</v>
      </c>
      <c r="F601" s="222" t="s">
        <v>189</v>
      </c>
      <c r="G601" s="211"/>
      <c r="H601" s="223">
        <v>126000</v>
      </c>
      <c r="I601" s="171" t="s">
        <v>9</v>
      </c>
      <c r="J601" s="193" t="s">
        <v>105</v>
      </c>
      <c r="K601" s="141" t="s">
        <v>512</v>
      </c>
      <c r="L601" s="103" t="s">
        <v>634</v>
      </c>
      <c r="M601" s="105"/>
    </row>
    <row r="602" spans="1:13" s="106" customFormat="1" ht="25.5" x14ac:dyDescent="0.25">
      <c r="A602" s="170">
        <v>88</v>
      </c>
      <c r="B602" s="103" t="s">
        <v>649</v>
      </c>
      <c r="C602" s="38" t="s">
        <v>100</v>
      </c>
      <c r="D602" s="38" t="s">
        <v>17</v>
      </c>
      <c r="E602" s="38">
        <v>1</v>
      </c>
      <c r="F602" s="38" t="s">
        <v>24</v>
      </c>
      <c r="G602" s="193"/>
      <c r="H602" s="224">
        <v>3199739</v>
      </c>
      <c r="I602" s="39" t="s">
        <v>650</v>
      </c>
      <c r="J602" s="212" t="s">
        <v>202</v>
      </c>
      <c r="K602" s="141" t="s">
        <v>512</v>
      </c>
      <c r="L602" s="103" t="s">
        <v>651</v>
      </c>
      <c r="M602" s="105"/>
    </row>
    <row r="603" spans="1:13" s="106" customFormat="1" ht="38.25" x14ac:dyDescent="0.25">
      <c r="A603" s="89">
        <v>89</v>
      </c>
      <c r="B603" s="215" t="s">
        <v>655</v>
      </c>
      <c r="C603" s="219" t="s">
        <v>656</v>
      </c>
      <c r="D603" s="98" t="s">
        <v>17</v>
      </c>
      <c r="E603" s="98">
        <v>1</v>
      </c>
      <c r="F603" s="98" t="s">
        <v>24</v>
      </c>
      <c r="G603" s="194"/>
      <c r="H603" s="221">
        <v>48928</v>
      </c>
      <c r="I603" s="220" t="s">
        <v>650</v>
      </c>
      <c r="J603" s="212" t="s">
        <v>202</v>
      </c>
      <c r="K603" s="141" t="s">
        <v>512</v>
      </c>
      <c r="L603" s="103" t="s">
        <v>651</v>
      </c>
      <c r="M603" s="105"/>
    </row>
    <row r="604" spans="1:13" s="106" customFormat="1" ht="49.5" customHeight="1" x14ac:dyDescent="0.25">
      <c r="A604" s="89">
        <v>90</v>
      </c>
      <c r="B604" s="103" t="s">
        <v>671</v>
      </c>
      <c r="C604" s="219" t="s">
        <v>672</v>
      </c>
      <c r="D604" s="98" t="s">
        <v>732</v>
      </c>
      <c r="E604" s="38">
        <v>1</v>
      </c>
      <c r="F604" s="38" t="s">
        <v>24</v>
      </c>
      <c r="G604" s="194"/>
      <c r="H604" s="221">
        <v>865178.57</v>
      </c>
      <c r="I604" s="39" t="s">
        <v>650</v>
      </c>
      <c r="J604" s="77" t="s">
        <v>90</v>
      </c>
      <c r="K604" s="141" t="s">
        <v>512</v>
      </c>
      <c r="L604" s="103" t="s">
        <v>733</v>
      </c>
      <c r="M604" s="105"/>
    </row>
    <row r="605" spans="1:13" s="106" customFormat="1" ht="49.5" customHeight="1" x14ac:dyDescent="0.25">
      <c r="A605" s="89">
        <v>91</v>
      </c>
      <c r="B605" s="148" t="s">
        <v>684</v>
      </c>
      <c r="C605" s="219" t="s">
        <v>685</v>
      </c>
      <c r="D605" s="192" t="s">
        <v>150</v>
      </c>
      <c r="E605" s="38">
        <v>1</v>
      </c>
      <c r="F605" s="38" t="s">
        <v>24</v>
      </c>
      <c r="G605" s="194"/>
      <c r="H605" s="221"/>
      <c r="I605" s="39" t="s">
        <v>650</v>
      </c>
      <c r="J605" s="193" t="s">
        <v>105</v>
      </c>
      <c r="K605" s="141" t="s">
        <v>512</v>
      </c>
      <c r="L605" s="103" t="s">
        <v>1167</v>
      </c>
      <c r="M605" s="105"/>
    </row>
    <row r="606" spans="1:13" s="106" customFormat="1" ht="49.5" customHeight="1" x14ac:dyDescent="0.25">
      <c r="A606" s="89">
        <v>92</v>
      </c>
      <c r="B606" s="148" t="s">
        <v>686</v>
      </c>
      <c r="C606" s="219" t="s">
        <v>672</v>
      </c>
      <c r="D606" s="192" t="s">
        <v>687</v>
      </c>
      <c r="E606" s="38">
        <v>1</v>
      </c>
      <c r="F606" s="38" t="s">
        <v>24</v>
      </c>
      <c r="G606" s="194"/>
      <c r="H606" s="221">
        <v>8326950</v>
      </c>
      <c r="I606" s="39" t="s">
        <v>650</v>
      </c>
      <c r="J606" s="77" t="s">
        <v>90</v>
      </c>
      <c r="K606" s="141" t="s">
        <v>512</v>
      </c>
      <c r="L606" s="103" t="s">
        <v>688</v>
      </c>
      <c r="M606" s="105"/>
    </row>
    <row r="607" spans="1:13" s="106" customFormat="1" ht="36" customHeight="1" x14ac:dyDescent="0.25">
      <c r="A607" s="89">
        <v>93</v>
      </c>
      <c r="B607" s="103" t="s">
        <v>689</v>
      </c>
      <c r="C607" s="219" t="s">
        <v>672</v>
      </c>
      <c r="D607" s="98" t="s">
        <v>17</v>
      </c>
      <c r="E607" s="38">
        <v>1</v>
      </c>
      <c r="F607" s="38" t="s">
        <v>24</v>
      </c>
      <c r="G607" s="194"/>
      <c r="H607" s="221">
        <v>5025000</v>
      </c>
      <c r="I607" s="39" t="s">
        <v>650</v>
      </c>
      <c r="J607" s="77" t="s">
        <v>90</v>
      </c>
      <c r="K607" s="141" t="s">
        <v>512</v>
      </c>
      <c r="L607" s="103" t="s">
        <v>690</v>
      </c>
      <c r="M607" s="105"/>
    </row>
    <row r="608" spans="1:13" s="106" customFormat="1" ht="24" customHeight="1" x14ac:dyDescent="0.25">
      <c r="A608" s="89">
        <v>94</v>
      </c>
      <c r="B608" s="148" t="s">
        <v>698</v>
      </c>
      <c r="C608" s="38" t="s">
        <v>100</v>
      </c>
      <c r="D608" s="98" t="s">
        <v>17</v>
      </c>
      <c r="E608" s="38">
        <v>1</v>
      </c>
      <c r="F608" s="38" t="s">
        <v>24</v>
      </c>
      <c r="G608" s="194"/>
      <c r="H608" s="221">
        <v>5750600</v>
      </c>
      <c r="I608" s="39" t="s">
        <v>650</v>
      </c>
      <c r="J608" s="193" t="s">
        <v>105</v>
      </c>
      <c r="K608" s="141" t="s">
        <v>512</v>
      </c>
      <c r="L608" s="103" t="s">
        <v>695</v>
      </c>
      <c r="M608" s="105"/>
    </row>
    <row r="609" spans="1:13" s="106" customFormat="1" ht="24" customHeight="1" x14ac:dyDescent="0.25">
      <c r="A609" s="89">
        <v>95</v>
      </c>
      <c r="B609" s="148" t="s">
        <v>696</v>
      </c>
      <c r="C609" s="38" t="s">
        <v>100</v>
      </c>
      <c r="D609" s="98" t="s">
        <v>17</v>
      </c>
      <c r="E609" s="38">
        <v>1</v>
      </c>
      <c r="F609" s="38" t="s">
        <v>24</v>
      </c>
      <c r="G609" s="194"/>
      <c r="H609" s="221">
        <v>10918000</v>
      </c>
      <c r="I609" s="39" t="s">
        <v>650</v>
      </c>
      <c r="J609" s="193" t="s">
        <v>105</v>
      </c>
      <c r="K609" s="141" t="s">
        <v>129</v>
      </c>
      <c r="L609" s="103" t="s">
        <v>782</v>
      </c>
      <c r="M609" s="105"/>
    </row>
    <row r="610" spans="1:13" s="106" customFormat="1" ht="42.75" customHeight="1" x14ac:dyDescent="0.25">
      <c r="A610" s="89">
        <v>96</v>
      </c>
      <c r="B610" s="148" t="s">
        <v>713</v>
      </c>
      <c r="C610" s="98" t="s">
        <v>99</v>
      </c>
      <c r="D610" s="98" t="s">
        <v>712</v>
      </c>
      <c r="E610" s="38">
        <v>1</v>
      </c>
      <c r="F610" s="38" t="s">
        <v>24</v>
      </c>
      <c r="G610" s="194"/>
      <c r="H610" s="221">
        <v>20772114.289999999</v>
      </c>
      <c r="I610" s="39" t="s">
        <v>650</v>
      </c>
      <c r="J610" s="193" t="s">
        <v>105</v>
      </c>
      <c r="K610" s="141" t="s">
        <v>512</v>
      </c>
      <c r="L610" s="103" t="s">
        <v>697</v>
      </c>
      <c r="M610" s="105"/>
    </row>
    <row r="611" spans="1:13" s="106" customFormat="1" ht="54" customHeight="1" x14ac:dyDescent="0.25">
      <c r="A611" s="89">
        <v>97</v>
      </c>
      <c r="B611" s="148" t="s">
        <v>737</v>
      </c>
      <c r="C611" s="98" t="s">
        <v>672</v>
      </c>
      <c r="D611" s="98" t="s">
        <v>738</v>
      </c>
      <c r="E611" s="38">
        <v>1</v>
      </c>
      <c r="F611" s="38" t="s">
        <v>24</v>
      </c>
      <c r="G611" s="194"/>
      <c r="H611" s="221">
        <v>440000</v>
      </c>
      <c r="I611" s="39" t="s">
        <v>650</v>
      </c>
      <c r="J611" s="193" t="s">
        <v>90</v>
      </c>
      <c r="K611" s="141" t="s">
        <v>512</v>
      </c>
      <c r="L611" s="103" t="s">
        <v>785</v>
      </c>
      <c r="M611" s="105"/>
    </row>
    <row r="612" spans="1:13" s="106" customFormat="1" ht="51" customHeight="1" x14ac:dyDescent="0.25">
      <c r="A612" s="89">
        <v>98</v>
      </c>
      <c r="B612" s="148" t="s">
        <v>786</v>
      </c>
      <c r="C612" s="98" t="s">
        <v>672</v>
      </c>
      <c r="D612" s="98" t="s">
        <v>787</v>
      </c>
      <c r="E612" s="38">
        <v>1</v>
      </c>
      <c r="F612" s="38" t="s">
        <v>24</v>
      </c>
      <c r="G612" s="194"/>
      <c r="H612" s="221">
        <v>1135000</v>
      </c>
      <c r="I612" s="39" t="s">
        <v>650</v>
      </c>
      <c r="J612" s="193" t="s">
        <v>90</v>
      </c>
      <c r="K612" s="141" t="s">
        <v>512</v>
      </c>
      <c r="L612" s="103" t="s">
        <v>788</v>
      </c>
      <c r="M612" s="105"/>
    </row>
    <row r="613" spans="1:13" s="106" customFormat="1" ht="76.5" customHeight="1" x14ac:dyDescent="0.25">
      <c r="A613" s="89">
        <v>99</v>
      </c>
      <c r="B613" s="107" t="s">
        <v>734</v>
      </c>
      <c r="C613" s="241" t="s">
        <v>672</v>
      </c>
      <c r="D613" s="107" t="s">
        <v>735</v>
      </c>
      <c r="E613" s="150">
        <v>1</v>
      </c>
      <c r="F613" s="107" t="s">
        <v>24</v>
      </c>
      <c r="G613" s="194"/>
      <c r="H613" s="221">
        <v>82500</v>
      </c>
      <c r="I613" s="39" t="s">
        <v>650</v>
      </c>
      <c r="J613" s="77" t="s">
        <v>90</v>
      </c>
      <c r="K613" s="141" t="s">
        <v>129</v>
      </c>
      <c r="L613" s="103" t="s">
        <v>736</v>
      </c>
      <c r="M613" s="105"/>
    </row>
    <row r="614" spans="1:13" s="106" customFormat="1" ht="42.75" customHeight="1" x14ac:dyDescent="0.25">
      <c r="A614" s="89">
        <v>100</v>
      </c>
      <c r="B614" s="242" t="s">
        <v>684</v>
      </c>
      <c r="C614" s="241" t="s">
        <v>741</v>
      </c>
      <c r="D614" s="245" t="s">
        <v>739</v>
      </c>
      <c r="E614" s="243">
        <v>1</v>
      </c>
      <c r="F614" s="39" t="s">
        <v>24</v>
      </c>
      <c r="G614" s="244"/>
      <c r="H614" s="261">
        <v>500000</v>
      </c>
      <c r="I614" s="39" t="s">
        <v>650</v>
      </c>
      <c r="J614" s="77" t="s">
        <v>740</v>
      </c>
      <c r="K614" s="141" t="s">
        <v>129</v>
      </c>
      <c r="L614" s="103" t="s">
        <v>820</v>
      </c>
      <c r="M614" s="105"/>
    </row>
    <row r="615" spans="1:13" s="106" customFormat="1" ht="42.75" customHeight="1" x14ac:dyDescent="0.25">
      <c r="A615" s="89">
        <v>101</v>
      </c>
      <c r="B615" s="248" t="s">
        <v>792</v>
      </c>
      <c r="C615" s="241" t="s">
        <v>672</v>
      </c>
      <c r="D615" s="107" t="s">
        <v>1129</v>
      </c>
      <c r="E615" s="150">
        <v>1</v>
      </c>
      <c r="F615" s="107" t="s">
        <v>24</v>
      </c>
      <c r="G615" s="249"/>
      <c r="H615" s="348">
        <v>680000</v>
      </c>
      <c r="I615" s="39" t="s">
        <v>650</v>
      </c>
      <c r="J615" s="77" t="s">
        <v>90</v>
      </c>
      <c r="K615" s="141" t="s">
        <v>129</v>
      </c>
      <c r="L615" s="103" t="s">
        <v>1130</v>
      </c>
      <c r="M615" s="105"/>
    </row>
    <row r="616" spans="1:13" s="106" customFormat="1" ht="42.75" customHeight="1" x14ac:dyDescent="0.25">
      <c r="A616" s="89">
        <v>102</v>
      </c>
      <c r="B616" s="199" t="s">
        <v>804</v>
      </c>
      <c r="C616" s="103" t="s">
        <v>100</v>
      </c>
      <c r="D616" s="107" t="s">
        <v>150</v>
      </c>
      <c r="E616" s="150">
        <v>1</v>
      </c>
      <c r="F616" s="107" t="s">
        <v>24</v>
      </c>
      <c r="G616" s="260"/>
      <c r="H616" s="349">
        <v>4500000</v>
      </c>
      <c r="I616" s="218" t="s">
        <v>650</v>
      </c>
      <c r="J616" s="209" t="s">
        <v>806</v>
      </c>
      <c r="K616" s="141" t="s">
        <v>129</v>
      </c>
      <c r="L616" s="103" t="s">
        <v>805</v>
      </c>
      <c r="M616" s="105"/>
    </row>
    <row r="617" spans="1:13" s="106" customFormat="1" ht="59.25" customHeight="1" x14ac:dyDescent="0.25">
      <c r="A617" s="89">
        <v>103</v>
      </c>
      <c r="B617" s="256" t="s">
        <v>807</v>
      </c>
      <c r="C617" s="255" t="s">
        <v>672</v>
      </c>
      <c r="D617" s="258" t="s">
        <v>808</v>
      </c>
      <c r="E617" s="257">
        <v>1</v>
      </c>
      <c r="F617" s="256" t="s">
        <v>24</v>
      </c>
      <c r="G617" s="259"/>
      <c r="H617" s="350">
        <v>361608.3</v>
      </c>
      <c r="I617" s="39" t="s">
        <v>650</v>
      </c>
      <c r="J617" s="77" t="s">
        <v>90</v>
      </c>
      <c r="K617" s="141" t="s">
        <v>129</v>
      </c>
      <c r="L617" s="103" t="s">
        <v>894</v>
      </c>
      <c r="M617" s="105"/>
    </row>
    <row r="618" spans="1:13" s="106" customFormat="1" ht="59.25" customHeight="1" x14ac:dyDescent="0.25">
      <c r="A618" s="89">
        <v>104</v>
      </c>
      <c r="B618" s="264" t="s">
        <v>807</v>
      </c>
      <c r="C618" s="263" t="s">
        <v>672</v>
      </c>
      <c r="D618" s="266" t="s">
        <v>809</v>
      </c>
      <c r="E618" s="265">
        <v>1</v>
      </c>
      <c r="F618" s="264" t="s">
        <v>24</v>
      </c>
      <c r="G618" s="262"/>
      <c r="H618" s="351">
        <v>671427.2</v>
      </c>
      <c r="I618" s="39" t="s">
        <v>650</v>
      </c>
      <c r="J618" s="77" t="s">
        <v>90</v>
      </c>
      <c r="K618" s="141" t="s">
        <v>129</v>
      </c>
      <c r="L618" s="103" t="s">
        <v>895</v>
      </c>
      <c r="M618" s="105"/>
    </row>
    <row r="619" spans="1:13" s="106" customFormat="1" ht="59.25" customHeight="1" x14ac:dyDescent="0.25">
      <c r="A619" s="89">
        <v>105</v>
      </c>
      <c r="B619" s="268" t="s">
        <v>810</v>
      </c>
      <c r="C619" s="267" t="s">
        <v>672</v>
      </c>
      <c r="D619" s="270" t="s">
        <v>811</v>
      </c>
      <c r="E619" s="269">
        <v>1</v>
      </c>
      <c r="F619" s="268" t="s">
        <v>24</v>
      </c>
      <c r="G619" s="271"/>
      <c r="H619" s="352">
        <v>56250</v>
      </c>
      <c r="I619" s="39" t="s">
        <v>650</v>
      </c>
      <c r="J619" s="77" t="s">
        <v>90</v>
      </c>
      <c r="K619" s="141" t="s">
        <v>129</v>
      </c>
      <c r="L619" s="103" t="s">
        <v>812</v>
      </c>
      <c r="M619" s="105"/>
    </row>
    <row r="620" spans="1:13" s="106" customFormat="1" ht="59.25" customHeight="1" x14ac:dyDescent="0.25">
      <c r="A620" s="89">
        <v>106</v>
      </c>
      <c r="B620" s="270" t="s">
        <v>813</v>
      </c>
      <c r="C620" s="272" t="s">
        <v>814</v>
      </c>
      <c r="D620" s="270" t="s">
        <v>17</v>
      </c>
      <c r="E620" s="269">
        <v>1</v>
      </c>
      <c r="F620" s="268" t="s">
        <v>24</v>
      </c>
      <c r="G620" s="271"/>
      <c r="H620" s="353">
        <v>21670315.5</v>
      </c>
      <c r="I620" s="39" t="s">
        <v>650</v>
      </c>
      <c r="J620" s="77" t="s">
        <v>45</v>
      </c>
      <c r="K620" s="141" t="s">
        <v>129</v>
      </c>
      <c r="L620" s="103" t="s">
        <v>815</v>
      </c>
      <c r="M620" s="105"/>
    </row>
    <row r="621" spans="1:13" s="106" customFormat="1" ht="64.5" customHeight="1" x14ac:dyDescent="0.25">
      <c r="A621" s="89">
        <v>107</v>
      </c>
      <c r="B621" s="270" t="s">
        <v>839</v>
      </c>
      <c r="C621" s="267" t="s">
        <v>672</v>
      </c>
      <c r="D621" s="270" t="s">
        <v>837</v>
      </c>
      <c r="E621" s="269">
        <v>1</v>
      </c>
      <c r="F621" s="268" t="s">
        <v>24</v>
      </c>
      <c r="G621" s="271"/>
      <c r="H621" s="353">
        <v>117150</v>
      </c>
      <c r="I621" s="39" t="s">
        <v>650</v>
      </c>
      <c r="J621" s="77" t="s">
        <v>90</v>
      </c>
      <c r="K621" s="141" t="s">
        <v>834</v>
      </c>
      <c r="L621" s="103" t="s">
        <v>838</v>
      </c>
      <c r="M621" s="105"/>
    </row>
    <row r="622" spans="1:13" s="106" customFormat="1" ht="64.5" customHeight="1" x14ac:dyDescent="0.25">
      <c r="A622" s="89">
        <v>108</v>
      </c>
      <c r="B622" s="270" t="s">
        <v>836</v>
      </c>
      <c r="C622" s="267" t="s">
        <v>672</v>
      </c>
      <c r="D622" s="270" t="s">
        <v>837</v>
      </c>
      <c r="E622" s="269">
        <v>1</v>
      </c>
      <c r="F622" s="268" t="s">
        <v>24</v>
      </c>
      <c r="G622" s="271"/>
      <c r="H622" s="353">
        <v>1320000</v>
      </c>
      <c r="I622" s="39" t="s">
        <v>650</v>
      </c>
      <c r="J622" s="77" t="s">
        <v>90</v>
      </c>
      <c r="K622" s="141" t="s">
        <v>834</v>
      </c>
      <c r="L622" s="103" t="s">
        <v>838</v>
      </c>
      <c r="M622" s="105"/>
    </row>
    <row r="623" spans="1:13" s="106" customFormat="1" ht="70.5" customHeight="1" x14ac:dyDescent="0.25">
      <c r="A623" s="89">
        <v>109</v>
      </c>
      <c r="B623" s="270" t="s">
        <v>832</v>
      </c>
      <c r="C623" s="267" t="s">
        <v>672</v>
      </c>
      <c r="D623" s="270" t="s">
        <v>833</v>
      </c>
      <c r="E623" s="269">
        <v>1</v>
      </c>
      <c r="F623" s="268" t="s">
        <v>24</v>
      </c>
      <c r="G623" s="271"/>
      <c r="H623" s="353">
        <v>178571.43</v>
      </c>
      <c r="I623" s="39" t="s">
        <v>650</v>
      </c>
      <c r="J623" s="77" t="s">
        <v>90</v>
      </c>
      <c r="K623" s="141" t="s">
        <v>834</v>
      </c>
      <c r="L623" s="103" t="s">
        <v>835</v>
      </c>
      <c r="M623" s="105"/>
    </row>
    <row r="624" spans="1:13" s="106" customFormat="1" ht="70.5" customHeight="1" x14ac:dyDescent="0.25">
      <c r="A624" s="89">
        <v>110</v>
      </c>
      <c r="B624" s="270" t="s">
        <v>840</v>
      </c>
      <c r="C624" s="267" t="s">
        <v>672</v>
      </c>
      <c r="D624" s="270" t="s">
        <v>841</v>
      </c>
      <c r="E624" s="269">
        <v>1</v>
      </c>
      <c r="F624" s="268" t="s">
        <v>24</v>
      </c>
      <c r="G624" s="271"/>
      <c r="H624" s="353">
        <v>178571.43</v>
      </c>
      <c r="I624" s="39" t="s">
        <v>650</v>
      </c>
      <c r="J624" s="77" t="s">
        <v>90</v>
      </c>
      <c r="K624" s="141" t="s">
        <v>834</v>
      </c>
      <c r="L624" s="103" t="s">
        <v>842</v>
      </c>
      <c r="M624" s="105"/>
    </row>
    <row r="625" spans="1:13" s="106" customFormat="1" ht="70.5" customHeight="1" x14ac:dyDescent="0.25">
      <c r="A625" s="89">
        <v>111</v>
      </c>
      <c r="B625" s="270" t="s">
        <v>845</v>
      </c>
      <c r="C625" s="272" t="s">
        <v>100</v>
      </c>
      <c r="D625" s="270" t="s">
        <v>846</v>
      </c>
      <c r="E625" s="269">
        <v>1</v>
      </c>
      <c r="F625" s="268" t="s">
        <v>24</v>
      </c>
      <c r="G625" s="271"/>
      <c r="H625" s="353">
        <v>240000</v>
      </c>
      <c r="I625" s="39" t="s">
        <v>650</v>
      </c>
      <c r="J625" s="77" t="s">
        <v>105</v>
      </c>
      <c r="K625" s="141" t="s">
        <v>834</v>
      </c>
      <c r="L625" s="103" t="s">
        <v>847</v>
      </c>
      <c r="M625" s="105"/>
    </row>
    <row r="626" spans="1:13" s="106" customFormat="1" ht="70.5" customHeight="1" x14ac:dyDescent="0.25">
      <c r="A626" s="89">
        <v>112</v>
      </c>
      <c r="B626" s="270" t="s">
        <v>852</v>
      </c>
      <c r="C626" s="272" t="s">
        <v>99</v>
      </c>
      <c r="D626" s="270" t="s">
        <v>853</v>
      </c>
      <c r="E626" s="269">
        <v>1</v>
      </c>
      <c r="F626" s="268" t="s">
        <v>24</v>
      </c>
      <c r="G626" s="271"/>
      <c r="H626" s="353">
        <v>19624000</v>
      </c>
      <c r="I626" s="39" t="s">
        <v>9</v>
      </c>
      <c r="J626" s="77" t="s">
        <v>90</v>
      </c>
      <c r="K626" s="141" t="s">
        <v>908</v>
      </c>
      <c r="L626" s="103" t="s">
        <v>855</v>
      </c>
      <c r="M626" s="105"/>
    </row>
    <row r="627" spans="1:13" s="106" customFormat="1" ht="70.5" customHeight="1" x14ac:dyDescent="0.25">
      <c r="A627" s="89">
        <v>113</v>
      </c>
      <c r="B627" s="270" t="s">
        <v>907</v>
      </c>
      <c r="C627" s="267" t="s">
        <v>672</v>
      </c>
      <c r="D627" s="270" t="s">
        <v>846</v>
      </c>
      <c r="E627" s="269">
        <v>1</v>
      </c>
      <c r="F627" s="268" t="s">
        <v>24</v>
      </c>
      <c r="G627" s="271"/>
      <c r="H627" s="353">
        <v>2270503</v>
      </c>
      <c r="I627" s="39" t="s">
        <v>9</v>
      </c>
      <c r="J627" s="77" t="s">
        <v>90</v>
      </c>
      <c r="K627" s="141" t="s">
        <v>908</v>
      </c>
      <c r="L627" s="103" t="s">
        <v>909</v>
      </c>
      <c r="M627" s="105"/>
    </row>
    <row r="628" spans="1:13" s="106" customFormat="1" ht="70.5" customHeight="1" x14ac:dyDescent="0.25">
      <c r="A628" s="89">
        <v>114</v>
      </c>
      <c r="B628" s="270" t="s">
        <v>968</v>
      </c>
      <c r="C628" s="267" t="s">
        <v>672</v>
      </c>
      <c r="D628" s="270" t="s">
        <v>846</v>
      </c>
      <c r="E628" s="269">
        <v>1</v>
      </c>
      <c r="F628" s="268" t="s">
        <v>24</v>
      </c>
      <c r="G628" s="271"/>
      <c r="H628" s="353">
        <v>70200</v>
      </c>
      <c r="I628" s="39" t="s">
        <v>9</v>
      </c>
      <c r="J628" s="77" t="s">
        <v>90</v>
      </c>
      <c r="K628" s="141" t="s">
        <v>950</v>
      </c>
      <c r="L628" s="302" t="s">
        <v>951</v>
      </c>
      <c r="M628" s="105"/>
    </row>
    <row r="629" spans="1:13" s="106" customFormat="1" ht="70.5" customHeight="1" x14ac:dyDescent="0.25">
      <c r="A629" s="89">
        <v>115</v>
      </c>
      <c r="B629" s="270" t="s">
        <v>652</v>
      </c>
      <c r="C629" s="272" t="s">
        <v>100</v>
      </c>
      <c r="D629" s="270" t="s">
        <v>846</v>
      </c>
      <c r="E629" s="269">
        <v>1</v>
      </c>
      <c r="F629" s="268" t="s">
        <v>24</v>
      </c>
      <c r="G629" s="271"/>
      <c r="H629" s="353">
        <v>472160</v>
      </c>
      <c r="I629" s="39" t="s">
        <v>9</v>
      </c>
      <c r="J629" s="77" t="s">
        <v>202</v>
      </c>
      <c r="K629" s="141" t="s">
        <v>950</v>
      </c>
      <c r="L629" s="302" t="s">
        <v>960</v>
      </c>
      <c r="M629" s="105"/>
    </row>
    <row r="630" spans="1:13" s="106" customFormat="1" ht="70.5" customHeight="1" x14ac:dyDescent="0.25">
      <c r="A630" s="89">
        <v>116</v>
      </c>
      <c r="B630" s="270" t="s">
        <v>961</v>
      </c>
      <c r="C630" s="267" t="s">
        <v>672</v>
      </c>
      <c r="D630" s="270" t="s">
        <v>846</v>
      </c>
      <c r="E630" s="269">
        <v>1</v>
      </c>
      <c r="F630" s="268" t="s">
        <v>24</v>
      </c>
      <c r="G630" s="271"/>
      <c r="H630" s="353">
        <v>492800</v>
      </c>
      <c r="I630" s="39" t="s">
        <v>9</v>
      </c>
      <c r="J630" s="77" t="s">
        <v>992</v>
      </c>
      <c r="K630" s="141" t="s">
        <v>950</v>
      </c>
      <c r="L630" s="302" t="s">
        <v>963</v>
      </c>
      <c r="M630" s="105"/>
    </row>
    <row r="631" spans="1:13" s="106" customFormat="1" ht="70.5" customHeight="1" x14ac:dyDescent="0.25">
      <c r="A631" s="89">
        <v>117</v>
      </c>
      <c r="B631" s="270" t="s">
        <v>962</v>
      </c>
      <c r="C631" s="267" t="s">
        <v>672</v>
      </c>
      <c r="D631" s="270" t="s">
        <v>846</v>
      </c>
      <c r="E631" s="269">
        <v>1</v>
      </c>
      <c r="F631" s="268" t="s">
        <v>24</v>
      </c>
      <c r="G631" s="271"/>
      <c r="H631" s="353">
        <v>400000</v>
      </c>
      <c r="I631" s="39" t="s">
        <v>9</v>
      </c>
      <c r="J631" s="77" t="s">
        <v>992</v>
      </c>
      <c r="K631" s="141" t="s">
        <v>950</v>
      </c>
      <c r="L631" s="302" t="s">
        <v>963</v>
      </c>
      <c r="M631" s="105"/>
    </row>
    <row r="632" spans="1:13" s="106" customFormat="1" ht="70.5" customHeight="1" x14ac:dyDescent="0.25">
      <c r="A632" s="89">
        <v>118</v>
      </c>
      <c r="B632" s="270" t="s">
        <v>982</v>
      </c>
      <c r="C632" s="267" t="s">
        <v>672</v>
      </c>
      <c r="D632" s="270" t="s">
        <v>983</v>
      </c>
      <c r="E632" s="269">
        <v>1</v>
      </c>
      <c r="F632" s="268" t="s">
        <v>24</v>
      </c>
      <c r="G632" s="271"/>
      <c r="H632" s="353">
        <v>250000</v>
      </c>
      <c r="I632" s="39" t="s">
        <v>9</v>
      </c>
      <c r="J632" s="77" t="s">
        <v>992</v>
      </c>
      <c r="K632" s="141" t="s">
        <v>950</v>
      </c>
      <c r="L632" s="302" t="s">
        <v>965</v>
      </c>
      <c r="M632" s="105"/>
    </row>
    <row r="633" spans="1:13" s="106" customFormat="1" ht="70.5" customHeight="1" x14ac:dyDescent="0.25">
      <c r="A633" s="89">
        <v>119</v>
      </c>
      <c r="B633" s="270" t="s">
        <v>969</v>
      </c>
      <c r="C633" s="267" t="s">
        <v>672</v>
      </c>
      <c r="D633" s="270" t="s">
        <v>846</v>
      </c>
      <c r="E633" s="269">
        <v>1</v>
      </c>
      <c r="F633" s="268" t="s">
        <v>24</v>
      </c>
      <c r="G633" s="271"/>
      <c r="H633" s="353">
        <v>1777000</v>
      </c>
      <c r="I633" s="39" t="s">
        <v>9</v>
      </c>
      <c r="J633" s="77" t="s">
        <v>992</v>
      </c>
      <c r="K633" s="141" t="s">
        <v>950</v>
      </c>
      <c r="L633" s="302" t="s">
        <v>1141</v>
      </c>
      <c r="M633" s="105"/>
    </row>
    <row r="634" spans="1:13" s="106" customFormat="1" ht="70.5" customHeight="1" x14ac:dyDescent="0.25">
      <c r="A634" s="89">
        <v>120</v>
      </c>
      <c r="B634" s="270" t="s">
        <v>970</v>
      </c>
      <c r="C634" s="272" t="s">
        <v>100</v>
      </c>
      <c r="D634" s="270" t="s">
        <v>846</v>
      </c>
      <c r="E634" s="269">
        <v>1</v>
      </c>
      <c r="F634" s="268" t="s">
        <v>24</v>
      </c>
      <c r="G634" s="271"/>
      <c r="H634" s="353">
        <v>5819700</v>
      </c>
      <c r="I634" s="39" t="s">
        <v>9</v>
      </c>
      <c r="J634" s="77" t="s">
        <v>211</v>
      </c>
      <c r="K634" s="141" t="s">
        <v>950</v>
      </c>
      <c r="L634" s="302" t="s">
        <v>971</v>
      </c>
      <c r="M634" s="105"/>
    </row>
    <row r="635" spans="1:13" s="106" customFormat="1" ht="70.5" customHeight="1" x14ac:dyDescent="0.25">
      <c r="A635" s="89">
        <v>121</v>
      </c>
      <c r="B635" s="270" t="s">
        <v>991</v>
      </c>
      <c r="C635" s="267" t="s">
        <v>672</v>
      </c>
      <c r="D635" s="270" t="s">
        <v>846</v>
      </c>
      <c r="E635" s="269">
        <v>1</v>
      </c>
      <c r="F635" s="268" t="s">
        <v>24</v>
      </c>
      <c r="G635" s="271"/>
      <c r="H635" s="353">
        <v>289460</v>
      </c>
      <c r="I635" s="39" t="s">
        <v>9</v>
      </c>
      <c r="J635" s="77" t="s">
        <v>992</v>
      </c>
      <c r="K635" s="141" t="s">
        <v>950</v>
      </c>
      <c r="L635" s="302" t="s">
        <v>993</v>
      </c>
      <c r="M635" s="105"/>
    </row>
    <row r="636" spans="1:13" s="106" customFormat="1" ht="70.5" customHeight="1" x14ac:dyDescent="0.25">
      <c r="A636" s="89">
        <v>122</v>
      </c>
      <c r="B636" s="270" t="s">
        <v>994</v>
      </c>
      <c r="C636" s="272" t="s">
        <v>100</v>
      </c>
      <c r="D636" s="270" t="s">
        <v>846</v>
      </c>
      <c r="E636" s="269">
        <v>1</v>
      </c>
      <c r="F636" s="268" t="s">
        <v>24</v>
      </c>
      <c r="G636" s="271"/>
      <c r="H636" s="353">
        <v>5653333</v>
      </c>
      <c r="I636" s="39" t="s">
        <v>9</v>
      </c>
      <c r="J636" s="77" t="s">
        <v>211</v>
      </c>
      <c r="K636" s="141" t="s">
        <v>995</v>
      </c>
      <c r="L636" s="302" t="s">
        <v>996</v>
      </c>
      <c r="M636" s="105"/>
    </row>
    <row r="637" spans="1:13" s="106" customFormat="1" ht="70.5" customHeight="1" x14ac:dyDescent="0.25">
      <c r="A637" s="89">
        <v>123</v>
      </c>
      <c r="B637" s="270" t="s">
        <v>1004</v>
      </c>
      <c r="C637" s="272" t="s">
        <v>100</v>
      </c>
      <c r="D637" s="270" t="s">
        <v>846</v>
      </c>
      <c r="E637" s="269">
        <v>1</v>
      </c>
      <c r="F637" s="268" t="s">
        <v>24</v>
      </c>
      <c r="G637" s="271"/>
      <c r="H637" s="353">
        <v>2000000</v>
      </c>
      <c r="I637" s="39" t="s">
        <v>9</v>
      </c>
      <c r="J637" s="77" t="s">
        <v>155</v>
      </c>
      <c r="K637" s="141" t="s">
        <v>995</v>
      </c>
      <c r="L637" s="302" t="s">
        <v>1005</v>
      </c>
      <c r="M637" s="105"/>
    </row>
    <row r="638" spans="1:13" s="106" customFormat="1" ht="70.5" customHeight="1" x14ac:dyDescent="0.25">
      <c r="A638" s="89">
        <v>124</v>
      </c>
      <c r="B638" s="107" t="s">
        <v>1082</v>
      </c>
      <c r="C638" s="306" t="s">
        <v>672</v>
      </c>
      <c r="D638" s="109" t="s">
        <v>1083</v>
      </c>
      <c r="E638" s="150">
        <v>1</v>
      </c>
      <c r="F638" s="107" t="s">
        <v>24</v>
      </c>
      <c r="G638" s="333"/>
      <c r="H638" s="354">
        <v>45000</v>
      </c>
      <c r="I638" s="39" t="s">
        <v>9</v>
      </c>
      <c r="J638" s="77" t="s">
        <v>992</v>
      </c>
      <c r="K638" s="141" t="s">
        <v>995</v>
      </c>
      <c r="L638" s="302" t="s">
        <v>1086</v>
      </c>
      <c r="M638" s="105"/>
    </row>
    <row r="639" spans="1:13" s="106" customFormat="1" ht="70.5" customHeight="1" x14ac:dyDescent="0.25">
      <c r="A639" s="89">
        <v>125</v>
      </c>
      <c r="B639" s="107" t="s">
        <v>1084</v>
      </c>
      <c r="C639" s="306" t="s">
        <v>672</v>
      </c>
      <c r="D639" s="109" t="s">
        <v>1085</v>
      </c>
      <c r="E639" s="150">
        <v>1</v>
      </c>
      <c r="F639" s="107" t="s">
        <v>24</v>
      </c>
      <c r="G639" s="333"/>
      <c r="H639" s="354">
        <v>37500</v>
      </c>
      <c r="I639" s="39" t="s">
        <v>9</v>
      </c>
      <c r="J639" s="77" t="s">
        <v>992</v>
      </c>
      <c r="K639" s="141" t="s">
        <v>995</v>
      </c>
      <c r="L639" s="302" t="s">
        <v>1086</v>
      </c>
      <c r="M639" s="105"/>
    </row>
    <row r="640" spans="1:13" s="106" customFormat="1" ht="37.5" customHeight="1" x14ac:dyDescent="0.25">
      <c r="A640" s="89">
        <v>126</v>
      </c>
      <c r="B640" s="177" t="s">
        <v>1103</v>
      </c>
      <c r="C640" s="345" t="s">
        <v>100</v>
      </c>
      <c r="D640" s="346" t="s">
        <v>846</v>
      </c>
      <c r="E640" s="150">
        <v>1</v>
      </c>
      <c r="F640" s="107" t="s">
        <v>24</v>
      </c>
      <c r="G640" s="333"/>
      <c r="H640" s="355">
        <v>2014000</v>
      </c>
      <c r="I640" s="39" t="s">
        <v>9</v>
      </c>
      <c r="J640" s="77" t="s">
        <v>155</v>
      </c>
      <c r="K640" s="141" t="s">
        <v>995</v>
      </c>
      <c r="L640" s="302" t="s">
        <v>1104</v>
      </c>
      <c r="M640" s="105"/>
    </row>
    <row r="641" spans="1:18" s="106" customFormat="1" ht="37.5" customHeight="1" x14ac:dyDescent="0.25">
      <c r="A641" s="170">
        <v>127</v>
      </c>
      <c r="B641" s="38" t="s">
        <v>1131</v>
      </c>
      <c r="C641" s="306" t="s">
        <v>1163</v>
      </c>
      <c r="D641" s="39" t="s">
        <v>150</v>
      </c>
      <c r="E641" s="344">
        <v>1</v>
      </c>
      <c r="F641" s="107" t="s">
        <v>24</v>
      </c>
      <c r="G641" s="333"/>
      <c r="H641" s="355"/>
      <c r="I641" s="39" t="s">
        <v>9</v>
      </c>
      <c r="J641" s="77" t="s">
        <v>740</v>
      </c>
      <c r="K641" s="141" t="s">
        <v>1134</v>
      </c>
      <c r="L641" s="302" t="s">
        <v>1168</v>
      </c>
      <c r="M641" s="105"/>
    </row>
    <row r="642" spans="1:18" s="106" customFormat="1" ht="37.5" customHeight="1" x14ac:dyDescent="0.25">
      <c r="A642" s="170">
        <v>128</v>
      </c>
      <c r="B642" s="38" t="s">
        <v>1132</v>
      </c>
      <c r="C642" s="306" t="s">
        <v>1164</v>
      </c>
      <c r="D642" s="39" t="s">
        <v>150</v>
      </c>
      <c r="E642" s="344">
        <v>1</v>
      </c>
      <c r="F642" s="107" t="s">
        <v>24</v>
      </c>
      <c r="G642" s="333"/>
      <c r="H642" s="355"/>
      <c r="I642" s="39" t="s">
        <v>9</v>
      </c>
      <c r="J642" s="77" t="s">
        <v>740</v>
      </c>
      <c r="K642" s="141" t="s">
        <v>1134</v>
      </c>
      <c r="L642" s="302" t="s">
        <v>1168</v>
      </c>
      <c r="M642" s="105"/>
    </row>
    <row r="643" spans="1:18" s="106" customFormat="1" ht="37.5" customHeight="1" x14ac:dyDescent="0.25">
      <c r="A643" s="89">
        <v>129</v>
      </c>
      <c r="B643" s="109" t="s">
        <v>1133</v>
      </c>
      <c r="C643" s="272" t="s">
        <v>1136</v>
      </c>
      <c r="D643" s="270" t="s">
        <v>150</v>
      </c>
      <c r="E643" s="150">
        <v>1</v>
      </c>
      <c r="F643" s="107" t="s">
        <v>24</v>
      </c>
      <c r="G643" s="333"/>
      <c r="H643" s="355">
        <v>458700</v>
      </c>
      <c r="I643" s="39" t="s">
        <v>9</v>
      </c>
      <c r="J643" s="77" t="s">
        <v>202</v>
      </c>
      <c r="K643" s="141" t="s">
        <v>1134</v>
      </c>
      <c r="L643" s="302" t="s">
        <v>1135</v>
      </c>
      <c r="M643" s="105"/>
    </row>
    <row r="644" spans="1:18" s="106" customFormat="1" ht="75" customHeight="1" x14ac:dyDescent="0.25">
      <c r="A644" s="89">
        <v>130</v>
      </c>
      <c r="B644" s="109" t="s">
        <v>1142</v>
      </c>
      <c r="C644" s="306" t="s">
        <v>672</v>
      </c>
      <c r="D644" s="109" t="s">
        <v>1143</v>
      </c>
      <c r="E644" s="150">
        <v>1</v>
      </c>
      <c r="F644" s="107" t="s">
        <v>24</v>
      </c>
      <c r="G644" s="333"/>
      <c r="H644" s="355">
        <v>6190000</v>
      </c>
      <c r="I644" s="39" t="s">
        <v>9</v>
      </c>
      <c r="J644" s="77" t="s">
        <v>992</v>
      </c>
      <c r="K644" s="141" t="s">
        <v>1134</v>
      </c>
      <c r="L644" s="302" t="s">
        <v>1144</v>
      </c>
      <c r="M644" s="105"/>
    </row>
    <row r="645" spans="1:18" s="4" customFormat="1" ht="20.100000000000001" customHeight="1" x14ac:dyDescent="0.25">
      <c r="A645" s="92"/>
      <c r="B645" s="75" t="s">
        <v>83</v>
      </c>
      <c r="C645" s="85"/>
      <c r="D645" s="59"/>
      <c r="E645" s="59"/>
      <c r="F645" s="59"/>
      <c r="G645" s="169"/>
      <c r="H645" s="87">
        <f>SUM(H515:H644)</f>
        <v>492691931.75</v>
      </c>
      <c r="I645" s="69"/>
      <c r="J645" s="69"/>
      <c r="K645" s="121"/>
      <c r="L645" s="69"/>
      <c r="M645" s="32"/>
      <c r="N645" s="26"/>
      <c r="O645" s="26"/>
      <c r="P645" s="26"/>
      <c r="Q645" s="26"/>
      <c r="R645" s="26"/>
    </row>
    <row r="646" spans="1:18" s="4" customFormat="1" ht="20.100000000000001" customHeight="1" x14ac:dyDescent="0.25">
      <c r="A646" s="92"/>
      <c r="B646" s="60" t="s">
        <v>84</v>
      </c>
      <c r="C646" s="59"/>
      <c r="D646" s="59"/>
      <c r="E646" s="59"/>
      <c r="F646" s="59"/>
      <c r="G646" s="169"/>
      <c r="H646" s="70">
        <f>H645+H513+H483</f>
        <v>2753073095.1772008</v>
      </c>
      <c r="I646" s="69"/>
      <c r="J646" s="69"/>
      <c r="K646" s="121"/>
      <c r="L646" s="69"/>
      <c r="M646" s="32"/>
      <c r="N646" s="26"/>
      <c r="O646" s="26"/>
      <c r="P646" s="26"/>
      <c r="Q646" s="26"/>
      <c r="R646" s="26"/>
    </row>
    <row r="647" spans="1:18" s="5" customFormat="1" ht="20.100000000000001" customHeight="1" x14ac:dyDescent="0.25">
      <c r="A647" s="93"/>
      <c r="B647" s="60" t="s">
        <v>85</v>
      </c>
      <c r="C647" s="59"/>
      <c r="D647" s="59"/>
      <c r="E647" s="59"/>
      <c r="F647" s="59"/>
      <c r="G647" s="169"/>
      <c r="H647" s="70">
        <f>H646+H96</f>
        <v>6280542670.7872009</v>
      </c>
      <c r="I647" s="71"/>
      <c r="J647" s="71"/>
      <c r="K647" s="121"/>
      <c r="L647" s="71"/>
      <c r="M647" s="33"/>
      <c r="N647" s="27"/>
      <c r="O647" s="27"/>
      <c r="P647" s="27"/>
      <c r="Q647" s="27"/>
      <c r="R647" s="27"/>
    </row>
    <row r="648" spans="1:18" x14ac:dyDescent="0.25">
      <c r="A648" s="9"/>
      <c r="B648" s="11"/>
      <c r="C648" s="9"/>
      <c r="D648" s="8"/>
      <c r="E648" s="9"/>
      <c r="F648" s="9"/>
      <c r="G648" s="10"/>
      <c r="H648" s="10"/>
      <c r="I648" s="11"/>
      <c r="J648" s="9"/>
      <c r="K648" s="122"/>
      <c r="L648" s="283"/>
      <c r="M648" s="21"/>
    </row>
    <row r="649" spans="1:18" x14ac:dyDescent="0.25">
      <c r="A649" s="9"/>
      <c r="B649" s="11"/>
      <c r="C649" s="9"/>
      <c r="D649" s="8"/>
      <c r="E649" s="9"/>
      <c r="F649" s="9"/>
      <c r="G649" s="10"/>
      <c r="I649" s="3"/>
      <c r="J649" s="9"/>
      <c r="K649" s="122"/>
      <c r="L649" s="283"/>
      <c r="M649" s="21"/>
    </row>
    <row r="650" spans="1:18" x14ac:dyDescent="0.25">
      <c r="J650" s="14"/>
      <c r="K650" s="123"/>
      <c r="L650" s="20"/>
    </row>
    <row r="651" spans="1:18" x14ac:dyDescent="0.25">
      <c r="J651" s="14"/>
      <c r="K651" s="123"/>
      <c r="L651" s="20"/>
    </row>
    <row r="652" spans="1:18" x14ac:dyDescent="0.25">
      <c r="J652" s="14"/>
      <c r="K652" s="123"/>
      <c r="L652" s="20"/>
    </row>
    <row r="653" spans="1:18" x14ac:dyDescent="0.25">
      <c r="D653" s="22"/>
      <c r="J653" s="14"/>
      <c r="K653" s="123"/>
      <c r="L653" s="20"/>
    </row>
    <row r="654" spans="1:18" x14ac:dyDescent="0.25">
      <c r="J654" s="14"/>
      <c r="K654" s="123"/>
      <c r="L654" s="20"/>
    </row>
    <row r="655" spans="1:18" x14ac:dyDescent="0.25">
      <c r="J655" s="14"/>
      <c r="K655" s="123"/>
      <c r="L655" s="20"/>
    </row>
    <row r="656" spans="1:18" x14ac:dyDescent="0.25">
      <c r="J656" s="14"/>
      <c r="K656" s="123"/>
      <c r="L656" s="20"/>
    </row>
    <row r="657" spans="10:12" x14ac:dyDescent="0.25">
      <c r="J657" s="14"/>
      <c r="K657" s="123"/>
      <c r="L657" s="20"/>
    </row>
    <row r="658" spans="10:12" x14ac:dyDescent="0.25">
      <c r="J658" s="14"/>
      <c r="K658" s="123"/>
      <c r="L658" s="20"/>
    </row>
    <row r="659" spans="10:12" x14ac:dyDescent="0.25">
      <c r="J659" s="14"/>
      <c r="K659" s="123"/>
      <c r="L659" s="20"/>
    </row>
    <row r="660" spans="10:12" x14ac:dyDescent="0.25">
      <c r="J660" s="14"/>
      <c r="K660" s="123"/>
      <c r="L660" s="20"/>
    </row>
    <row r="661" spans="10:12" x14ac:dyDescent="0.25">
      <c r="J661" s="14"/>
      <c r="K661" s="123"/>
      <c r="L661" s="20"/>
    </row>
    <row r="662" spans="10:12" x14ac:dyDescent="0.25">
      <c r="J662" s="14"/>
      <c r="K662" s="123"/>
      <c r="L662" s="20"/>
    </row>
    <row r="663" spans="10:12" x14ac:dyDescent="0.25">
      <c r="J663" s="14"/>
      <c r="K663" s="123"/>
      <c r="L663" s="20"/>
    </row>
    <row r="664" spans="10:12" x14ac:dyDescent="0.25">
      <c r="J664" s="14"/>
      <c r="K664" s="123"/>
      <c r="L664" s="20"/>
    </row>
    <row r="665" spans="10:12" x14ac:dyDescent="0.25">
      <c r="J665" s="14"/>
      <c r="K665" s="123"/>
      <c r="L665" s="20"/>
    </row>
    <row r="666" spans="10:12" x14ac:dyDescent="0.25">
      <c r="J666" s="14"/>
      <c r="K666" s="123"/>
      <c r="L666" s="20"/>
    </row>
    <row r="667" spans="10:12" x14ac:dyDescent="0.25">
      <c r="J667" s="14"/>
      <c r="K667" s="123"/>
      <c r="L667" s="20"/>
    </row>
    <row r="668" spans="10:12" x14ac:dyDescent="0.25">
      <c r="J668" s="14"/>
      <c r="K668" s="123"/>
      <c r="L668" s="20"/>
    </row>
    <row r="669" spans="10:12" x14ac:dyDescent="0.25">
      <c r="J669" s="14"/>
      <c r="K669" s="123"/>
      <c r="L669" s="20"/>
    </row>
    <row r="670" spans="10:12" x14ac:dyDescent="0.25">
      <c r="J670" s="14"/>
      <c r="K670" s="123"/>
      <c r="L670" s="20"/>
    </row>
    <row r="671" spans="10:12" x14ac:dyDescent="0.25">
      <c r="J671" s="14"/>
      <c r="K671" s="123"/>
      <c r="L671" s="20"/>
    </row>
    <row r="672" spans="10:12" x14ac:dyDescent="0.25">
      <c r="J672" s="14"/>
      <c r="K672" s="123"/>
      <c r="L672" s="20"/>
    </row>
    <row r="673" spans="10:12" x14ac:dyDescent="0.25">
      <c r="J673" s="14"/>
      <c r="K673" s="123"/>
      <c r="L673" s="20"/>
    </row>
    <row r="674" spans="10:12" x14ac:dyDescent="0.25">
      <c r="J674" s="14"/>
      <c r="K674" s="123"/>
      <c r="L674" s="20"/>
    </row>
    <row r="675" spans="10:12" x14ac:dyDescent="0.25">
      <c r="J675" s="14"/>
      <c r="K675" s="123"/>
      <c r="L675" s="20"/>
    </row>
    <row r="676" spans="10:12" x14ac:dyDescent="0.25">
      <c r="J676" s="14"/>
      <c r="K676" s="123"/>
      <c r="L676" s="20"/>
    </row>
    <row r="677" spans="10:12" x14ac:dyDescent="0.25">
      <c r="J677" s="14"/>
      <c r="K677" s="123"/>
      <c r="L677" s="20"/>
    </row>
    <row r="678" spans="10:12" x14ac:dyDescent="0.25">
      <c r="J678" s="14"/>
      <c r="K678" s="123"/>
      <c r="L678" s="20"/>
    </row>
    <row r="679" spans="10:12" x14ac:dyDescent="0.25">
      <c r="J679" s="14"/>
      <c r="K679" s="123"/>
      <c r="L679" s="20"/>
    </row>
    <row r="680" spans="10:12" x14ac:dyDescent="0.25">
      <c r="J680" s="14"/>
      <c r="K680" s="123"/>
      <c r="L680" s="20"/>
    </row>
    <row r="681" spans="10:12" x14ac:dyDescent="0.25">
      <c r="J681" s="14"/>
      <c r="K681" s="123"/>
      <c r="L681" s="20"/>
    </row>
    <row r="682" spans="10:12" x14ac:dyDescent="0.25">
      <c r="J682" s="14"/>
      <c r="K682" s="123"/>
      <c r="L682" s="20"/>
    </row>
    <row r="683" spans="10:12" x14ac:dyDescent="0.25">
      <c r="J683" s="14"/>
      <c r="K683" s="123"/>
      <c r="L683" s="20"/>
    </row>
    <row r="684" spans="10:12" x14ac:dyDescent="0.25">
      <c r="J684" s="14"/>
      <c r="K684" s="123"/>
      <c r="L684" s="20"/>
    </row>
    <row r="685" spans="10:12" x14ac:dyDescent="0.25">
      <c r="J685" s="14"/>
      <c r="K685" s="123"/>
      <c r="L685" s="20"/>
    </row>
    <row r="686" spans="10:12" x14ac:dyDescent="0.25">
      <c r="J686" s="14"/>
      <c r="K686" s="123"/>
      <c r="L686" s="20"/>
    </row>
    <row r="687" spans="10:12" x14ac:dyDescent="0.25">
      <c r="J687" s="14"/>
      <c r="K687" s="123"/>
      <c r="L687" s="20"/>
    </row>
    <row r="688" spans="10:12" x14ac:dyDescent="0.25">
      <c r="J688" s="14"/>
      <c r="K688" s="123"/>
      <c r="L688" s="20"/>
    </row>
    <row r="689" spans="10:12" x14ac:dyDescent="0.25">
      <c r="J689" s="14"/>
      <c r="K689" s="123"/>
      <c r="L689" s="20"/>
    </row>
    <row r="690" spans="10:12" x14ac:dyDescent="0.25">
      <c r="J690" s="14"/>
      <c r="K690" s="123"/>
      <c r="L690" s="20"/>
    </row>
    <row r="691" spans="10:12" x14ac:dyDescent="0.25">
      <c r="J691" s="14"/>
      <c r="K691" s="123"/>
      <c r="L691" s="20"/>
    </row>
    <row r="692" spans="10:12" x14ac:dyDescent="0.25">
      <c r="J692" s="14"/>
      <c r="K692" s="123"/>
      <c r="L692" s="20"/>
    </row>
    <row r="693" spans="10:12" x14ac:dyDescent="0.25">
      <c r="J693" s="14"/>
      <c r="K693" s="123"/>
      <c r="L693" s="20"/>
    </row>
    <row r="694" spans="10:12" x14ac:dyDescent="0.25">
      <c r="J694" s="14"/>
      <c r="K694" s="123"/>
      <c r="L694" s="20"/>
    </row>
    <row r="695" spans="10:12" x14ac:dyDescent="0.25">
      <c r="J695" s="14"/>
      <c r="K695" s="123"/>
      <c r="L695" s="20"/>
    </row>
    <row r="696" spans="10:12" x14ac:dyDescent="0.25">
      <c r="J696" s="14"/>
      <c r="K696" s="123"/>
      <c r="L696" s="20"/>
    </row>
    <row r="697" spans="10:12" x14ac:dyDescent="0.25">
      <c r="J697" s="14"/>
      <c r="K697" s="123"/>
      <c r="L697" s="20"/>
    </row>
    <row r="698" spans="10:12" x14ac:dyDescent="0.25">
      <c r="J698" s="14"/>
      <c r="K698" s="123"/>
      <c r="L698" s="20"/>
    </row>
    <row r="699" spans="10:12" x14ac:dyDescent="0.25">
      <c r="J699" s="14"/>
      <c r="K699" s="123"/>
      <c r="L699" s="20"/>
    </row>
    <row r="700" spans="10:12" x14ac:dyDescent="0.25">
      <c r="J700" s="14"/>
      <c r="K700" s="123"/>
      <c r="L700" s="20"/>
    </row>
    <row r="701" spans="10:12" x14ac:dyDescent="0.25">
      <c r="J701" s="14"/>
      <c r="K701" s="123"/>
      <c r="L701" s="20"/>
    </row>
    <row r="702" spans="10:12" x14ac:dyDescent="0.25">
      <c r="J702" s="14"/>
      <c r="K702" s="123"/>
      <c r="L702" s="20"/>
    </row>
    <row r="703" spans="10:12" x14ac:dyDescent="0.25">
      <c r="J703" s="14"/>
      <c r="K703" s="123"/>
      <c r="L703" s="20"/>
    </row>
    <row r="704" spans="10:12" x14ac:dyDescent="0.25">
      <c r="J704" s="14"/>
      <c r="K704" s="123"/>
      <c r="L704" s="20"/>
    </row>
    <row r="705" spans="10:12" x14ac:dyDescent="0.25">
      <c r="J705" s="14"/>
      <c r="K705" s="123"/>
      <c r="L705" s="20"/>
    </row>
    <row r="706" spans="10:12" x14ac:dyDescent="0.25">
      <c r="J706" s="14"/>
      <c r="K706" s="123"/>
      <c r="L706" s="20"/>
    </row>
    <row r="707" spans="10:12" x14ac:dyDescent="0.25">
      <c r="J707" s="14"/>
      <c r="K707" s="123"/>
      <c r="L707" s="20"/>
    </row>
    <row r="708" spans="10:12" x14ac:dyDescent="0.25">
      <c r="J708" s="14"/>
      <c r="K708" s="123"/>
      <c r="L708" s="20"/>
    </row>
    <row r="709" spans="10:12" x14ac:dyDescent="0.25">
      <c r="J709" s="14"/>
      <c r="K709" s="123"/>
      <c r="L709" s="20"/>
    </row>
    <row r="710" spans="10:12" x14ac:dyDescent="0.25">
      <c r="J710" s="14"/>
      <c r="K710" s="123"/>
      <c r="L710" s="20"/>
    </row>
    <row r="711" spans="10:12" x14ac:dyDescent="0.25">
      <c r="J711" s="14"/>
      <c r="K711" s="123"/>
      <c r="L711" s="20"/>
    </row>
    <row r="712" spans="10:12" x14ac:dyDescent="0.25">
      <c r="J712" s="14"/>
      <c r="K712" s="123"/>
      <c r="L712" s="20"/>
    </row>
    <row r="713" spans="10:12" x14ac:dyDescent="0.25">
      <c r="J713" s="14"/>
      <c r="K713" s="123"/>
      <c r="L713" s="20"/>
    </row>
    <row r="714" spans="10:12" x14ac:dyDescent="0.25">
      <c r="J714" s="14"/>
      <c r="K714" s="123"/>
      <c r="L714" s="20"/>
    </row>
    <row r="715" spans="10:12" x14ac:dyDescent="0.25">
      <c r="J715" s="14"/>
      <c r="K715" s="123"/>
      <c r="L715" s="20"/>
    </row>
    <row r="716" spans="10:12" x14ac:dyDescent="0.25">
      <c r="J716" s="14"/>
      <c r="K716" s="123"/>
      <c r="L716" s="20"/>
    </row>
    <row r="717" spans="10:12" x14ac:dyDescent="0.25">
      <c r="J717" s="14"/>
      <c r="K717" s="123"/>
      <c r="L717" s="20"/>
    </row>
    <row r="718" spans="10:12" x14ac:dyDescent="0.25">
      <c r="J718" s="14"/>
      <c r="K718" s="123"/>
      <c r="L718" s="20"/>
    </row>
    <row r="719" spans="10:12" x14ac:dyDescent="0.25">
      <c r="J719" s="14"/>
      <c r="K719" s="123"/>
      <c r="L719" s="20"/>
    </row>
    <row r="720" spans="10:12" x14ac:dyDescent="0.25">
      <c r="J720" s="14"/>
      <c r="K720" s="123"/>
      <c r="L720" s="20"/>
    </row>
    <row r="721" spans="10:12" x14ac:dyDescent="0.25">
      <c r="J721" s="14"/>
      <c r="K721" s="123"/>
      <c r="L721" s="20"/>
    </row>
    <row r="722" spans="10:12" x14ac:dyDescent="0.25">
      <c r="J722" s="14"/>
      <c r="K722" s="123"/>
      <c r="L722" s="20"/>
    </row>
    <row r="723" spans="10:12" x14ac:dyDescent="0.25">
      <c r="J723" s="14"/>
      <c r="K723" s="123"/>
      <c r="L723" s="20"/>
    </row>
    <row r="724" spans="10:12" x14ac:dyDescent="0.25">
      <c r="J724" s="14"/>
      <c r="K724" s="123"/>
      <c r="L724" s="20"/>
    </row>
    <row r="725" spans="10:12" x14ac:dyDescent="0.25">
      <c r="J725" s="14"/>
      <c r="K725" s="123"/>
      <c r="L725" s="20"/>
    </row>
    <row r="726" spans="10:12" x14ac:dyDescent="0.25">
      <c r="J726" s="14"/>
      <c r="K726" s="123"/>
      <c r="L726" s="20"/>
    </row>
    <row r="727" spans="10:12" x14ac:dyDescent="0.25">
      <c r="J727" s="14"/>
      <c r="K727" s="123"/>
      <c r="L727" s="20"/>
    </row>
    <row r="728" spans="10:12" x14ac:dyDescent="0.25">
      <c r="J728" s="14"/>
      <c r="K728" s="123"/>
      <c r="L728" s="20"/>
    </row>
    <row r="729" spans="10:12" x14ac:dyDescent="0.25">
      <c r="J729" s="14"/>
      <c r="K729" s="123"/>
      <c r="L729" s="20"/>
    </row>
    <row r="730" spans="10:12" x14ac:dyDescent="0.25">
      <c r="J730" s="14"/>
      <c r="K730" s="123"/>
      <c r="L730" s="20"/>
    </row>
    <row r="731" spans="10:12" x14ac:dyDescent="0.25">
      <c r="J731" s="14"/>
      <c r="K731" s="123"/>
      <c r="L731" s="20"/>
    </row>
    <row r="732" spans="10:12" x14ac:dyDescent="0.25">
      <c r="J732" s="14"/>
      <c r="K732" s="123"/>
      <c r="L732" s="20"/>
    </row>
    <row r="733" spans="10:12" x14ac:dyDescent="0.25">
      <c r="J733" s="14"/>
      <c r="K733" s="123"/>
      <c r="L733" s="20"/>
    </row>
    <row r="734" spans="10:12" x14ac:dyDescent="0.25">
      <c r="J734" s="14"/>
      <c r="K734" s="123"/>
      <c r="L734" s="20"/>
    </row>
    <row r="735" spans="10:12" x14ac:dyDescent="0.25">
      <c r="J735" s="14"/>
      <c r="K735" s="123"/>
      <c r="L735" s="20"/>
    </row>
    <row r="736" spans="10:12" x14ac:dyDescent="0.25">
      <c r="J736" s="14"/>
      <c r="K736" s="123"/>
      <c r="L736" s="20"/>
    </row>
    <row r="737" spans="10:12" x14ac:dyDescent="0.25">
      <c r="J737" s="14"/>
      <c r="K737" s="123"/>
      <c r="L737" s="20"/>
    </row>
    <row r="738" spans="10:12" x14ac:dyDescent="0.25">
      <c r="J738" s="14"/>
      <c r="K738" s="123"/>
      <c r="L738" s="20"/>
    </row>
    <row r="739" spans="10:12" x14ac:dyDescent="0.25">
      <c r="J739" s="14"/>
      <c r="K739" s="123"/>
      <c r="L739" s="20"/>
    </row>
    <row r="740" spans="10:12" x14ac:dyDescent="0.25">
      <c r="J740" s="14"/>
      <c r="K740" s="123"/>
      <c r="L740" s="20"/>
    </row>
    <row r="741" spans="10:12" x14ac:dyDescent="0.25">
      <c r="J741" s="14"/>
      <c r="K741" s="123"/>
      <c r="L741" s="20"/>
    </row>
    <row r="742" spans="10:12" x14ac:dyDescent="0.25">
      <c r="J742" s="14"/>
      <c r="K742" s="123"/>
      <c r="L742" s="20"/>
    </row>
    <row r="743" spans="10:12" x14ac:dyDescent="0.25">
      <c r="J743" s="14"/>
      <c r="K743" s="123"/>
      <c r="L743" s="20"/>
    </row>
    <row r="744" spans="10:12" x14ac:dyDescent="0.25">
      <c r="J744" s="14"/>
      <c r="K744" s="123"/>
      <c r="L744" s="20"/>
    </row>
    <row r="745" spans="10:12" x14ac:dyDescent="0.25">
      <c r="J745" s="14"/>
      <c r="K745" s="123"/>
      <c r="L745" s="20"/>
    </row>
    <row r="746" spans="10:12" x14ac:dyDescent="0.25">
      <c r="J746" s="14"/>
      <c r="K746" s="123"/>
      <c r="L746" s="20"/>
    </row>
    <row r="747" spans="10:12" x14ac:dyDescent="0.25">
      <c r="J747" s="14"/>
      <c r="K747" s="123"/>
      <c r="L747" s="20"/>
    </row>
    <row r="748" spans="10:12" x14ac:dyDescent="0.25">
      <c r="J748" s="14"/>
      <c r="K748" s="123"/>
      <c r="L748" s="20"/>
    </row>
    <row r="749" spans="10:12" x14ac:dyDescent="0.25">
      <c r="J749" s="14"/>
      <c r="K749" s="123"/>
      <c r="L749" s="20"/>
    </row>
    <row r="750" spans="10:12" x14ac:dyDescent="0.25">
      <c r="J750" s="14"/>
      <c r="K750" s="123"/>
      <c r="L750" s="20"/>
    </row>
    <row r="751" spans="10:12" x14ac:dyDescent="0.25">
      <c r="J751" s="14"/>
      <c r="K751" s="123"/>
      <c r="L751" s="20"/>
    </row>
    <row r="752" spans="10:12" x14ac:dyDescent="0.25">
      <c r="J752" s="14"/>
      <c r="K752" s="123"/>
      <c r="L752" s="20"/>
    </row>
    <row r="753" spans="10:12" x14ac:dyDescent="0.25">
      <c r="J753" s="14"/>
      <c r="K753" s="123"/>
      <c r="L753" s="20"/>
    </row>
    <row r="754" spans="10:12" x14ac:dyDescent="0.25">
      <c r="J754" s="14"/>
      <c r="K754" s="123"/>
      <c r="L754" s="20"/>
    </row>
    <row r="755" spans="10:12" x14ac:dyDescent="0.25">
      <c r="J755" s="14"/>
      <c r="K755" s="123"/>
      <c r="L755" s="20"/>
    </row>
    <row r="756" spans="10:12" x14ac:dyDescent="0.25">
      <c r="J756" s="14"/>
      <c r="K756" s="123"/>
      <c r="L756" s="20"/>
    </row>
    <row r="757" spans="10:12" x14ac:dyDescent="0.25">
      <c r="J757" s="14"/>
      <c r="K757" s="123"/>
      <c r="L757" s="20"/>
    </row>
    <row r="758" spans="10:12" x14ac:dyDescent="0.25">
      <c r="J758" s="14"/>
      <c r="K758" s="123"/>
      <c r="L758" s="20"/>
    </row>
    <row r="759" spans="10:12" x14ac:dyDescent="0.25">
      <c r="J759" s="14"/>
      <c r="K759" s="123"/>
      <c r="L759" s="20"/>
    </row>
    <row r="760" spans="10:12" x14ac:dyDescent="0.25">
      <c r="J760" s="14"/>
      <c r="K760" s="123"/>
      <c r="L760" s="20"/>
    </row>
    <row r="761" spans="10:12" x14ac:dyDescent="0.25">
      <c r="J761" s="14"/>
      <c r="K761" s="123"/>
      <c r="L761" s="20"/>
    </row>
    <row r="762" spans="10:12" x14ac:dyDescent="0.25">
      <c r="J762" s="14"/>
      <c r="K762" s="123"/>
      <c r="L762" s="20"/>
    </row>
    <row r="763" spans="10:12" x14ac:dyDescent="0.25">
      <c r="J763" s="14"/>
      <c r="K763" s="123"/>
      <c r="L763" s="20"/>
    </row>
    <row r="764" spans="10:12" x14ac:dyDescent="0.25">
      <c r="J764" s="14"/>
      <c r="K764" s="123"/>
      <c r="L764" s="20"/>
    </row>
    <row r="765" spans="10:12" x14ac:dyDescent="0.25">
      <c r="J765" s="14"/>
      <c r="K765" s="123"/>
      <c r="L765" s="20"/>
    </row>
    <row r="766" spans="10:12" x14ac:dyDescent="0.25">
      <c r="J766" s="14"/>
      <c r="K766" s="123"/>
      <c r="L766" s="20"/>
    </row>
    <row r="767" spans="10:12" x14ac:dyDescent="0.25">
      <c r="J767" s="14"/>
      <c r="K767" s="123"/>
      <c r="L767" s="20"/>
    </row>
    <row r="768" spans="10:12" x14ac:dyDescent="0.25">
      <c r="J768" s="14"/>
      <c r="K768" s="123"/>
      <c r="L768" s="20"/>
    </row>
    <row r="769" spans="10:12" x14ac:dyDescent="0.25">
      <c r="J769" s="14"/>
      <c r="K769" s="123"/>
      <c r="L769" s="20"/>
    </row>
    <row r="770" spans="10:12" x14ac:dyDescent="0.25">
      <c r="J770" s="14"/>
      <c r="K770" s="123"/>
      <c r="L770" s="20"/>
    </row>
    <row r="771" spans="10:12" x14ac:dyDescent="0.25">
      <c r="J771" s="14"/>
      <c r="K771" s="123"/>
      <c r="L771" s="20"/>
    </row>
    <row r="772" spans="10:12" x14ac:dyDescent="0.25">
      <c r="J772" s="14"/>
      <c r="K772" s="123"/>
      <c r="L772" s="20"/>
    </row>
    <row r="773" spans="10:12" x14ac:dyDescent="0.25">
      <c r="J773" s="14"/>
      <c r="K773" s="123"/>
      <c r="L773" s="20"/>
    </row>
    <row r="774" spans="10:12" x14ac:dyDescent="0.25">
      <c r="J774" s="14"/>
      <c r="K774" s="123"/>
      <c r="L774" s="20"/>
    </row>
    <row r="775" spans="10:12" x14ac:dyDescent="0.25">
      <c r="J775" s="14"/>
      <c r="K775" s="123"/>
      <c r="L775" s="20"/>
    </row>
    <row r="776" spans="10:12" x14ac:dyDescent="0.25">
      <c r="J776" s="14"/>
      <c r="K776" s="123"/>
      <c r="L776" s="20"/>
    </row>
    <row r="777" spans="10:12" x14ac:dyDescent="0.25">
      <c r="J777" s="14"/>
      <c r="K777" s="123"/>
      <c r="L777" s="20"/>
    </row>
    <row r="778" spans="10:12" x14ac:dyDescent="0.25">
      <c r="J778" s="14"/>
      <c r="K778" s="123"/>
      <c r="L778" s="20"/>
    </row>
    <row r="779" spans="10:12" x14ac:dyDescent="0.25">
      <c r="J779" s="14"/>
      <c r="K779" s="123"/>
      <c r="L779" s="20"/>
    </row>
    <row r="780" spans="10:12" x14ac:dyDescent="0.25">
      <c r="J780" s="14"/>
      <c r="K780" s="123"/>
      <c r="L780" s="20"/>
    </row>
    <row r="781" spans="10:12" x14ac:dyDescent="0.25">
      <c r="J781" s="14"/>
      <c r="K781" s="123"/>
      <c r="L781" s="20"/>
    </row>
    <row r="782" spans="10:12" x14ac:dyDescent="0.25">
      <c r="J782" s="14"/>
      <c r="K782" s="123"/>
      <c r="L782" s="20"/>
    </row>
    <row r="783" spans="10:12" x14ac:dyDescent="0.25">
      <c r="J783" s="14"/>
      <c r="K783" s="123"/>
      <c r="L783" s="20"/>
    </row>
  </sheetData>
  <sheetProtection formatCells="0" formatColumns="0" formatRows="0" insertColumns="0" insertRows="0" insertHyperlinks="0" deleteColumns="0" deleteRows="0" sort="0" autoFilter="0" pivotTables="0"/>
  <autoFilter ref="A2:L647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2019-01-16T08:54:57Z</dcterms:modified>
</cp:coreProperties>
</file>