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125" windowWidth="15120" windowHeight="6990"/>
  </bookViews>
  <sheets>
    <sheet name="Реестр 2016" sheetId="7" r:id="rId1"/>
    <sheet name="Sheet1" sheetId="8" r:id="rId2"/>
  </sheets>
  <definedNames>
    <definedName name="_xlnm._FilterDatabase" localSheetId="0" hidden="1">'Реестр 2016'!$A$2:$L$177</definedName>
  </definedNames>
  <calcPr calcId="145621"/>
</workbook>
</file>

<file path=xl/calcChain.xml><?xml version="1.0" encoding="utf-8"?>
<calcChain xmlns="http://schemas.openxmlformats.org/spreadsheetml/2006/main">
  <c r="H14" i="7" l="1"/>
  <c r="H15" i="7" s="1"/>
  <c r="H11" i="7"/>
  <c r="H98" i="7" l="1"/>
  <c r="H85" i="7"/>
  <c r="H84" i="7" l="1"/>
  <c r="H83" i="7" l="1"/>
  <c r="H82" i="7"/>
  <c r="H81" i="7"/>
  <c r="H80" i="7" l="1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43" i="7" l="1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24" i="7" l="1"/>
  <c r="H23" i="7"/>
  <c r="H22" i="7" l="1"/>
  <c r="H117" i="7" l="1"/>
  <c r="H116" i="7"/>
  <c r="H176" i="7" s="1"/>
  <c r="H20" i="7" l="1"/>
  <c r="H21" i="7"/>
  <c r="E19" i="7" l="1"/>
  <c r="H19" i="7" l="1"/>
  <c r="H18" i="7"/>
  <c r="H86" i="7" s="1"/>
  <c r="H177" i="7" s="1"/>
</calcChain>
</file>

<file path=xl/sharedStrings.xml><?xml version="1.0" encoding="utf-8"?>
<sst xmlns="http://schemas.openxmlformats.org/spreadsheetml/2006/main" count="1278" uniqueCount="386">
  <si>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</si>
  <si>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</si>
  <si>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</si>
  <si>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</si>
  <si>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</si>
  <si>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</si>
  <si>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</si>
  <si>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</si>
  <si>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</si>
  <si>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</si>
  <si>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</si>
  <si>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 xml:space="preserve">                  Товары</t>
  </si>
  <si>
    <t>Итого</t>
  </si>
  <si>
    <t>Работы</t>
  </si>
  <si>
    <t>ЧУ "USM"</t>
  </si>
  <si>
    <t>УИНП И ПМ</t>
  </si>
  <si>
    <t>Примечание</t>
  </si>
  <si>
    <t>Всего</t>
  </si>
  <si>
    <t xml:space="preserve">Реестр планируемых закупок товаров, работ, услуг на 2016 год </t>
  </si>
  <si>
    <t>Сумма, планируемая для закупки без учета НДС, тенге</t>
  </si>
  <si>
    <t>Дизельное топливо</t>
  </si>
  <si>
    <t>Тендер</t>
  </si>
  <si>
    <t>Полная техническая характеристика согласно технической спецификации.</t>
  </si>
  <si>
    <t>Литр</t>
  </si>
  <si>
    <t>Январь</t>
  </si>
  <si>
    <t>СТЭ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</si>
  <si>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</si>
  <si>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</si>
  <si>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Услуга</t>
  </si>
  <si>
    <t>СЗ 1822 от 30.11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</si>
  <si>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</si>
  <si>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январь</t>
  </si>
  <si>
    <t>СЗ 1850 от 14.12</t>
  </si>
  <si>
    <t>Электроэнергия</t>
  </si>
  <si>
    <t>пп. 21 п. 3.1 Правил</t>
  </si>
  <si>
    <t>кВт/час</t>
  </si>
  <si>
    <t>СГЭ</t>
  </si>
  <si>
    <t>СЗ 1847 от 11.12</t>
  </si>
  <si>
    <t>СЗ 1866 от 22.12</t>
  </si>
  <si>
    <t>Услуги питания для организации семинаров и конференций (эконом)</t>
  </si>
  <si>
    <t>Услуги питания для организации семинаров и конференций (стандарт)</t>
  </si>
  <si>
    <t>Услуги питания для организации семинаров и конференций (Меню 1)</t>
  </si>
  <si>
    <t>Услуги питания для организации семинаров и конференций (бизнес)</t>
  </si>
  <si>
    <t>Услуги питания для организации семинаров и конференций (люкс)</t>
  </si>
  <si>
    <t>Услуги питания для организации обучения по программе Executive MBA в отеле (ужин)</t>
  </si>
  <si>
    <t>Услуги по подключению сценического и музыкального оборудования</t>
  </si>
  <si>
    <t>Услуги фотографа для ВШБ и ВШГП</t>
  </si>
  <si>
    <t>Услуги видеооператора</t>
  </si>
  <si>
    <t>Услуги фотографа для ШГСН</t>
  </si>
  <si>
    <t>Услуги синхронного перевода для организации обучения по программам ВШБ, ВШГП и ШМНУ</t>
  </si>
  <si>
    <t>Услуга по обслуживанию спортивного оборудование (Impuls)</t>
  </si>
  <si>
    <t xml:space="preserve">Количество участников  1960 (одна тысяча девятьсот шестьдесят) человек. Полная техническая характеристика согласно технической спецификации.   </t>
  </si>
  <si>
    <t xml:space="preserve">Количество участников  4980 (четыре тысячи девятьсот восемьдесят)   человек. Полная техническая характеристика согласно технической спецификации.   </t>
  </si>
  <si>
    <t xml:space="preserve">Количество участников  5446 (пять тысяч четыреста сорок шесть) человек. Полная техническая характеристика согласно технической спецификации.   </t>
  </si>
  <si>
    <t xml:space="preserve">Количество участников  9356 (девять тысяч триста пятьдесят шесть) человек. Полная техническая характеристика согласно технической спецификации.   </t>
  </si>
  <si>
    <t xml:space="preserve">Количество участников  5280 (пять тысяч двести восемьдесят) человек. Полная техническая характеристика согласно технической спецификации.   </t>
  </si>
  <si>
    <t xml:space="preserve">Количество участников 1376 (одна тысяча триста семьдесят шесть)  человек. Полная техническая характеристика согласно технической спецификации.   </t>
  </si>
  <si>
    <t>30  подключений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</t>
  </si>
  <si>
    <t xml:space="preserve">Профессиональная выездная репортажная фотосъемка профессиональной фотокамерой (120 часов). Полная техническая характеристика согласно технической спецификации. </t>
  </si>
  <si>
    <t xml:space="preserve">Профессиональная выездная репортажная видеосъемка профессиональной фотокамерой (30 часов). Полная техническая характеристика согласно технической спецификации. </t>
  </si>
  <si>
    <t xml:space="preserve">Профессиональная выездная репортажная фотосъемка профессиональной фотокамерой (40 часов). Полная техническая характеристика согласно технической спецификации. </t>
  </si>
  <si>
    <t xml:space="preserve">Полная техническая характеристика согласно технической спецификации.   </t>
  </si>
  <si>
    <t>Запрос ценовых предложений</t>
  </si>
  <si>
    <t>Электроэнергия в АО «Назарбаев Университет»,в ЖК Северное сияние (64 квартиры), в ЖК Хайвил Астана (130 квартир)</t>
  </si>
  <si>
    <t>Питьевая вода 0,5л</t>
  </si>
  <si>
    <t>Питьевая вода, с объемом - 0,5 литров, в пластиковых бутылках, негазированная.</t>
  </si>
  <si>
    <t>Штука</t>
  </si>
  <si>
    <t>СЗ 1867 от 22.12</t>
  </si>
  <si>
    <t>Март</t>
  </si>
  <si>
    <t>Сервисное обслуживание котельной на территории Назарбаев Университет</t>
  </si>
  <si>
    <t xml:space="preserve">1. Внутренняя и наружная очистка котла; 2. Чистка фильтров топливного трубопровода; 3. Настройка механической части горелки; 4. Проверка, регулировка состава горючей смеси; 5. Прочистка, промывка фильтра топливного насоса; 6. Пуско-наладка котла; Полная техническая характеристика согласно технической спецификации.
</t>
  </si>
  <si>
    <t>СЗ 1845 от 11.12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</si>
  <si>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</si>
  <si>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</si>
  <si>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СЗ 1878 от 30.12</t>
  </si>
  <si>
    <t>СОТ и ООС</t>
  </si>
  <si>
    <t>СЗ 1879 от 30.12</t>
  </si>
  <si>
    <t>Техническое обслуживание лифтов и эскалаторов в "Назарбаев Университет"</t>
  </si>
  <si>
    <t>Техническое обслуживание лифтов и эскалаторов   «Назарбаев Университет». Проведения технического  обслуживания  65 лифтов и 12 эскалаторов оказываются согласно Требованиям промышленной безопасности по устройству и эксплуатации лифтов, утвержденным Приказом Министерства по ЧС РК от 25 июля 2008 года №132.  Техническое обслуживание лифтов состоит из: периодических осмотров (ежедневно),   текущих ремонтов, аварийно-технического обслуживания и  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</si>
  <si>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 xml:space="preserve">Техническое обслуживание лифтов </t>
  </si>
  <si>
    <t>Техническое обслуживание лифтов для АО «Научный центр нейрохирургии», г. Астана, просп. Туран 34/1;  АО «Республиканский диагностический центр», г. Астана, ул Сыганак 2; АО «Национальный научный центр онкологии и трансплантологии», г. Астана, улица Жанибек, Керей ханов, 3; АО «Республиканский детский реабилитационный центр» г. Астана, пр. Туран 36; АО «Национальный научный центр материнства и детства», г. Астана, пр. Туран 38.  Полная техническая характеристика согласно технической спецификации.</t>
  </si>
  <si>
    <t>Вывоз ТБО</t>
  </si>
  <si>
    <t>Вывоз ТБО со следующих объектов: 1) Назарбаев Университет г. Астана, пр. Кабанбай батыра;  2) ЖК «Северное сияние» (64 квартиры) - г. Астана, район Есиль, ул. Достык, 5/2; 3) АО «Национальный центр нейрохирургии» г. Астана, просп. Туран 34/1; 4) АО «Республиканский диагностический центр» г. Астана, ул Сыганак 2; 5) АО «Национальный научный центр онкологии и трансплантологии» г. Астана, улица Жанибек, Керей ханов, 3; 6) АО «Национальный научный центр материнства и детства» г. Астана, пр. Туран 38; 7) АО «Республиканский детский реабилитационный центр» г. Астана, пр. Туран 36. Полная техническая характеристика согласно технической спецификации.</t>
  </si>
  <si>
    <t>Услуга предрейсового и послерейсового медицинского осмотра</t>
  </si>
  <si>
    <t>Услуга предрейсового и послерейсового медицинского осмотра. Цена за 1 осмотр - 230 тг. (без учета НДС). Всего 9160 осмотров.</t>
  </si>
  <si>
    <t>пп. 2 п. 3.1 Правил</t>
  </si>
  <si>
    <t>СЗ 1888 от 31.12</t>
  </si>
  <si>
    <t>Сервисное обслуживание прибора учета тепла</t>
  </si>
  <si>
    <t>Сервисное обслуживание чиллеров МРТ</t>
  </si>
  <si>
    <t>Сервисное обслуживание паровых и водогрейных котлов</t>
  </si>
  <si>
    <t>Сервисное обслуживание автоматической системы регулирования тепла</t>
  </si>
  <si>
    <t>Сервисное обслуживание прибора учета тепла в АО «НЦН», в АО «ННЦОТ», в АО «РДЦ», в АО «ННЦМД», в АО «РДРЦ». Полная характеристика согласно технической спецификации.</t>
  </si>
  <si>
    <t>Сервисное обслуживание чиллеров МРТ  в АО «НЦН», в АО «РДЦ», в АО «ННЦМД». Полная характеристика согласно технической спецификации.</t>
  </si>
  <si>
    <t>Сервисное обслуживание паровых и водогрейных котлов в АО «ННЦМД». Полная характеристика согласно технической спецификации.</t>
  </si>
  <si>
    <t>Сервисное обслуживание автоматической системы регулирования тепла в АО «ННЦОТ», в АО «ННЦМД». Полная характеристика согласно технической спецификации.</t>
  </si>
  <si>
    <t>БПНП 1) 3) 7) 11) 14) 15) 17) 20) 27)</t>
  </si>
  <si>
    <t>«Разработка проектно-сметной документации «Система кондиционирования воздуха блоков 2, 3, 6, 7, 8, 9  «НАЗАРБАЕВ УНИВЕРСИТЕТ»</t>
  </si>
  <si>
    <t>пп. 27 п. 3.1 Правил</t>
  </si>
  <si>
    <t>работа</t>
  </si>
  <si>
    <t>ПТО</t>
  </si>
  <si>
    <t>СЗ 1887 от 31.12</t>
  </si>
  <si>
    <t>Услуги</t>
  </si>
  <si>
    <t>Подписка на периодические издания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</si>
  <si>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</si>
  <si>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</si>
  <si>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Обеспечение газетами, журналами АОО НУ и его частные учреждения</t>
  </si>
  <si>
    <t>Перевод документов, в т.ч. внутренние нормативные документы, справочно-аналитические материалы с русского на английский язык, с английского на русский язык для Университета и его организаций</t>
  </si>
  <si>
    <t>Перевод документов, в т.ч. внутренние нормативные документы, справочно-аналитические материалы с русского на казахский язык, с казахского на русский язык для Университета и его организаций</t>
  </si>
  <si>
    <t>УДПУ</t>
  </si>
  <si>
    <t>СЗ 18-05/7 от 08.01.</t>
  </si>
  <si>
    <t>пп. 9 п. 3.1. Правил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</si>
  <si>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</si>
  <si>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</si>
  <si>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СЗ 1855 от 15.12</t>
  </si>
  <si>
    <t>пп. 23 п. 3.1. Правил</t>
  </si>
  <si>
    <t>Дезинсекция, дератизация, дезинфекция</t>
  </si>
  <si>
    <t>Услуги по изготовлению издательско-полиграфической продукции</t>
  </si>
  <si>
    <t>Услуга по организации и обеспечению уборки помещений автономной организации образования "Назарбаев Университет"</t>
  </si>
  <si>
    <t>Услуги по аренде офиса в городе Алматы</t>
  </si>
  <si>
    <t>Дератизация – борьба с грызунами (мыши, крысы и т.д.), дезинсекция – борьба с мухами, комарами и тараканами и другими бытовыми насекомыми.  Обработка постельных принадлежностей. Полная характеристика согласно технической спецификации.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</si>
  <si>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Назарбаев Университет и его организаций; Используемые материалы, применяемые для изготовления Продукции, должны соответствовать требованиям действующих стандартов и технических условий. Показатели качества импортных материалов не должны быть ниже требований, установленных в нормативных документах Республики Казахстан.</t>
  </si>
  <si>
    <t>Организация и обеспечение уборки помещений автономной организации образования "Назарбаев Университет".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</si>
  <si>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</si>
  <si>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УТО</t>
  </si>
  <si>
    <t>СЗ 1876 от 29.12</t>
  </si>
  <si>
    <t>Бензин Аи-92</t>
  </si>
  <si>
    <t>Дизельное топливо летнее</t>
  </si>
  <si>
    <t>Дизельное топливо зимнее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</si>
  <si>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</si>
  <si>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</si>
  <si>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</si>
  <si>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Работа</t>
  </si>
  <si>
    <t>Техническое обслуживание и ремонт автомобилей Volkswagen</t>
  </si>
  <si>
    <t>Техническое обслуживание и ремонт автомобиля Volkswagen Caravella 3.2 (Алматы)</t>
  </si>
  <si>
    <t>Техническое обслуживание и ремонт автомобиля Ssang Yong</t>
  </si>
  <si>
    <t>Техническое обслуживание и ремонт автобуса Foton</t>
  </si>
  <si>
    <t>Техническое обслуживание и ремонт специальной техники МКСМ - 800</t>
  </si>
  <si>
    <t>Техническое обслуживание и ремонт коммунальной машины МАЗ - 490843</t>
  </si>
  <si>
    <t>Техническое обслуживание и ремонт с заменой запасных частей, с расходными материалами и запасными частями для следующих транспортных средств: Volkswagen Touareg – 2 единицы, Volkswagen Transporter – 1 единица, Volkswagen Passat – 7 единиц, Volkswagen Jetta – 4 единицы, Volkswagen – Tiguan – 2 единицы, Volkswagen Caravella – 3 единицы.</t>
  </si>
  <si>
    <t>Техническое обслуживание и ремонт с заменой запасных частей, с расходными материалами и запасными частями для автомобиля Volswagen Caravella – 1 единица</t>
  </si>
  <si>
    <t>Техническое обслуживание и ремонт с заменой запасных частей, с расходными материалами и запасными частями для автомобиля Ssang Yong – 1 единица</t>
  </si>
  <si>
    <t>Техническое обслуживание и ремонт с заменой запасных частей, с расходными материалами и запасными частями для автобусов  Foton – 2 единицы.</t>
  </si>
  <si>
    <t>Техническое обслуживание и ремонт с заменой запасных частей, с расходными материалами и запасными частями для специальной техники МКСМ 800 – 2 единицы.</t>
  </si>
  <si>
    <t>Техническое обслуживание и ремонт с заменой запасных частей, с расходными материалами и запасными частями для коммунальной машины МАЗ – 1 единица.</t>
  </si>
  <si>
    <t>Перевозка грузов</t>
  </si>
  <si>
    <t>Перевозка пассажиров</t>
  </si>
  <si>
    <t>Абонентские услуги спутникового слежения и мониторинга автотранспорта (собственные трекеры)</t>
  </si>
  <si>
    <t>Абонентские услуги спутникового слежения и мониторинга автотранспорта (арендованные трекеры)</t>
  </si>
  <si>
    <t>Аренда автопаркинга</t>
  </si>
  <si>
    <t>Перевозка грузов грузовым автомобилем грузоподьемность не менее - 1,5 тонн, по заявке Заказчика, количество - 200 часов</t>
  </si>
  <si>
    <t>Перевозка пассажиров комфортабельными автобусами в количестве - 3 единиц, количество посадочных мест - 44,  количество часов – 1500</t>
  </si>
  <si>
    <t>Абонентские услуги спутникового слежения и мониторинга автотранспорта (GPS) на 7 единиц автомобилей (собственные трекеры): автобусов Foton - 2 единицы, Volkswagen Transporter – 1 единица, Volkswagen Caravella – 4 единицы</t>
  </si>
  <si>
    <t xml:space="preserve">Абонентские услуги спутникового слежения и мониторинга автотранспорта (GPS) на 20 единиц автомобилей (арендованные трекеры): Volkswagen Passat- 7 единиц, Volkswagen Jetta - 4 единицы,  Ssang Yong - 1 единица, Volkswagen Tiguan - 2 единицы, Hyundai Tucson – 2 единицы, ToyotaCamry – 2 единицы, Lexus GS 350 – 1единица, УАЗ – 1единица. 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</si>
  <si>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</si>
  <si>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Канцелярские товары</t>
  </si>
  <si>
    <t>Закуп у специализированных поставщиков</t>
  </si>
  <si>
    <t>Комплект</t>
  </si>
  <si>
    <t>Канцелярские товары в ассортименте</t>
  </si>
  <si>
    <t>СЗ 1898 от 15.12</t>
  </si>
  <si>
    <t>Жидкое мыло</t>
  </si>
  <si>
    <t>Электрические сушилки для рук</t>
  </si>
  <si>
    <t>Металлический диспенсер для жидкого мыла</t>
  </si>
  <si>
    <t>Жидкое мыло с картриджем</t>
  </si>
  <si>
    <t>Картриждный диспенсер для жидкого мыла</t>
  </si>
  <si>
    <t>Самоклеящиеся этикетки</t>
  </si>
  <si>
    <t>Фикус каучконосный  в кашпо, искусственный</t>
  </si>
  <si>
    <t xml:space="preserve">Сансиеверия </t>
  </si>
  <si>
    <t>Шефлера Компакта</t>
  </si>
  <si>
    <t xml:space="preserve">Ховея  </t>
  </si>
  <si>
    <t xml:space="preserve">Аглаонема </t>
  </si>
  <si>
    <t>Драцена фрагранс Компакта</t>
  </si>
  <si>
    <t xml:space="preserve">Аспидистра  </t>
  </si>
  <si>
    <t xml:space="preserve">Замиакулькас  </t>
  </si>
  <si>
    <t>Монстера</t>
  </si>
  <si>
    <t xml:space="preserve">Спатифиллум </t>
  </si>
  <si>
    <t>Жидкое мыло. Свойства: высоко активное, нейтральное, гелеобразное однородное средство, обладающее хорошим моющим и очищающим эффектом, хорошо пенится, не раздражает кожу рук. Допустим краситель. Рh – нейтральное. Упаковка: пластиковые, химически стойкие емкости/канистры от 5 до 10 литров</t>
  </si>
  <si>
    <t>Диспенсер для жидкого мыла, настенный, прямоугольной формы. Тип: наливной. Материал диспенсера: нержавеющая сталь. Объем: 1л. Размеры задней стенки: высота – не менее 185 мм, ширина – не менее 110 мм, глубина – не менее 65 мм. Имеет крепление к стене; крепежные элементы в комплекте. Цвет: по согласованию с Заказчиком.</t>
  </si>
  <si>
    <t>Жидкое мыло-крем для рук, уровень pH 4,5-5,5. Тип упаковки: картридж. Материал упаковки: пластик. Картридж с жидким мылом, одноразовый, предназначен для диспенсера. Объем: 1 л. Размер картриджа: картридж с жидким мылом должен подходить по размеру к диспенсеру с размерами высота – не  менее 290 мм, ширина – не менее 112 мм, глубина – не менее 114 мм. Жидкое мыло имеет густую консистенцию, цвет: кремовый.</t>
  </si>
  <si>
    <t>Диспенсер для жидкого мыла, настенный. Тип: картриджный. Материал: пластик. Цвет: белый. Передняя часть диспенсера округлой формы. Размеры диспенсера: высота – не  менее 290 мм, ширина – не менее 112 мм, глубина – не менее 114 мм. Наличие замка с ключом. Два способа открывания диспенсера – с помощью ключа или простым нажатием на замок. Вмещает один стандартный картридж объемом 1 литр. Гарантия на нажимной механизм: не менее 12 месяцев.</t>
  </si>
  <si>
    <t>Самоклеящиеся этикетки - клейкая лента контроля вскрытия, предназначенная для печати инвентарных номеров основных средств. Полная техническая характеристика согласно технической спецификации.</t>
  </si>
  <si>
    <t>Искусственный – копия ботанического вида. Полная техническая характеристика согласно технической спецификации.</t>
  </si>
  <si>
    <t>Высокое декоративно-лиственное растение с ажурной листвой в виде деревца, семейства аралиевых, диаметр горшка – не менее 22 см. Полная техническая характеристика согласно технической спецификации.</t>
  </si>
  <si>
    <t>Пальма декоративно-лиственная, одноствольная с перистыми ярко-зелеными листьями; диаметр горшка – не менее 22 см. Полная техническая характеристика согласно технической спецификации.</t>
  </si>
  <si>
    <t>Травянистое тропическое растение семейства ароидных, с однородными темными листьями; диаметр горшка – не менее 22 см. Полная техническая характеристика согласно технической спецификации.</t>
  </si>
  <si>
    <t>Тропическое декоративное растение с темно-зелеными широкими однотонными листьями, диаметр горшка – 25 см. Полная техническая характеристика согласно технической спецификации.</t>
  </si>
  <si>
    <t>Тропическое декоративно-лиственное растение, семейства лилейных; диаметр горшка – не менее 20 см. Полная техническая характеристика согласно технической спецификации.</t>
  </si>
  <si>
    <t>Декоративное лиственное растение, с блестящими мясистыми листьями; диаметр горшка – 15 см.  Полная техническая характеристика согласно технической спецификации.</t>
  </si>
  <si>
    <t>Сушилка для рук:Ударопрочный стальной корпус из нержавейки в цвете хром, настенное крепление, режим работы – горячий,  напряжение питания - 220Вт., мощность не менее – 2100V. Бесконтактное управление прибором (автоматическое включение выключение). Гарантия на изделие: не менее  12 месяцев.</t>
  </si>
  <si>
    <t>Многолетнее растение семейства агавовых, травянистое; диаметр горшка – не менее 15 см. Полная техническая характеристика согласно технической спецификации.</t>
  </si>
  <si>
    <t>Лиана с длинным утолщенным стеблем и воздушными корнями, с округлыми листьями с прорезью; диаметр горшка – 22 см. Полная техническая характеристика согласно технической спецификации.</t>
  </si>
  <si>
    <t>Бесстебельное растение, с ланцетными листьями, цветущее нежным белым цветом; диаметр горшка – 15 см. Полная техническая характеристика согласно технической спецификации.</t>
  </si>
  <si>
    <t>Услуги по оформлению зданий баннерами приуроченным к государственным и национальным праздникам</t>
  </si>
  <si>
    <t>Услуги по наружному оформлению здания к Новому году (световые буквы)</t>
  </si>
  <si>
    <t>Аутсорсинг погрузочно-разгрузочных услуг</t>
  </si>
  <si>
    <t>Услуги по чистке витражей и фасадов методом промышленного альпинизма</t>
  </si>
  <si>
    <t>Изготовление, монтаж и демонтаж баннеров - 16 штук. Размер и печать на баннере: высота не менее 8,75 м, ширина не менее 2 м. Широкоформатная цветная печать на баннере плотностью 420 м/к, арматура 12 мм, проволока 3 мм. Полная техническая характеристика согласно технической спецификации.</t>
  </si>
  <si>
    <t>Услуга включает в себя реставрацию, монтаж и демонтаж существующих букв «Жаңа жылдарыңызбен!, Happy New Year! Полная техническая характеристика согласно технической спецификации</t>
  </si>
  <si>
    <t>Аутсорсинг грузчиков будет производится для подготовки к крупным мероприятиям, выполнению складских работ,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спецификации.</t>
  </si>
  <si>
    <t>Мытье наружной и внутренней стороны  витражных окон. Очистка поверхности витражных окон  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инвентаря. Полная техническая характеристика согласно технической спецификации.</t>
  </si>
  <si>
    <t>Работа по изготовлению дубликатов ключей</t>
  </si>
  <si>
    <t>Изготовление дубликатов ключей офисных и служебных помещений на все виды ключей, в том числе: плоские, вертикальные, крестовые, флажковые, помповые и шкафные. Изготовление дубликатов ключей по мере необходимости, согласно заявке Заказчика,  в количестве 2000 штук.</t>
  </si>
  <si>
    <t>Февраль</t>
  </si>
  <si>
    <t>Май</t>
  </si>
  <si>
    <t>Июль</t>
  </si>
  <si>
    <t>Январь-февраль</t>
  </si>
  <si>
    <t>Декабрь</t>
  </si>
  <si>
    <t>Октябрь</t>
  </si>
  <si>
    <t>Перевод пособных учебных материалов ЕМВА"16 и  ЕМВА"17</t>
  </si>
  <si>
    <t>Перевод лекций и учебных материалов с английского языка на русский язык для ВШБ НУ по программе Executive MBA</t>
  </si>
  <si>
    <t>СЗ 4 от 20.01</t>
  </si>
  <si>
    <t>УЖП</t>
  </si>
  <si>
    <t>СЗ 1875 от 29.12</t>
  </si>
  <si>
    <t>Комплект товаров «Welcome package»</t>
  </si>
  <si>
    <t>Жидкий стиральный порошок</t>
  </si>
  <si>
    <t>Жидкий пятновыводитель</t>
  </si>
  <si>
    <t>Нейтрализатор</t>
  </si>
  <si>
    <t>Жидкий отбеливатель</t>
  </si>
  <si>
    <t>Кондиционер</t>
  </si>
  <si>
    <t>Стиральный порошок для цветного и белого белья</t>
  </si>
  <si>
    <t>Пятновыводитель</t>
  </si>
  <si>
    <t>Односпальный постельный комплект</t>
  </si>
  <si>
    <t>Покрывало односпальное</t>
  </si>
  <si>
    <t>Наматрасник односпальный</t>
  </si>
  <si>
    <t>Полотенце банное</t>
  </si>
  <si>
    <t>Полотенце лицевое</t>
  </si>
  <si>
    <t>Подушка 50*70</t>
  </si>
  <si>
    <t>Одеяло односпальное (зимнее)</t>
  </si>
  <si>
    <t>Москитная сетка</t>
  </si>
  <si>
    <t>Матрац односпальный</t>
  </si>
  <si>
    <t>Апрель</t>
  </si>
  <si>
    <t>Техническое обслуживание  лифтов Северное сияние (64 кв)</t>
  </si>
  <si>
    <t>Техническое обслуживание  и ремонт домофонной системы Северное сияние (64 кв)</t>
  </si>
  <si>
    <t>Оказание услуг по технической эксплуатации и содержанию квартир Северное сияние (64 кв)</t>
  </si>
  <si>
    <t>Эксплуатационные услуги по обслуживанию паркинга Северное сияние (30 машиномест)</t>
  </si>
  <si>
    <t>Эксплуатационные услуги по обслуживанию паркинга Северное сияние (2 машиноместа)</t>
  </si>
  <si>
    <t>Абонентская плата за телефон (Северное сияние)</t>
  </si>
  <si>
    <t>Услуги связи - телефония, интернет, кабельное телевидение (Хайвилл)</t>
  </si>
  <si>
    <t>Эксплуатационные услуги по управлению, содержанию и обслуживанию ЖК Хайвилл</t>
  </si>
  <si>
    <t>Эксплуатационные услуги по управлению, содержанию и обслуживанию парковочных мест в ЖК Хайвилл</t>
  </si>
  <si>
    <t>Услуги по техническому обслуживанию бытового оборудования</t>
  </si>
  <si>
    <t>Услуги по техническому обслуживанию прачечного оборудования</t>
  </si>
  <si>
    <t>Чистка лабораторных халатов</t>
  </si>
  <si>
    <t>Услуги по предоставлению гостиничных номеров</t>
  </si>
  <si>
    <t>Техническое обслуживание лифтов ЖК "Северное Сияние" (количество квартир: 64)</t>
  </si>
  <si>
    <t>Услуга по техническому обслуживанию и ремонту домофонной системы ЖК "Северное Сияние" (количество  квартир- 64)</t>
  </si>
  <si>
    <t xml:space="preserve"> Оказание услуг по технической эксплуатации и содержанию квартир ЖК "Северное сияние" (количество квартир-64)</t>
  </si>
  <si>
    <t>Эксплуатационные услуги по обслуживанию паркинга" ЖК "Северное Сияние" (количество машиномест-30)</t>
  </si>
  <si>
    <t>Услуги по управлению и обслуживанию парковочных мест" ЖК "Северное Сияние" (количество машиномест-2)</t>
  </si>
  <si>
    <t>Телекоммуникационные услуги (абонентская плата) ЖК "Северное Сияние". Количество квартир -64.</t>
  </si>
  <si>
    <t>Услуги кабельного телевидения (абонентская плата) ЖК "Северное Сияние". Количество квартир  - 64.</t>
  </si>
  <si>
    <t>Интернет услуги (абонентская плата) ЖК "Северное Сияние". Количество квартир-64.</t>
  </si>
  <si>
    <t>пп. 22 п. 3.1 Правил</t>
  </si>
  <si>
    <t>Услуги кабельного телевидения (абонентская плата) Северное Сияние</t>
  </si>
  <si>
    <t>Услуга интернет (абонентская плата) Северное Сияние</t>
  </si>
  <si>
    <t xml:space="preserve"> Услуги телефонии, доступа к сети интернет и цифрового интерактивного телевидения в квартирах ЖК "Хайвил Астана". (Количество  квартир-130)</t>
  </si>
  <si>
    <t xml:space="preserve"> Эксплуатационные услуги по управлению, содержанию и обслуживанию ЖК "Хайвил Астана"  (Количество квартир-130)</t>
  </si>
  <si>
    <t>Эксплуатационные услуги по управлению, содержанию и обслуживанию парковочных мест  ЖК "Хайвил Астана" (количество машиномест-38)</t>
  </si>
  <si>
    <t>Техническое обслуживание  бытовой техники. Полная техническая характеристика согласно технической спецификации.</t>
  </si>
  <si>
    <t>Техническое обслуживание прачечного оборудования. Полная техническая характеристика согласно технической спецификации.</t>
  </si>
  <si>
    <t>пп. 23 п. 3.1 Правил</t>
  </si>
  <si>
    <t xml:space="preserve">Клининговые услуги </t>
  </si>
  <si>
    <t>Услуги складского хранения, складской обработке и учету Товаров, находящихся на хранении</t>
  </si>
  <si>
    <t>пп. 3 п. 3.1 Правил</t>
  </si>
  <si>
    <t>Услуги по складской обработке, учету и  хранения Товаров заказчика, прием и выдача товаров по заявкам заказчика, в период с января по декабрь 2016 года, по адресу Кабанбай-батыра 53.</t>
  </si>
  <si>
    <t>УФБУО</t>
  </si>
  <si>
    <t>СЗ 6 от 21.01</t>
  </si>
  <si>
    <t>Реконструкция системы видеонаблюдения АОО "Назарбаев Университет" в блоках                                             №№ 1,2,3,4,5,6,7,8,9,11,19,20,21</t>
  </si>
  <si>
    <t>Согласно технической спецификации</t>
  </si>
  <si>
    <t>СЗ 5 от 21.01</t>
  </si>
  <si>
    <t>КПС</t>
  </si>
  <si>
    <t>СЗ 8 от 22.01</t>
  </si>
  <si>
    <t>Куртка мужская утепленная</t>
  </si>
  <si>
    <t>Полукомбинезон мужской</t>
  </si>
  <si>
    <t>Жилет мужской</t>
  </si>
  <si>
    <t>Сорочка мужская (короткий рукав)</t>
  </si>
  <si>
    <t>Сорочка мужская (длинный рукав)</t>
  </si>
  <si>
    <t>Рубашка "Поло"</t>
  </si>
  <si>
    <t>Куртка мужская утепленная (низ куртки с поясом со вставками с эластичной тесьмой. Съемный утепленный капюшон. Воротник искусственный мех. Ткань 100% нейлон с водонепроницаемым покрытием, подкладка полиэстер. Цвет черный)</t>
  </si>
  <si>
    <t>Полукомбинезон мужской утепленный (100% нейлон с водонепроницаемым покрытием, подкладка полиэстер. Цвет черный)</t>
  </si>
  <si>
    <t>Жилет мужской (состав 50% шерсти, 50% полиакрил, 12 клас вязки) Цвет черный</t>
  </si>
  <si>
    <t>Сорочка мужская , короткий рукав (застежка на пуговицах, воротник отложной со стойкой, цвет белый, ткань 65% полиэстер, 35% хлопок)</t>
  </si>
  <si>
    <t>Сорочка мужская , длинный рукав (застежка на пуговицах, воротник отложной со стойкой, цвет белый, ткань 65% полиэстер, 35% хлопок)</t>
  </si>
  <si>
    <t>Рубашка "Поло" с коротким рукавом (футболка) (ткань 100% хлопок, цвет синий)</t>
  </si>
  <si>
    <t xml:space="preserve">Количество часов синхронного перевода 2800 часов.                                                                                  Полная техническая характеристика согласно технической спецификации. </t>
  </si>
  <si>
    <t>СЗ 1866 от 22.12, изм.гр.4 СЗ 9 от 25.01</t>
  </si>
  <si>
    <t>СЗ 10 от 25.01</t>
  </si>
  <si>
    <t>Авторезина зимняя, 235/45/18</t>
  </si>
  <si>
    <t>Авторезина летняя, 235/55/17С</t>
  </si>
  <si>
    <t>Авторезина зимняя, 235/55/17С</t>
  </si>
  <si>
    <t>Авторезина летняя, 255/60/17</t>
  </si>
  <si>
    <t>Авторезина зимняя, 255/60/17</t>
  </si>
  <si>
    <t>Авторезина зимняя, 215/65/16</t>
  </si>
  <si>
    <t>Авторезина всесезонная 10.00/R20</t>
  </si>
  <si>
    <t>Авторезина всесезонная 10.00/75/R15</t>
  </si>
  <si>
    <t>Авторезина всесезонная 17.5/R25</t>
  </si>
  <si>
    <t>Аккумулятор 6 СТ 60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</si>
  <si>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</si>
  <si>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</si>
  <si>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</si>
  <si>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</si>
  <si>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</si>
  <si>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>Шина резиновая пневматическая новая для автомобиля Lexus GS 350. Конструкция шины: радиальная. Комплектность: бескамерная шина. Номинальный диаметр обода: 18.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</si>
  <si>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Индекс скорости не менее Т(170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</si>
  <si>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Т(170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</si>
  <si>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Индекс скорости не менее Т(190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</si>
  <si>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</si>
  <si>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Tiguan.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модели шины не ранее 2015 года</t>
  </si>
  <si>
    <t>Шина всесезонная резиновая пневматическая новая для автобуса Foton. Конструкция шины: радиальная. Комплектность: камера, флиппер. Номинальный диаметр обода: 20. Дата выпуска модели шины не ранее 2015 года</t>
  </si>
  <si>
    <t>Шина всесезонная резиновая пневматическая новая для специальной техники МКСМ 800. Конструкция шины: радиальная. Комплектность: камера, флиппер. Номинальный диаметр обода: 15. Дата выпуска модели шины не ранее 2015 года</t>
  </si>
  <si>
    <t>Шина всесезонная резиновая пневматическая новая для погрузчика LW300F. Конструкция шины: радиальная. Комплектность: камера, флиппер. Номинальный диаметр обода: 25. Дата выпуска модели шины не ранее 2015 года</t>
  </si>
  <si>
    <t>Аккумулятор 6 ст  60 Ач, предназначенный для стартерных двигателей на автомобили марки Volkswagen Jetta, Volkswagen Tiguan, Volkswagen Passat. Емкость – 60 А*час, Номинальное напряжение  - 12 V,  пусковой ток не менее 550 А, европейское расположение клемм</t>
  </si>
  <si>
    <t>Аккумулятор 6 ст  75 Ач, предназначенный для стартерных двигателей на автомобили марки Volkswagen Caravella. Емкость – 75 А*час, Номинальное напряжение  - 12 V,  пусковой ток не менее 570 А, европейское расположение клемм</t>
  </si>
  <si>
    <t>Аккумулятор 6 ст  85 Ач, предназначенный для стартерных двигателей на автомобили марки Volkswagen Transporter, Ssang Yong. Емкость – 85 А*час, Номинальное напряжение  - 12 V,  пусковой ток не менее 600 А, европейское расположение клемм</t>
  </si>
  <si>
    <t>Аккумулятор 6 ст  90 Ач, предназначенный для стартерных двигателей на автомобили марки Volkswagen Touareg, Volkswagen Passat 3.2, MKCM-800. Емкость – 90 А*час, Номинальное напряжение  - 12 V,  пусковой ток не менее 600 А, европейское расположение клемм</t>
  </si>
  <si>
    <t>Аккумулятор 6 ст  140 Ач, предназначенный для стартерных двигателей на погрузчик LW300F, коммунальная машина МАЗ. Емкость – 140 А*час, Номинальное напряжение  - 12 V,  пусковой ток не менее 650 А, европейское расположение клемм</t>
  </si>
  <si>
    <t>Аккумулятор 6 ст  190 Ач, предназначенный для стартерных двигателей на автобусы Foton. Емкость – 190 А*час, Номинальное напряжение  - 12 V,  пусковой ток не менее 650 А, европейское расположение клемм</t>
  </si>
  <si>
    <t>Техническое обслуживание и ремонт фронтального погрузчика LW-300F</t>
  </si>
  <si>
    <t>Техническое обслуживание и ремонт с заменой запасных частей, с расходными материалами и запасными частями для фронтального погрузчика LW-300F – 1 единица.</t>
  </si>
  <si>
    <t>Шиномонтаж</t>
  </si>
  <si>
    <t>Шиномонтаж (микроавтобус Z 209 RN г. Алматы)</t>
  </si>
  <si>
    <t>Шиномонтажные работы спецтехники</t>
  </si>
  <si>
    <t>Автомойка легковых автомобилей</t>
  </si>
  <si>
    <t>Автомойка внедорожных автомобилей</t>
  </si>
  <si>
    <t>Автомойка микроавтобусов</t>
  </si>
  <si>
    <t>Автомойка микроавтобуса ( Z 209 RN г. Алматы)</t>
  </si>
  <si>
    <t>Автомойка автобусов</t>
  </si>
  <si>
    <t>Автомойка грузовых автомобилей</t>
  </si>
  <si>
    <t>Сезонный переход автомобильных шин (зимний/летний; летний/зимний) Размеры шин: 215/55R16 – 6 автомобилей, 205/55R16 – 4 автомобиля, 215/65R16 – 4 автомобиля, 235/55 R17 –  2 автомобиля, 255/65R17 –  2 автомобиля, 235/45 R17 – 1 автомобиль, 225/70R16 – 1 автомобиль, 235/45R18 – 1 автомобиль, 215/60R16 – 4 автомобиля, 225/60R17 – 2 автомобиля, 245/70R16 – 1 автомобиль.</t>
  </si>
  <si>
    <t>Сезонный переход автомобильных шин (зимний/летний; летний/зимний) Размеры шин:  235/55 R17 –  1 автомобиль.</t>
  </si>
  <si>
    <t>Разовая замена всесезонных шин спецтехники марки МКСМ – 1единица, погрузчик LW300F – 1единица, автобусы Foton – 2 единицы</t>
  </si>
  <si>
    <t>Автомойка легковых автомобилей: Volkswagen Passat 7 единиц – 560 моек, Volkswagen Jetta 4 единицы – 320 моек, Lexus  1 единица – 90 моек, Toyota Camry 4 единицы - 360 моек. Общее количество моек – 1330. В мойку 1 легкового автомобиля входит мойка кузова и салона.</t>
  </si>
  <si>
    <t>Автомойка внедорожных автомобилей: Volkswagen Touareg 2 единицы – 180 моек, Ssang Yong 1 единица – 80 моек, Volkswagen Tiguan 2 единицы – 180 моек, Hyundai Tucson 2 единицы – 180 моек Общее количество моек – 620. В мойку 1 внедорожного автомобиля входит мойка кузова и салона</t>
  </si>
  <si>
    <t>Автомойка микроавтобусов марки Volkswagen Caravella в количестве 3 единиц, общее количество моек – 240. В мойку 1 микроавтобуса входит мойка кузова и салона</t>
  </si>
  <si>
    <t>Автомойка микроавтобусов марки Volkswagen Caravella в количестве 1 единицы, общее количество моек – 80. В мойку микроавтобуса входит мойка кузова и салона</t>
  </si>
  <si>
    <t>Автомойка автобусов марки Foton в количестве 2 единиц, общее количество моек – 96. В мойку 1 автобуса входит мойка кузова и салона</t>
  </si>
  <si>
    <t>Автомойка грузовых автомобилей марки Volkswagen Transporter в количестве 1 единицы – 70 моек, УАЗ в количестве 1 единицы – 43 моек. Общее количество моек – 113. В мойку 1 грузового автомобиля входит мойка кузова и салона</t>
  </si>
  <si>
    <t>Услуга по техническому обслуживанию спортивного оборудования (Technogym)</t>
  </si>
  <si>
    <t>СЗ 1866 от 22.12, изм.гр.2 СЗ 16 от 29.01</t>
  </si>
  <si>
    <t>СЗ 18-05/7 от 08.01., изм.гр.7 СЗ 19 от 01.02</t>
  </si>
  <si>
    <t>СЗ 18 от 01.02</t>
  </si>
  <si>
    <t>Доска магнитно-маркерная 90х120</t>
  </si>
  <si>
    <t>Флипчарт  70х100</t>
  </si>
  <si>
    <t>Доска пробковая 90х60</t>
  </si>
  <si>
    <t>Доска магнитно-маркерная 90х120 с подставкой, тип: мобильный. Полная техническая характеристика согласно технической спецификации.</t>
  </si>
  <si>
    <t>Флипчарт  70х100 с подставкой, тип: мобильный. Полная техническая характеристика согласно технической спецификации</t>
  </si>
  <si>
    <t>Доска пробковая 90х60, тип: настенный. Полная техническая характеристика согласно технической спецификации</t>
  </si>
  <si>
    <t>Подготовка теплового пункта</t>
  </si>
  <si>
    <t>Энергоэкспертиза</t>
  </si>
  <si>
    <t>Сервисное обслуживание чиллеров</t>
  </si>
  <si>
    <t>Сервисное обслуживание систем мультизональных кондиционеров</t>
  </si>
  <si>
    <t>Профилактическая очистка резервуаров</t>
  </si>
  <si>
    <t>Услуги автовышки</t>
  </si>
  <si>
    <t>Подготовка теплового пункта АО «РДЦ», АО «РДРЦ», АО «ННЦМД», АО «ННЦОТ»</t>
  </si>
  <si>
    <t>Энергоэкспертиза в АО «РДЦ», АО «РДРЦ», АО  «ННЦМД», АО «ННЦОТ»</t>
  </si>
  <si>
    <t>Сервисное обслуживание чиллеров в АО «РДЦ», АО «РДРЦ», АО «ННЦМД», АО «ННЦОТ», АОО «НУ».</t>
  </si>
  <si>
    <t>Сервисное обслуживание систем мультизональных кондиционеров АОО «НУ».</t>
  </si>
  <si>
    <t>Профилактическая очистка резервуаров АО «РДРЦ», АО «ННЦМД», АО «ННЦОТ».</t>
  </si>
  <si>
    <t>Услуги автовышки в АО «РДЦ», АО «РДРЦ», АО «ННЦМД», АО «ННЦОТ», АОО «НУ».</t>
  </si>
  <si>
    <t>СЗ 22 от 03.02</t>
  </si>
  <si>
    <t>Услуги ассенизации</t>
  </si>
  <si>
    <t>Услуги ассенизации в АО «ННЦОТ», в АО «РДЦ», в АО «РДРЦ», в АО «ННЦМД», в АО «НУ». Полная характеристика согласно технической спецификации.</t>
  </si>
  <si>
    <t>СЗ 1888 от 31.12, изм гр.2,4 СЗ 25 от 04.02</t>
  </si>
  <si>
    <t>СЗ 31 от 10.02</t>
  </si>
  <si>
    <t>Техническое  обслуживание системы автоматического аэрозольного и газового пожаротушения в «Назарбаев Университет»</t>
  </si>
  <si>
    <t>Техническое обслуживание системы автоматической пожарной сигнализации в здании АО «Республиканский диагностический центр»</t>
  </si>
  <si>
    <t>Техническое обслуживание системы автоматического газового пожаротушения в здании АО «Республиканский диагностический центр»</t>
  </si>
  <si>
    <t>Поддержание системы в работоспособном состоянии. Проведение  технических обслуживаний. Полная характеристика в соответствии с технической спецификацией.</t>
  </si>
  <si>
    <t>СЗ 27 от 09.02</t>
  </si>
  <si>
    <t>Шкаф архивный металлический</t>
  </si>
  <si>
    <t xml:space="preserve">Шкаф архивный металлический предназначен для хранения архивов, офисной документации. Наличие полок: не менее 3. Полимерное порошковое покрытие. Вид замка: ключевой. Внешние размеры: высота – не менее 1860 мм, ширина – не менее 850 мм, глубина – не менее 400 мм. </t>
  </si>
  <si>
    <t>СЗ 1876 от 29.12, изм.гр.5,8 СЗ42 от 16.02</t>
  </si>
  <si>
    <t>СЗ 1855 от 15.12, Искл СЗ 39 от 16.02.</t>
  </si>
  <si>
    <t>Работа по изготовлению издательско-полиграфической продукции</t>
  </si>
  <si>
    <t xml:space="preserve"> СЗ 39 от 16.02.</t>
  </si>
  <si>
    <t>Чемодан-кейс</t>
  </si>
  <si>
    <t>Полная техническая характеристика согласно технической спецификации</t>
  </si>
  <si>
    <t>СЗ 48 от 18.02</t>
  </si>
  <si>
    <t>СЗ 1855 от 15.12, изм.гр.8 СЗ 45 от 17.02.</t>
  </si>
  <si>
    <t>СЗ 41 от 16.02</t>
  </si>
  <si>
    <t>Услуга по сервисному  обслуживанию автоматической системы управления вентиляции, кондиционирования, водоснабжения, теплоснабжения.</t>
  </si>
  <si>
    <t>Полная техническая характеристика согласно технической спецификации. Адрес оказания услуг: г. Астана проспект Туран 36.</t>
  </si>
  <si>
    <t>Товары</t>
  </si>
  <si>
    <t>Раздел 2</t>
  </si>
  <si>
    <t>Раздел 1</t>
  </si>
  <si>
    <t>Итого услуги</t>
  </si>
  <si>
    <t>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</si>
</sst>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&quot;$&quot;#,##0.00_);\(&quot;$&quot;#,##0.00\)"/>
    <numFmt numFmtId="167" formatCode="_(* #,##0.00_);_(* \(#,##0.00\);_(* &quot;-&quot;??_);_(@_)"/>
    <numFmt numFmtId="168" formatCode="_-* #,##0_р_._-;\-* #,##0_р_._-;_-* &quot;-&quot;_р_._-;_-@_-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</numFmts>
  <fonts count="3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08">
    <xf numFmtId="0" fontId="0" fillId="0" borderId="0"/>
    <xf numFmtId="164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5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6" fontId="14" fillId="0" borderId="0"/>
    <xf numFmtId="0" fontId="13" fillId="0" borderId="0"/>
    <xf numFmtId="167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5" fontId="11" fillId="0" borderId="0" applyFont="0" applyFill="0" applyBorder="0" applyAlignment="0" applyProtection="0"/>
    <xf numFmtId="171" fontId="17" fillId="0" borderId="5">
      <protection locked="0"/>
    </xf>
    <xf numFmtId="171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1" fontId="17" fillId="0" borderId="5">
      <protection locked="0"/>
    </xf>
    <xf numFmtId="171" fontId="17" fillId="0" borderId="5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5">
      <protection locked="0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4" fontId="19" fillId="0" borderId="0" applyFill="0" applyBorder="0">
      <alignment horizontal="center" vertical="top"/>
    </xf>
    <xf numFmtId="185" fontId="19" fillId="0" borderId="0" applyFill="0" applyBorder="0">
      <alignment vertical="top"/>
    </xf>
    <xf numFmtId="186" fontId="19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20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194" fontId="19" fillId="0" borderId="0" applyFill="0" applyBorder="0">
      <alignment vertical="top"/>
    </xf>
    <xf numFmtId="195" fontId="19" fillId="0" borderId="0" applyFill="0" applyBorder="0">
      <alignment vertical="top"/>
    </xf>
    <xf numFmtId="196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7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77" fontId="27" fillId="0" borderId="0" applyFill="0" applyBorder="0">
      <alignment vertical="top"/>
      <protection locked="0"/>
    </xf>
    <xf numFmtId="178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98" fontId="27" fillId="0" borderId="0" applyFill="0" applyBorder="0">
      <alignment vertical="top"/>
      <protection locked="0"/>
    </xf>
    <xf numFmtId="199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8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194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200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8" fillId="0" borderId="0">
      <protection locked="0"/>
    </xf>
    <xf numFmtId="171" fontId="18" fillId="0" borderId="0">
      <protection locked="0"/>
    </xf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201" fontId="17" fillId="0" borderId="0">
      <protection locked="0"/>
    </xf>
    <xf numFmtId="201" fontId="17" fillId="0" borderId="0">
      <protection locked="0"/>
    </xf>
    <xf numFmtId="0" fontId="34" fillId="0" borderId="0"/>
    <xf numFmtId="0" fontId="13" fillId="0" borderId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6" fillId="0" borderId="0"/>
    <xf numFmtId="165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1" fillId="0" borderId="0"/>
    <xf numFmtId="0" fontId="10" fillId="0" borderId="0"/>
    <xf numFmtId="202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3" fontId="37" fillId="0" borderId="0"/>
    <xf numFmtId="165" fontId="16" fillId="0" borderId="0" applyFont="0" applyFill="0" applyBorder="0" applyAlignment="0" applyProtection="0"/>
  </cellStyleXfs>
  <cellXfs count="106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2" fontId="1" fillId="4" borderId="4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2" fontId="3" fillId="3" borderId="2" xfId="1" applyNumberFormat="1" applyFont="1" applyFill="1" applyBorder="1" applyAlignment="1">
      <alignment horizontal="center" vertical="top" wrapText="1"/>
    </xf>
    <xf numFmtId="2" fontId="3" fillId="3" borderId="3" xfId="1" applyNumberFormat="1" applyFont="1" applyFill="1" applyBorder="1" applyAlignment="1">
      <alignment horizontal="center" vertical="top" wrapText="1"/>
    </xf>
    <xf numFmtId="2" fontId="3" fillId="3" borderId="4" xfId="1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</cellXfs>
  <cellStyles count="208">
    <cellStyle name="?’ћѓћ‚›‰" xfId="25"/>
    <cellStyle name="?’һғһ‚›ү" xfId="24"/>
    <cellStyle name="”?ќђќ‘ћ‚›‰" xfId="26"/>
    <cellStyle name="”?қђқ‘һ‚›ү" xfId="27"/>
    <cellStyle name="”?љ‘?ђћ‚ђќќ›‰" xfId="29"/>
    <cellStyle name="”?љ‘?ђһ‚ђққ›ү" xfId="28"/>
    <cellStyle name="”€ќђќ‘ћ‚›‰" xfId="30"/>
    <cellStyle name="”€қђқ‘һ‚›ү" xfId="31"/>
    <cellStyle name="”€љ‘€ђћ‚ђќќ›‰" xfId="33"/>
    <cellStyle name="”€љ‘€ђһ‚ђққ›ү" xfId="32"/>
    <cellStyle name="”ќђќ‘ћ‚›‰" xfId="34"/>
    <cellStyle name="”љ‘ђћ‚ђќќ›‰" xfId="35"/>
    <cellStyle name="„…ќ…†ќ›‰" xfId="36"/>
    <cellStyle name="„…қ…†қ›ү" xfId="37"/>
    <cellStyle name="€’ћѓћ‚›‰" xfId="39"/>
    <cellStyle name="€’һғһ‚›ү" xfId="38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ћ–…ќ’ќ›‰" xfId="156"/>
    <cellStyle name="Џђһ–…қ’қ›ү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176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176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176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176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176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176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176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176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176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176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176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176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176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176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176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176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176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85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85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85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85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85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85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85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85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85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85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85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85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85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85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85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85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85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85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85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85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85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85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85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85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tabSelected="1" topLeftCell="A59" zoomScaleNormal="100" workbookViewId="0">
      <selection activeCell="F60" sqref="F60"/>
    </sheetView>
  </sheetViews>
  <sheetFormatPr defaultRowHeight="15" x14ac:dyDescent="0.25"/>
  <cols>
    <col min="1" max="1" width="6.28515625" style="41" customWidth="1"/>
    <col min="2" max="2" width="27.42578125" style="41" customWidth="1"/>
    <col min="3" max="3" width="15.140625" style="41" customWidth="1"/>
    <col min="4" max="4" width="55.85546875" style="42" customWidth="1"/>
    <col min="5" max="5" width="11.5703125" style="41" customWidth="1"/>
    <col min="6" max="6" width="10.7109375" style="41" customWidth="1"/>
    <col min="7" max="7" width="13" style="43" customWidth="1"/>
    <col min="8" max="8" width="18.28515625" style="41" customWidth="1"/>
    <col min="9" max="9" width="8.28515625" style="37" hidden="1" customWidth="1"/>
    <col min="10" max="10" width="14.7109375" style="15" customWidth="1"/>
    <col min="11" max="11" width="9.42578125" style="34" hidden="1" customWidth="1"/>
    <col min="12" max="12" width="8.7109375" style="33" hidden="1" customWidth="1"/>
    <col min="13" max="13" width="10.28515625" style="49" hidden="1" customWidth="1"/>
    <col min="14" max="14" width="8.5703125" customWidth="1"/>
    <col min="15" max="15" width="7.5703125" customWidth="1"/>
    <col min="16" max="16" width="9.140625" customWidth="1"/>
    <col min="17" max="17" width="12.28515625" customWidth="1"/>
    <col min="18" max="24" width="9.140625" customWidth="1"/>
  </cols>
  <sheetData>
    <row r="1" spans="1:16" s="1" customFormat="1" ht="36" customHeight="1" x14ac:dyDescent="0.25">
      <c r="A1" s="72" t="s">
        <v>18</v>
      </c>
      <c r="B1" s="72"/>
      <c r="C1" s="72"/>
      <c r="D1" s="72"/>
      <c r="E1" s="72"/>
      <c r="F1" s="72"/>
      <c r="G1" s="72"/>
      <c r="H1" s="72"/>
      <c r="I1" s="72"/>
      <c r="J1" s="72"/>
      <c r="K1" s="24"/>
      <c r="L1" s="25"/>
      <c r="M1" s="46"/>
    </row>
    <row r="2" spans="1:16" s="2" customFormat="1" ht="54" customHeight="1" x14ac:dyDescent="0.25">
      <c r="A2" s="39" t="s">
        <v>0</v>
      </c>
      <c r="B2" s="39" t="s">
        <v>1</v>
      </c>
      <c r="C2" s="39" t="s">
        <v>6</v>
      </c>
      <c r="D2" s="39" t="s">
        <v>2</v>
      </c>
      <c r="E2" s="39" t="s">
        <v>8</v>
      </c>
      <c r="F2" s="39" t="s">
        <v>3</v>
      </c>
      <c r="G2" s="40" t="s">
        <v>9</v>
      </c>
      <c r="H2" s="39" t="s">
        <v>19</v>
      </c>
      <c r="I2" s="26" t="s">
        <v>4</v>
      </c>
      <c r="J2" s="6" t="s">
        <v>4</v>
      </c>
      <c r="K2" s="26" t="s">
        <v>7</v>
      </c>
      <c r="L2" s="27" t="s">
        <v>16</v>
      </c>
      <c r="M2" s="22"/>
      <c r="N2" s="13"/>
      <c r="P2" s="13"/>
    </row>
    <row r="3" spans="1:16" s="3" customFormat="1" ht="16.5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35"/>
      <c r="J3" s="5">
        <v>9</v>
      </c>
      <c r="K3" s="28">
        <v>10</v>
      </c>
      <c r="L3" s="29"/>
      <c r="M3" s="47"/>
    </row>
    <row r="4" spans="1:16" s="3" customFormat="1" ht="16.5" hidden="1" customHeight="1" x14ac:dyDescent="0.25">
      <c r="A4" s="94" t="s">
        <v>382</v>
      </c>
      <c r="B4" s="95"/>
      <c r="C4" s="95"/>
      <c r="D4" s="95"/>
      <c r="E4" s="95"/>
      <c r="F4" s="95"/>
      <c r="G4" s="95"/>
      <c r="H4" s="95"/>
      <c r="I4" s="95"/>
      <c r="J4" s="96"/>
      <c r="K4" s="28"/>
      <c r="L4" s="29"/>
      <c r="M4" s="47"/>
    </row>
    <row r="5" spans="1:16" s="3" customFormat="1" ht="15" hidden="1" customHeight="1" x14ac:dyDescent="0.25">
      <c r="A5" s="97" t="s">
        <v>95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47"/>
    </row>
    <row r="6" spans="1:16" s="3" customFormat="1" ht="15" hidden="1" customHeight="1" x14ac:dyDescent="0.25">
      <c r="A6" s="97" t="s">
        <v>11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105"/>
    </row>
    <row r="7" spans="1:16" s="3" customFormat="1" ht="15" hidden="1" customHeight="1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70"/>
      <c r="L7" s="70"/>
      <c r="M7" s="47"/>
    </row>
    <row r="8" spans="1:16" s="3" customFormat="1" ht="15" hidden="1" customHeight="1" x14ac:dyDescent="0.25">
      <c r="A8" s="73" t="s">
        <v>5</v>
      </c>
      <c r="B8" s="74"/>
      <c r="C8" s="74"/>
      <c r="D8" s="74"/>
      <c r="E8" s="74"/>
      <c r="F8" s="74"/>
      <c r="G8" s="75"/>
      <c r="H8" s="58"/>
      <c r="I8" s="58"/>
      <c r="J8" s="58"/>
      <c r="K8" s="70"/>
      <c r="L8" s="70"/>
      <c r="M8" s="47"/>
    </row>
    <row r="9" spans="1:16" s="3" customFormat="1" ht="15" hidden="1" customHeight="1" x14ac:dyDescent="0.25">
      <c r="A9" s="97" t="s">
        <v>13</v>
      </c>
      <c r="B9" s="98"/>
      <c r="C9" s="98"/>
      <c r="D9" s="98"/>
      <c r="E9" s="98"/>
      <c r="F9" s="98"/>
      <c r="G9" s="98"/>
      <c r="H9" s="98"/>
      <c r="I9" s="98"/>
      <c r="J9" s="98"/>
      <c r="K9" s="70"/>
      <c r="L9" s="70"/>
      <c r="M9" s="47"/>
    </row>
    <row r="10" spans="1:16" s="3" customFormat="1" ht="70.5" hidden="1" customHeight="1" x14ac:dyDescent="0.25">
      <c r="A10" s="10">
        <v>1</v>
      </c>
      <c r="B10" s="14" t="s">
        <v>96</v>
      </c>
      <c r="C10" s="12" t="s">
        <v>97</v>
      </c>
      <c r="D10" s="12" t="s">
        <v>22</v>
      </c>
      <c r="E10" s="12">
        <v>1</v>
      </c>
      <c r="F10" s="12" t="s">
        <v>98</v>
      </c>
      <c r="G10" s="57"/>
      <c r="H10" s="12">
        <v>1000</v>
      </c>
      <c r="I10" s="35" t="s">
        <v>99</v>
      </c>
      <c r="J10" s="11" t="s">
        <v>14</v>
      </c>
      <c r="K10" s="28" t="s">
        <v>24</v>
      </c>
      <c r="L10" s="29" t="s">
        <v>100</v>
      </c>
      <c r="M10" s="47"/>
    </row>
    <row r="11" spans="1:16" s="3" customFormat="1" ht="17.25" hidden="1" customHeight="1" x14ac:dyDescent="0.25">
      <c r="A11" s="73" t="s">
        <v>10</v>
      </c>
      <c r="B11" s="74"/>
      <c r="C11" s="74"/>
      <c r="D11" s="74"/>
      <c r="E11" s="74"/>
      <c r="F11" s="74"/>
      <c r="G11" s="75"/>
      <c r="H11" s="71">
        <f>H10</f>
        <v>1000</v>
      </c>
      <c r="I11" s="35"/>
      <c r="J11" s="28"/>
      <c r="K11" s="28"/>
      <c r="L11" s="29"/>
      <c r="M11" s="47"/>
    </row>
    <row r="12" spans="1:16" s="3" customFormat="1" ht="17.25" hidden="1" customHeight="1" x14ac:dyDescent="0.25">
      <c r="A12" s="99" t="s">
        <v>101</v>
      </c>
      <c r="B12" s="100"/>
      <c r="C12" s="100"/>
      <c r="D12" s="100"/>
      <c r="E12" s="100"/>
      <c r="F12" s="100"/>
      <c r="G12" s="100"/>
      <c r="H12" s="100"/>
      <c r="I12" s="100"/>
      <c r="J12" s="101"/>
      <c r="K12" s="28"/>
      <c r="L12" s="29"/>
      <c r="M12" s="47"/>
    </row>
    <row r="13" spans="1:16" s="3" customFormat="1" ht="52.5" hidden="1" customHeight="1" x14ac:dyDescent="0.25">
      <c r="A13" s="10">
        <v>1</v>
      </c>
      <c r="B13" s="14" t="s">
        <v>261</v>
      </c>
      <c r="C13" s="12" t="s">
        <v>262</v>
      </c>
      <c r="D13" s="12" t="s">
        <v>263</v>
      </c>
      <c r="E13" s="12">
        <v>1</v>
      </c>
      <c r="F13" s="12" t="s">
        <v>28</v>
      </c>
      <c r="G13" s="68"/>
      <c r="H13" s="12">
        <v>8274312</v>
      </c>
      <c r="I13" s="35" t="s">
        <v>264</v>
      </c>
      <c r="J13" s="11" t="s">
        <v>14</v>
      </c>
      <c r="K13" s="28" t="s">
        <v>24</v>
      </c>
      <c r="L13" s="29" t="s">
        <v>265</v>
      </c>
      <c r="M13" s="47"/>
    </row>
    <row r="14" spans="1:16" s="3" customFormat="1" ht="18" hidden="1" customHeight="1" x14ac:dyDescent="0.25">
      <c r="A14" s="73" t="s">
        <v>384</v>
      </c>
      <c r="B14" s="74"/>
      <c r="C14" s="74"/>
      <c r="D14" s="74"/>
      <c r="E14" s="74"/>
      <c r="F14" s="74"/>
      <c r="G14" s="75"/>
      <c r="H14" s="71">
        <f>H13</f>
        <v>8274312</v>
      </c>
      <c r="I14" s="35"/>
      <c r="J14" s="28"/>
      <c r="K14" s="28"/>
      <c r="L14" s="29"/>
      <c r="M14" s="47"/>
    </row>
    <row r="15" spans="1:16" s="3" customFormat="1" ht="15" hidden="1" customHeight="1" x14ac:dyDescent="0.25">
      <c r="A15" s="102" t="s">
        <v>12</v>
      </c>
      <c r="B15" s="103"/>
      <c r="C15" s="103"/>
      <c r="D15" s="103"/>
      <c r="E15" s="103"/>
      <c r="F15" s="103"/>
      <c r="G15" s="104"/>
      <c r="H15" s="59">
        <f>H14+H11</f>
        <v>8275312</v>
      </c>
      <c r="I15" s="58"/>
      <c r="J15" s="30"/>
      <c r="K15" s="30"/>
      <c r="L15" s="29"/>
      <c r="M15" s="47"/>
    </row>
    <row r="16" spans="1:16" s="3" customFormat="1" ht="15" hidden="1" customHeight="1" x14ac:dyDescent="0.25">
      <c r="A16" s="94" t="s">
        <v>383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6"/>
    </row>
    <row r="17" spans="1:13" s="63" customFormat="1" ht="15" customHeight="1" x14ac:dyDescent="0.25">
      <c r="A17" s="84" t="s">
        <v>381</v>
      </c>
      <c r="B17" s="85"/>
      <c r="C17" s="85"/>
      <c r="D17" s="85"/>
      <c r="E17" s="85"/>
      <c r="F17" s="85"/>
      <c r="G17" s="85"/>
      <c r="H17" s="85"/>
      <c r="I17" s="85"/>
      <c r="J17" s="86"/>
      <c r="K17" s="60"/>
      <c r="L17" s="61"/>
      <c r="M17" s="62"/>
    </row>
    <row r="18" spans="1:13" s="3" customFormat="1" ht="33" customHeight="1" x14ac:dyDescent="0.25">
      <c r="A18" s="10">
        <v>1</v>
      </c>
      <c r="B18" s="14" t="s">
        <v>20</v>
      </c>
      <c r="C18" s="10" t="s">
        <v>21</v>
      </c>
      <c r="D18" s="12" t="s">
        <v>22</v>
      </c>
      <c r="E18" s="12">
        <v>9624460</v>
      </c>
      <c r="F18" s="10" t="s">
        <v>23</v>
      </c>
      <c r="G18" s="12">
        <v>88.39</v>
      </c>
      <c r="H18" s="12">
        <f>E18*G18</f>
        <v>850706019.39999998</v>
      </c>
      <c r="I18" s="35" t="s">
        <v>25</v>
      </c>
      <c r="J18" s="11" t="s">
        <v>14</v>
      </c>
      <c r="K18" s="28" t="s">
        <v>24</v>
      </c>
      <c r="L18" s="29" t="s">
        <v>29</v>
      </c>
      <c r="M18" s="47"/>
    </row>
    <row r="19" spans="1:13" s="3" customFormat="1" ht="24" customHeight="1" x14ac:dyDescent="0.25">
      <c r="A19" s="10">
        <v>2</v>
      </c>
      <c r="B19" s="14" t="s">
        <v>33</v>
      </c>
      <c r="C19" s="12" t="s">
        <v>34</v>
      </c>
      <c r="D19" s="12" t="s">
        <v>63</v>
      </c>
      <c r="E19" s="12">
        <f>18860581.46+303313.9+423702.33</f>
        <v>19587597.689999998</v>
      </c>
      <c r="F19" s="10" t="s">
        <v>35</v>
      </c>
      <c r="G19" s="12">
        <v>18.5</v>
      </c>
      <c r="H19" s="12">
        <f t="shared" ref="H19:H85" si="0">E19*G19</f>
        <v>362370557.26499999</v>
      </c>
      <c r="I19" s="53" t="s">
        <v>36</v>
      </c>
      <c r="J19" s="11" t="s">
        <v>14</v>
      </c>
      <c r="K19" s="28" t="s">
        <v>24</v>
      </c>
      <c r="L19" s="29" t="s">
        <v>37</v>
      </c>
      <c r="M19" s="47"/>
    </row>
    <row r="20" spans="1:13" s="3" customFormat="1" ht="27.75" customHeight="1" x14ac:dyDescent="0.25">
      <c r="A20" s="10">
        <v>3</v>
      </c>
      <c r="B20" s="14" t="s">
        <v>64</v>
      </c>
      <c r="C20" s="10" t="s">
        <v>62</v>
      </c>
      <c r="D20" s="12" t="s">
        <v>65</v>
      </c>
      <c r="E20" s="12">
        <v>1632</v>
      </c>
      <c r="F20" s="55" t="s">
        <v>66</v>
      </c>
      <c r="G20" s="12">
        <v>84</v>
      </c>
      <c r="H20" s="12">
        <f>E20*G20</f>
        <v>137088</v>
      </c>
      <c r="I20" s="53" t="s">
        <v>15</v>
      </c>
      <c r="J20" s="11" t="s">
        <v>14</v>
      </c>
      <c r="K20" s="28" t="s">
        <v>68</v>
      </c>
      <c r="L20" s="29" t="s">
        <v>67</v>
      </c>
      <c r="M20" s="47"/>
    </row>
    <row r="21" spans="1:13" s="3" customFormat="1" ht="65.25" customHeight="1" x14ac:dyDescent="0.25">
      <c r="A21" s="10">
        <v>4</v>
      </c>
      <c r="B21" s="14" t="s">
        <v>72</v>
      </c>
      <c r="C21" s="10" t="s">
        <v>62</v>
      </c>
      <c r="D21" s="12" t="s">
        <v>73</v>
      </c>
      <c r="E21" s="12">
        <v>240</v>
      </c>
      <c r="F21" s="10" t="s">
        <v>66</v>
      </c>
      <c r="G21" s="12">
        <v>446</v>
      </c>
      <c r="H21" s="12">
        <f t="shared" si="0"/>
        <v>107040</v>
      </c>
      <c r="I21" s="53" t="s">
        <v>15</v>
      </c>
      <c r="J21" s="11" t="s">
        <v>14</v>
      </c>
      <c r="K21" s="28" t="s">
        <v>24</v>
      </c>
      <c r="L21" s="29" t="s">
        <v>74</v>
      </c>
      <c r="M21" s="47"/>
    </row>
    <row r="22" spans="1:13" s="3" customFormat="1" ht="88.5" customHeight="1" x14ac:dyDescent="0.25">
      <c r="A22" s="10">
        <v>5</v>
      </c>
      <c r="B22" s="14" t="s">
        <v>111</v>
      </c>
      <c r="C22" s="10" t="s">
        <v>21</v>
      </c>
      <c r="D22" s="12" t="s">
        <v>112</v>
      </c>
      <c r="E22" s="12">
        <v>34408</v>
      </c>
      <c r="F22" s="10" t="s">
        <v>66</v>
      </c>
      <c r="G22" s="12">
        <v>319.81</v>
      </c>
      <c r="H22" s="12">
        <f t="shared" si="0"/>
        <v>11004022.48</v>
      </c>
      <c r="I22" s="53" t="s">
        <v>15</v>
      </c>
      <c r="J22" s="11" t="s">
        <v>14</v>
      </c>
      <c r="K22" s="28" t="s">
        <v>24</v>
      </c>
      <c r="L22" s="29" t="s">
        <v>113</v>
      </c>
      <c r="M22" s="47"/>
    </row>
    <row r="23" spans="1:13" s="3" customFormat="1" ht="68.25" customHeight="1" x14ac:dyDescent="0.25">
      <c r="A23" s="10">
        <v>6</v>
      </c>
      <c r="B23" s="14" t="s">
        <v>125</v>
      </c>
      <c r="C23" s="10" t="s">
        <v>21</v>
      </c>
      <c r="D23" s="12" t="s">
        <v>128</v>
      </c>
      <c r="E23" s="12">
        <v>90000</v>
      </c>
      <c r="F23" s="10" t="s">
        <v>23</v>
      </c>
      <c r="G23" s="12">
        <v>133.93</v>
      </c>
      <c r="H23" s="12">
        <f t="shared" si="0"/>
        <v>12053700</v>
      </c>
      <c r="I23" s="53" t="s">
        <v>123</v>
      </c>
      <c r="J23" s="11" t="s">
        <v>14</v>
      </c>
      <c r="K23" s="28" t="s">
        <v>24</v>
      </c>
      <c r="L23" s="29" t="s">
        <v>370</v>
      </c>
      <c r="M23" s="47"/>
    </row>
    <row r="24" spans="1:13" s="3" customFormat="1" ht="68.25" customHeight="1" x14ac:dyDescent="0.25">
      <c r="A24" s="10">
        <v>7</v>
      </c>
      <c r="B24" s="14" t="s">
        <v>126</v>
      </c>
      <c r="C24" s="10" t="s">
        <v>21</v>
      </c>
      <c r="D24" s="12" t="s">
        <v>129</v>
      </c>
      <c r="E24" s="12">
        <v>95000</v>
      </c>
      <c r="F24" s="10" t="s">
        <v>23</v>
      </c>
      <c r="G24" s="12">
        <v>102.68</v>
      </c>
      <c r="H24" s="12">
        <f t="shared" si="0"/>
        <v>9754600</v>
      </c>
      <c r="I24" s="53" t="s">
        <v>123</v>
      </c>
      <c r="J24" s="11" t="s">
        <v>14</v>
      </c>
      <c r="K24" s="28" t="s">
        <v>24</v>
      </c>
      <c r="L24" s="29" t="s">
        <v>370</v>
      </c>
      <c r="M24" s="47"/>
    </row>
    <row r="25" spans="1:13" s="3" customFormat="1" ht="65.25" customHeight="1" x14ac:dyDescent="0.25">
      <c r="A25" s="10">
        <v>8</v>
      </c>
      <c r="B25" s="14" t="s">
        <v>127</v>
      </c>
      <c r="C25" s="10" t="s">
        <v>21</v>
      </c>
      <c r="D25" s="12" t="s">
        <v>130</v>
      </c>
      <c r="E25" s="12">
        <v>65000</v>
      </c>
      <c r="F25" s="10" t="s">
        <v>23</v>
      </c>
      <c r="G25" s="12">
        <v>164.29</v>
      </c>
      <c r="H25" s="12">
        <f t="shared" si="0"/>
        <v>10678850</v>
      </c>
      <c r="I25" s="53" t="s">
        <v>123</v>
      </c>
      <c r="J25" s="11" t="s">
        <v>14</v>
      </c>
      <c r="K25" s="28" t="s">
        <v>24</v>
      </c>
      <c r="L25" s="29" t="s">
        <v>370</v>
      </c>
      <c r="M25" s="47"/>
    </row>
    <row r="26" spans="1:13" s="3" customFormat="1" ht="46.5" customHeight="1" x14ac:dyDescent="0.25">
      <c r="A26" s="10">
        <v>9</v>
      </c>
      <c r="B26" s="12" t="s">
        <v>154</v>
      </c>
      <c r="C26" s="12" t="s">
        <v>155</v>
      </c>
      <c r="D26" s="12" t="s">
        <v>157</v>
      </c>
      <c r="E26" s="12">
        <v>1</v>
      </c>
      <c r="F26" s="10" t="s">
        <v>156</v>
      </c>
      <c r="G26" s="12">
        <v>38727763</v>
      </c>
      <c r="H26" s="12">
        <f t="shared" si="0"/>
        <v>38727763</v>
      </c>
      <c r="I26" s="53" t="s">
        <v>15</v>
      </c>
      <c r="J26" s="11" t="s">
        <v>14</v>
      </c>
      <c r="K26" s="28" t="s">
        <v>24</v>
      </c>
      <c r="L26" s="29" t="s">
        <v>158</v>
      </c>
      <c r="M26" s="47"/>
    </row>
    <row r="27" spans="1:13" s="3" customFormat="1" ht="68.25" customHeight="1" x14ac:dyDescent="0.25">
      <c r="A27" s="10">
        <v>10</v>
      </c>
      <c r="B27" s="12" t="s">
        <v>159</v>
      </c>
      <c r="C27" s="10" t="s">
        <v>62</v>
      </c>
      <c r="D27" s="12" t="s">
        <v>175</v>
      </c>
      <c r="E27" s="12">
        <v>9752</v>
      </c>
      <c r="F27" s="10" t="s">
        <v>66</v>
      </c>
      <c r="G27" s="12">
        <v>247.6</v>
      </c>
      <c r="H27" s="12">
        <f t="shared" si="0"/>
        <v>2414595.1999999997</v>
      </c>
      <c r="I27" s="53" t="s">
        <v>15</v>
      </c>
      <c r="J27" s="11" t="s">
        <v>14</v>
      </c>
      <c r="K27" s="28" t="s">
        <v>201</v>
      </c>
      <c r="L27" s="29" t="s">
        <v>113</v>
      </c>
      <c r="M27" s="47"/>
    </row>
    <row r="28" spans="1:13" s="3" customFormat="1" ht="63.75" customHeight="1" x14ac:dyDescent="0.25">
      <c r="A28" s="10">
        <v>11</v>
      </c>
      <c r="B28" s="12" t="s">
        <v>160</v>
      </c>
      <c r="C28" s="10" t="s">
        <v>62</v>
      </c>
      <c r="D28" s="12" t="s">
        <v>187</v>
      </c>
      <c r="E28" s="12">
        <v>20</v>
      </c>
      <c r="F28" s="10" t="s">
        <v>66</v>
      </c>
      <c r="G28" s="12">
        <v>48725</v>
      </c>
      <c r="H28" s="12">
        <f t="shared" si="0"/>
        <v>974500</v>
      </c>
      <c r="I28" s="53" t="s">
        <v>15</v>
      </c>
      <c r="J28" s="11" t="s">
        <v>14</v>
      </c>
      <c r="K28" s="28" t="s">
        <v>202</v>
      </c>
      <c r="L28" s="29" t="s">
        <v>113</v>
      </c>
      <c r="M28" s="47"/>
    </row>
    <row r="29" spans="1:13" s="3" customFormat="1" ht="75.75" customHeight="1" x14ac:dyDescent="0.25">
      <c r="A29" s="10">
        <v>12</v>
      </c>
      <c r="B29" s="12" t="s">
        <v>161</v>
      </c>
      <c r="C29" s="10" t="s">
        <v>62</v>
      </c>
      <c r="D29" s="12" t="s">
        <v>176</v>
      </c>
      <c r="E29" s="12">
        <v>300</v>
      </c>
      <c r="F29" s="10" t="s">
        <v>66</v>
      </c>
      <c r="G29" s="12">
        <v>5376</v>
      </c>
      <c r="H29" s="12">
        <f t="shared" si="0"/>
        <v>1612800</v>
      </c>
      <c r="I29" s="53" t="s">
        <v>15</v>
      </c>
      <c r="J29" s="11" t="s">
        <v>14</v>
      </c>
      <c r="K29" s="28" t="s">
        <v>202</v>
      </c>
      <c r="L29" s="29" t="s">
        <v>113</v>
      </c>
      <c r="M29" s="47"/>
    </row>
    <row r="30" spans="1:13" s="3" customFormat="1" ht="91.5" customHeight="1" x14ac:dyDescent="0.25">
      <c r="A30" s="10">
        <v>13</v>
      </c>
      <c r="B30" s="12" t="s">
        <v>162</v>
      </c>
      <c r="C30" s="10" t="s">
        <v>62</v>
      </c>
      <c r="D30" s="12" t="s">
        <v>177</v>
      </c>
      <c r="E30" s="12">
        <v>864</v>
      </c>
      <c r="F30" s="10" t="s">
        <v>66</v>
      </c>
      <c r="G30" s="12">
        <v>1467</v>
      </c>
      <c r="H30" s="12">
        <f t="shared" si="0"/>
        <v>1267488</v>
      </c>
      <c r="I30" s="53" t="s">
        <v>15</v>
      </c>
      <c r="J30" s="11" t="s">
        <v>14</v>
      </c>
      <c r="K30" s="28" t="s">
        <v>68</v>
      </c>
      <c r="L30" s="29" t="s">
        <v>113</v>
      </c>
      <c r="M30" s="47"/>
    </row>
    <row r="31" spans="1:13" s="3" customFormat="1" ht="107.25" customHeight="1" x14ac:dyDescent="0.25">
      <c r="A31" s="10">
        <v>14</v>
      </c>
      <c r="B31" s="12" t="s">
        <v>163</v>
      </c>
      <c r="C31" s="10" t="s">
        <v>62</v>
      </c>
      <c r="D31" s="12" t="s">
        <v>178</v>
      </c>
      <c r="E31" s="12">
        <v>10</v>
      </c>
      <c r="F31" s="10" t="s">
        <v>66</v>
      </c>
      <c r="G31" s="12">
        <v>9030</v>
      </c>
      <c r="H31" s="12">
        <f t="shared" si="0"/>
        <v>90300</v>
      </c>
      <c r="I31" s="53" t="s">
        <v>15</v>
      </c>
      <c r="J31" s="11" t="s">
        <v>14</v>
      </c>
      <c r="K31" s="28" t="s">
        <v>68</v>
      </c>
      <c r="L31" s="29" t="s">
        <v>113</v>
      </c>
      <c r="M31" s="47"/>
    </row>
    <row r="32" spans="1:13" s="3" customFormat="1" ht="54" customHeight="1" x14ac:dyDescent="0.25">
      <c r="A32" s="10">
        <v>15</v>
      </c>
      <c r="B32" s="12" t="s">
        <v>164</v>
      </c>
      <c r="C32" s="10" t="s">
        <v>62</v>
      </c>
      <c r="D32" s="12" t="s">
        <v>179</v>
      </c>
      <c r="E32" s="12">
        <v>35000</v>
      </c>
      <c r="F32" s="10" t="s">
        <v>66</v>
      </c>
      <c r="G32" s="12">
        <v>12</v>
      </c>
      <c r="H32" s="12">
        <f t="shared" si="0"/>
        <v>420000</v>
      </c>
      <c r="I32" s="53" t="s">
        <v>15</v>
      </c>
      <c r="J32" s="11" t="s">
        <v>14</v>
      </c>
      <c r="K32" s="28" t="s">
        <v>203</v>
      </c>
      <c r="L32" s="29" t="s">
        <v>113</v>
      </c>
      <c r="M32" s="47"/>
    </row>
    <row r="33" spans="1:13" s="3" customFormat="1" ht="31.5" customHeight="1" x14ac:dyDescent="0.25">
      <c r="A33" s="10">
        <v>16</v>
      </c>
      <c r="B33" s="12" t="s">
        <v>165</v>
      </c>
      <c r="C33" s="10" t="s">
        <v>62</v>
      </c>
      <c r="D33" s="12" t="s">
        <v>180</v>
      </c>
      <c r="E33" s="12">
        <v>25</v>
      </c>
      <c r="F33" s="10" t="s">
        <v>66</v>
      </c>
      <c r="G33" s="12">
        <v>120000</v>
      </c>
      <c r="H33" s="12">
        <f t="shared" si="0"/>
        <v>3000000</v>
      </c>
      <c r="I33" s="53" t="s">
        <v>15</v>
      </c>
      <c r="J33" s="11" t="s">
        <v>14</v>
      </c>
      <c r="K33" s="28" t="s">
        <v>201</v>
      </c>
      <c r="L33" s="29" t="s">
        <v>113</v>
      </c>
      <c r="M33" s="47"/>
    </row>
    <row r="34" spans="1:13" s="3" customFormat="1" ht="46.5" customHeight="1" x14ac:dyDescent="0.25">
      <c r="A34" s="10">
        <v>17</v>
      </c>
      <c r="B34" s="12" t="s">
        <v>166</v>
      </c>
      <c r="C34" s="10" t="s">
        <v>62</v>
      </c>
      <c r="D34" s="12" t="s">
        <v>188</v>
      </c>
      <c r="E34" s="12">
        <v>120</v>
      </c>
      <c r="F34" s="10" t="s">
        <v>66</v>
      </c>
      <c r="G34" s="12">
        <v>3965</v>
      </c>
      <c r="H34" s="12">
        <f t="shared" si="0"/>
        <v>475800</v>
      </c>
      <c r="I34" s="53" t="s">
        <v>15</v>
      </c>
      <c r="J34" s="11" t="s">
        <v>14</v>
      </c>
      <c r="K34" s="28" t="s">
        <v>201</v>
      </c>
      <c r="L34" s="29" t="s">
        <v>113</v>
      </c>
      <c r="M34" s="47"/>
    </row>
    <row r="35" spans="1:13" s="3" customFormat="1" ht="52.5" customHeight="1" x14ac:dyDescent="0.25">
      <c r="A35" s="10">
        <v>18</v>
      </c>
      <c r="B35" s="12" t="s">
        <v>167</v>
      </c>
      <c r="C35" s="10" t="s">
        <v>62</v>
      </c>
      <c r="D35" s="12" t="s">
        <v>181</v>
      </c>
      <c r="E35" s="12">
        <v>30</v>
      </c>
      <c r="F35" s="10" t="s">
        <v>66</v>
      </c>
      <c r="G35" s="12">
        <v>23980</v>
      </c>
      <c r="H35" s="12">
        <f t="shared" si="0"/>
        <v>719400</v>
      </c>
      <c r="I35" s="53" t="s">
        <v>15</v>
      </c>
      <c r="J35" s="11" t="s">
        <v>14</v>
      </c>
      <c r="K35" s="28" t="s">
        <v>201</v>
      </c>
      <c r="L35" s="29" t="s">
        <v>113</v>
      </c>
      <c r="M35" s="47"/>
    </row>
    <row r="36" spans="1:13" s="3" customFormat="1" ht="46.5" customHeight="1" x14ac:dyDescent="0.25">
      <c r="A36" s="10">
        <v>19</v>
      </c>
      <c r="B36" s="12" t="s">
        <v>168</v>
      </c>
      <c r="C36" s="10" t="s">
        <v>62</v>
      </c>
      <c r="D36" s="12" t="s">
        <v>182</v>
      </c>
      <c r="E36" s="12">
        <v>30</v>
      </c>
      <c r="F36" s="10" t="s">
        <v>66</v>
      </c>
      <c r="G36" s="12">
        <v>35725</v>
      </c>
      <c r="H36" s="12">
        <f t="shared" si="0"/>
        <v>1071750</v>
      </c>
      <c r="I36" s="53" t="s">
        <v>15</v>
      </c>
      <c r="J36" s="11" t="s">
        <v>14</v>
      </c>
      <c r="K36" s="28" t="s">
        <v>201</v>
      </c>
      <c r="L36" s="29" t="s">
        <v>113</v>
      </c>
      <c r="M36" s="47"/>
    </row>
    <row r="37" spans="1:13" s="3" customFormat="1" ht="51" customHeight="1" x14ac:dyDescent="0.25">
      <c r="A37" s="10">
        <v>20</v>
      </c>
      <c r="B37" s="12" t="s">
        <v>169</v>
      </c>
      <c r="C37" s="10" t="s">
        <v>62</v>
      </c>
      <c r="D37" s="12" t="s">
        <v>183</v>
      </c>
      <c r="E37" s="12">
        <v>50</v>
      </c>
      <c r="F37" s="10" t="s">
        <v>66</v>
      </c>
      <c r="G37" s="12">
        <v>7885</v>
      </c>
      <c r="H37" s="12">
        <f t="shared" si="0"/>
        <v>394250</v>
      </c>
      <c r="I37" s="53" t="s">
        <v>15</v>
      </c>
      <c r="J37" s="11" t="s">
        <v>14</v>
      </c>
      <c r="K37" s="28" t="s">
        <v>201</v>
      </c>
      <c r="L37" s="29" t="s">
        <v>113</v>
      </c>
      <c r="M37" s="47"/>
    </row>
    <row r="38" spans="1:13" s="3" customFormat="1" ht="46.5" customHeight="1" x14ac:dyDescent="0.25">
      <c r="A38" s="10">
        <v>21</v>
      </c>
      <c r="B38" s="12" t="s">
        <v>170</v>
      </c>
      <c r="C38" s="10" t="s">
        <v>62</v>
      </c>
      <c r="D38" s="12" t="s">
        <v>184</v>
      </c>
      <c r="E38" s="12">
        <v>40</v>
      </c>
      <c r="F38" s="10" t="s">
        <v>66</v>
      </c>
      <c r="G38" s="12">
        <v>45810</v>
      </c>
      <c r="H38" s="12">
        <f t="shared" si="0"/>
        <v>1832400</v>
      </c>
      <c r="I38" s="53" t="s">
        <v>15</v>
      </c>
      <c r="J38" s="11" t="s">
        <v>14</v>
      </c>
      <c r="K38" s="28" t="s">
        <v>201</v>
      </c>
      <c r="L38" s="29" t="s">
        <v>113</v>
      </c>
      <c r="M38" s="47"/>
    </row>
    <row r="39" spans="1:13" s="3" customFormat="1" ht="46.5" customHeight="1" x14ac:dyDescent="0.25">
      <c r="A39" s="10">
        <v>22</v>
      </c>
      <c r="B39" s="12" t="s">
        <v>171</v>
      </c>
      <c r="C39" s="10" t="s">
        <v>62</v>
      </c>
      <c r="D39" s="12" t="s">
        <v>185</v>
      </c>
      <c r="E39" s="12">
        <v>30</v>
      </c>
      <c r="F39" s="10" t="s">
        <v>66</v>
      </c>
      <c r="G39" s="12">
        <v>17165</v>
      </c>
      <c r="H39" s="12">
        <f t="shared" si="0"/>
        <v>514950</v>
      </c>
      <c r="I39" s="53" t="s">
        <v>15</v>
      </c>
      <c r="J39" s="11" t="s">
        <v>14</v>
      </c>
      <c r="K39" s="28" t="s">
        <v>201</v>
      </c>
      <c r="L39" s="29" t="s">
        <v>113</v>
      </c>
      <c r="M39" s="47"/>
    </row>
    <row r="40" spans="1:13" s="3" customFormat="1" ht="46.5" customHeight="1" x14ac:dyDescent="0.25">
      <c r="A40" s="10">
        <v>23</v>
      </c>
      <c r="B40" s="12" t="s">
        <v>172</v>
      </c>
      <c r="C40" s="10" t="s">
        <v>62</v>
      </c>
      <c r="D40" s="12" t="s">
        <v>186</v>
      </c>
      <c r="E40" s="12">
        <v>45</v>
      </c>
      <c r="F40" s="10" t="s">
        <v>66</v>
      </c>
      <c r="G40" s="12">
        <v>5325</v>
      </c>
      <c r="H40" s="12">
        <f t="shared" si="0"/>
        <v>239625</v>
      </c>
      <c r="I40" s="53" t="s">
        <v>15</v>
      </c>
      <c r="J40" s="11" t="s">
        <v>14</v>
      </c>
      <c r="K40" s="28" t="s">
        <v>201</v>
      </c>
      <c r="L40" s="29" t="s">
        <v>113</v>
      </c>
      <c r="M40" s="47"/>
    </row>
    <row r="41" spans="1:13" s="3" customFormat="1" ht="46.5" customHeight="1" x14ac:dyDescent="0.25">
      <c r="A41" s="10">
        <v>24</v>
      </c>
      <c r="B41" s="12" t="s">
        <v>173</v>
      </c>
      <c r="C41" s="10" t="s">
        <v>62</v>
      </c>
      <c r="D41" s="12" t="s">
        <v>189</v>
      </c>
      <c r="E41" s="12">
        <v>50</v>
      </c>
      <c r="F41" s="10" t="s">
        <v>66</v>
      </c>
      <c r="G41" s="12">
        <v>18564</v>
      </c>
      <c r="H41" s="12">
        <f t="shared" si="0"/>
        <v>928200</v>
      </c>
      <c r="I41" s="53" t="s">
        <v>15</v>
      </c>
      <c r="J41" s="11" t="s">
        <v>14</v>
      </c>
      <c r="K41" s="28" t="s">
        <v>201</v>
      </c>
      <c r="L41" s="29" t="s">
        <v>113</v>
      </c>
      <c r="M41" s="47"/>
    </row>
    <row r="42" spans="1:13" s="3" customFormat="1" ht="46.5" customHeight="1" x14ac:dyDescent="0.25">
      <c r="A42" s="10">
        <v>25</v>
      </c>
      <c r="B42" s="12" t="s">
        <v>174</v>
      </c>
      <c r="C42" s="10" t="s">
        <v>62</v>
      </c>
      <c r="D42" s="12" t="s">
        <v>190</v>
      </c>
      <c r="E42" s="12">
        <v>40</v>
      </c>
      <c r="F42" s="10" t="s">
        <v>66</v>
      </c>
      <c r="G42" s="12">
        <v>3665</v>
      </c>
      <c r="H42" s="12">
        <f t="shared" si="0"/>
        <v>146600</v>
      </c>
      <c r="I42" s="53" t="s">
        <v>15</v>
      </c>
      <c r="J42" s="11" t="s">
        <v>14</v>
      </c>
      <c r="K42" s="28" t="s">
        <v>201</v>
      </c>
      <c r="L42" s="29" t="s">
        <v>113</v>
      </c>
      <c r="M42" s="47"/>
    </row>
    <row r="43" spans="1:13" s="3" customFormat="1" ht="46.5" customHeight="1" x14ac:dyDescent="0.25">
      <c r="A43" s="10">
        <v>26</v>
      </c>
      <c r="B43" s="12" t="s">
        <v>212</v>
      </c>
      <c r="C43" s="10" t="s">
        <v>62</v>
      </c>
      <c r="D43" s="12" t="s">
        <v>22</v>
      </c>
      <c r="E43" s="12">
        <v>99</v>
      </c>
      <c r="F43" s="10" t="s">
        <v>156</v>
      </c>
      <c r="G43" s="12">
        <v>650</v>
      </c>
      <c r="H43" s="12">
        <f t="shared" si="0"/>
        <v>64350</v>
      </c>
      <c r="I43" s="53" t="s">
        <v>210</v>
      </c>
      <c r="J43" s="11" t="s">
        <v>14</v>
      </c>
      <c r="K43" s="28" t="s">
        <v>68</v>
      </c>
      <c r="L43" s="29" t="s">
        <v>211</v>
      </c>
      <c r="M43" s="47"/>
    </row>
    <row r="44" spans="1:13" s="3" customFormat="1" ht="46.5" customHeight="1" x14ac:dyDescent="0.25">
      <c r="A44" s="10">
        <v>27</v>
      </c>
      <c r="B44" s="12" t="s">
        <v>213</v>
      </c>
      <c r="C44" s="10" t="s">
        <v>62</v>
      </c>
      <c r="D44" s="12" t="s">
        <v>22</v>
      </c>
      <c r="E44" s="12">
        <v>84</v>
      </c>
      <c r="F44" s="10" t="s">
        <v>66</v>
      </c>
      <c r="G44" s="12">
        <v>27627</v>
      </c>
      <c r="H44" s="12">
        <f t="shared" si="0"/>
        <v>2320668</v>
      </c>
      <c r="I44" s="53" t="s">
        <v>210</v>
      </c>
      <c r="J44" s="11" t="s">
        <v>14</v>
      </c>
      <c r="K44" s="28" t="s">
        <v>68</v>
      </c>
      <c r="L44" s="29" t="s">
        <v>211</v>
      </c>
      <c r="M44" s="47"/>
    </row>
    <row r="45" spans="1:13" s="3" customFormat="1" ht="46.5" customHeight="1" x14ac:dyDescent="0.25">
      <c r="A45" s="10">
        <v>28</v>
      </c>
      <c r="B45" s="12" t="s">
        <v>214</v>
      </c>
      <c r="C45" s="10" t="s">
        <v>62</v>
      </c>
      <c r="D45" s="12" t="s">
        <v>22</v>
      </c>
      <c r="E45" s="12">
        <v>70</v>
      </c>
      <c r="F45" s="10" t="s">
        <v>66</v>
      </c>
      <c r="G45" s="12">
        <v>28711</v>
      </c>
      <c r="H45" s="12">
        <f t="shared" si="0"/>
        <v>2009770</v>
      </c>
      <c r="I45" s="53" t="s">
        <v>210</v>
      </c>
      <c r="J45" s="11" t="s">
        <v>14</v>
      </c>
      <c r="K45" s="28" t="s">
        <v>68</v>
      </c>
      <c r="L45" s="29" t="s">
        <v>211</v>
      </c>
      <c r="M45" s="47"/>
    </row>
    <row r="46" spans="1:13" s="3" customFormat="1" ht="46.5" customHeight="1" x14ac:dyDescent="0.25">
      <c r="A46" s="10">
        <v>29</v>
      </c>
      <c r="B46" s="12" t="s">
        <v>215</v>
      </c>
      <c r="C46" s="10" t="s">
        <v>62</v>
      </c>
      <c r="D46" s="12" t="s">
        <v>22</v>
      </c>
      <c r="E46" s="12">
        <v>21</v>
      </c>
      <c r="F46" s="10" t="s">
        <v>66</v>
      </c>
      <c r="G46" s="12">
        <v>23570</v>
      </c>
      <c r="H46" s="12">
        <f t="shared" si="0"/>
        <v>494970</v>
      </c>
      <c r="I46" s="53" t="s">
        <v>210</v>
      </c>
      <c r="J46" s="11" t="s">
        <v>14</v>
      </c>
      <c r="K46" s="28" t="s">
        <v>68</v>
      </c>
      <c r="L46" s="29" t="s">
        <v>211</v>
      </c>
      <c r="M46" s="47"/>
    </row>
    <row r="47" spans="1:13" s="3" customFormat="1" ht="46.5" customHeight="1" x14ac:dyDescent="0.25">
      <c r="A47" s="10">
        <v>30</v>
      </c>
      <c r="B47" s="12" t="s">
        <v>216</v>
      </c>
      <c r="C47" s="10" t="s">
        <v>62</v>
      </c>
      <c r="D47" s="12" t="s">
        <v>22</v>
      </c>
      <c r="E47" s="12">
        <v>25</v>
      </c>
      <c r="F47" s="10" t="s">
        <v>66</v>
      </c>
      <c r="G47" s="12">
        <v>32511</v>
      </c>
      <c r="H47" s="12">
        <f t="shared" si="0"/>
        <v>812775</v>
      </c>
      <c r="I47" s="53" t="s">
        <v>210</v>
      </c>
      <c r="J47" s="11" t="s">
        <v>14</v>
      </c>
      <c r="K47" s="28" t="s">
        <v>68</v>
      </c>
      <c r="L47" s="29" t="s">
        <v>211</v>
      </c>
      <c r="M47" s="47"/>
    </row>
    <row r="48" spans="1:13" s="3" customFormat="1" ht="46.5" customHeight="1" x14ac:dyDescent="0.25">
      <c r="A48" s="10">
        <v>31</v>
      </c>
      <c r="B48" s="12" t="s">
        <v>217</v>
      </c>
      <c r="C48" s="10" t="s">
        <v>62</v>
      </c>
      <c r="D48" s="12" t="s">
        <v>22</v>
      </c>
      <c r="E48" s="12">
        <v>14</v>
      </c>
      <c r="F48" s="10" t="s">
        <v>66</v>
      </c>
      <c r="G48" s="12">
        <v>11434</v>
      </c>
      <c r="H48" s="12">
        <f t="shared" si="0"/>
        <v>160076</v>
      </c>
      <c r="I48" s="53" t="s">
        <v>210</v>
      </c>
      <c r="J48" s="11" t="s">
        <v>14</v>
      </c>
      <c r="K48" s="28" t="s">
        <v>68</v>
      </c>
      <c r="L48" s="29" t="s">
        <v>211</v>
      </c>
      <c r="M48" s="47"/>
    </row>
    <row r="49" spans="1:13" s="3" customFormat="1" ht="46.5" customHeight="1" x14ac:dyDescent="0.25">
      <c r="A49" s="10">
        <v>32</v>
      </c>
      <c r="B49" s="12" t="s">
        <v>218</v>
      </c>
      <c r="C49" s="10" t="s">
        <v>62</v>
      </c>
      <c r="D49" s="12" t="s">
        <v>22</v>
      </c>
      <c r="E49" s="12">
        <v>12</v>
      </c>
      <c r="F49" s="10" t="s">
        <v>66</v>
      </c>
      <c r="G49" s="12">
        <v>5850</v>
      </c>
      <c r="H49" s="12">
        <f t="shared" si="0"/>
        <v>70200</v>
      </c>
      <c r="I49" s="53" t="s">
        <v>210</v>
      </c>
      <c r="J49" s="11" t="s">
        <v>14</v>
      </c>
      <c r="K49" s="28" t="s">
        <v>68</v>
      </c>
      <c r="L49" s="29" t="s">
        <v>211</v>
      </c>
      <c r="M49" s="47"/>
    </row>
    <row r="50" spans="1:13" s="3" customFormat="1" ht="46.5" customHeight="1" x14ac:dyDescent="0.25">
      <c r="A50" s="10">
        <v>33</v>
      </c>
      <c r="B50" s="12" t="s">
        <v>219</v>
      </c>
      <c r="C50" s="10" t="s">
        <v>62</v>
      </c>
      <c r="D50" s="12" t="s">
        <v>22</v>
      </c>
      <c r="E50" s="12">
        <v>5</v>
      </c>
      <c r="F50" s="10" t="s">
        <v>66</v>
      </c>
      <c r="G50" s="12">
        <v>11376</v>
      </c>
      <c r="H50" s="12">
        <f t="shared" si="0"/>
        <v>56880</v>
      </c>
      <c r="I50" s="53" t="s">
        <v>210</v>
      </c>
      <c r="J50" s="11" t="s">
        <v>14</v>
      </c>
      <c r="K50" s="28" t="s">
        <v>68</v>
      </c>
      <c r="L50" s="29" t="s">
        <v>211</v>
      </c>
      <c r="M50" s="47"/>
    </row>
    <row r="51" spans="1:13" s="3" customFormat="1" ht="46.5" customHeight="1" x14ac:dyDescent="0.25">
      <c r="A51" s="10">
        <v>34</v>
      </c>
      <c r="B51" s="12" t="s">
        <v>220</v>
      </c>
      <c r="C51" s="10" t="s">
        <v>21</v>
      </c>
      <c r="D51" s="12" t="s">
        <v>22</v>
      </c>
      <c r="E51" s="12">
        <v>2232</v>
      </c>
      <c r="F51" s="10" t="s">
        <v>156</v>
      </c>
      <c r="G51" s="12">
        <v>6055</v>
      </c>
      <c r="H51" s="12">
        <f t="shared" si="0"/>
        <v>13514760</v>
      </c>
      <c r="I51" s="53" t="s">
        <v>210</v>
      </c>
      <c r="J51" s="11" t="s">
        <v>14</v>
      </c>
      <c r="K51" s="28" t="s">
        <v>229</v>
      </c>
      <c r="L51" s="29" t="s">
        <v>211</v>
      </c>
      <c r="M51" s="47"/>
    </row>
    <row r="52" spans="1:13" s="3" customFormat="1" ht="46.5" customHeight="1" x14ac:dyDescent="0.25">
      <c r="A52" s="10">
        <v>35</v>
      </c>
      <c r="B52" s="12" t="s">
        <v>221</v>
      </c>
      <c r="C52" s="10" t="s">
        <v>21</v>
      </c>
      <c r="D52" s="12" t="s">
        <v>22</v>
      </c>
      <c r="E52" s="12">
        <v>1116</v>
      </c>
      <c r="F52" s="10" t="s">
        <v>66</v>
      </c>
      <c r="G52" s="12">
        <v>5803</v>
      </c>
      <c r="H52" s="12">
        <f t="shared" si="0"/>
        <v>6476148</v>
      </c>
      <c r="I52" s="53" t="s">
        <v>210</v>
      </c>
      <c r="J52" s="11" t="s">
        <v>14</v>
      </c>
      <c r="K52" s="28" t="s">
        <v>229</v>
      </c>
      <c r="L52" s="29" t="s">
        <v>211</v>
      </c>
      <c r="M52" s="47"/>
    </row>
    <row r="53" spans="1:13" s="3" customFormat="1" ht="46.5" customHeight="1" x14ac:dyDescent="0.25">
      <c r="A53" s="10">
        <v>36</v>
      </c>
      <c r="B53" s="12" t="s">
        <v>222</v>
      </c>
      <c r="C53" s="10" t="s">
        <v>21</v>
      </c>
      <c r="D53" s="12" t="s">
        <v>22</v>
      </c>
      <c r="E53" s="12">
        <v>1116</v>
      </c>
      <c r="F53" s="10" t="s">
        <v>66</v>
      </c>
      <c r="G53" s="12">
        <v>3814</v>
      </c>
      <c r="H53" s="12">
        <f t="shared" si="0"/>
        <v>4256424</v>
      </c>
      <c r="I53" s="53" t="s">
        <v>210</v>
      </c>
      <c r="J53" s="11" t="s">
        <v>14</v>
      </c>
      <c r="K53" s="28" t="s">
        <v>229</v>
      </c>
      <c r="L53" s="29" t="s">
        <v>211</v>
      </c>
      <c r="M53" s="47"/>
    </row>
    <row r="54" spans="1:13" s="3" customFormat="1" ht="46.5" customHeight="1" x14ac:dyDescent="0.25">
      <c r="A54" s="10">
        <v>37</v>
      </c>
      <c r="B54" s="12" t="s">
        <v>223</v>
      </c>
      <c r="C54" s="10" t="s">
        <v>21</v>
      </c>
      <c r="D54" s="12" t="s">
        <v>22</v>
      </c>
      <c r="E54" s="12">
        <v>2232</v>
      </c>
      <c r="F54" s="10" t="s">
        <v>66</v>
      </c>
      <c r="G54" s="12">
        <v>3258</v>
      </c>
      <c r="H54" s="12">
        <f t="shared" si="0"/>
        <v>7271856</v>
      </c>
      <c r="I54" s="53" t="s">
        <v>210</v>
      </c>
      <c r="J54" s="11" t="s">
        <v>14</v>
      </c>
      <c r="K54" s="28" t="s">
        <v>229</v>
      </c>
      <c r="L54" s="29" t="s">
        <v>211</v>
      </c>
      <c r="M54" s="47"/>
    </row>
    <row r="55" spans="1:13" s="3" customFormat="1" ht="46.5" customHeight="1" x14ac:dyDescent="0.25">
      <c r="A55" s="10">
        <v>38</v>
      </c>
      <c r="B55" s="12" t="s">
        <v>224</v>
      </c>
      <c r="C55" s="10" t="s">
        <v>21</v>
      </c>
      <c r="D55" s="12" t="s">
        <v>22</v>
      </c>
      <c r="E55" s="12">
        <v>2232</v>
      </c>
      <c r="F55" s="10" t="s">
        <v>66</v>
      </c>
      <c r="G55" s="12">
        <v>984</v>
      </c>
      <c r="H55" s="12">
        <f t="shared" si="0"/>
        <v>2196288</v>
      </c>
      <c r="I55" s="53" t="s">
        <v>210</v>
      </c>
      <c r="J55" s="11" t="s">
        <v>14</v>
      </c>
      <c r="K55" s="28" t="s">
        <v>229</v>
      </c>
      <c r="L55" s="29" t="s">
        <v>211</v>
      </c>
      <c r="M55" s="47"/>
    </row>
    <row r="56" spans="1:13" s="3" customFormat="1" ht="46.5" customHeight="1" x14ac:dyDescent="0.25">
      <c r="A56" s="10">
        <v>39</v>
      </c>
      <c r="B56" s="12" t="s">
        <v>225</v>
      </c>
      <c r="C56" s="10" t="s">
        <v>21</v>
      </c>
      <c r="D56" s="12" t="s">
        <v>22</v>
      </c>
      <c r="E56" s="12">
        <v>1116</v>
      </c>
      <c r="F56" s="10" t="s">
        <v>66</v>
      </c>
      <c r="G56" s="12">
        <v>3217</v>
      </c>
      <c r="H56" s="12">
        <f t="shared" si="0"/>
        <v>3590172</v>
      </c>
      <c r="I56" s="53" t="s">
        <v>210</v>
      </c>
      <c r="J56" s="11" t="s">
        <v>14</v>
      </c>
      <c r="K56" s="28" t="s">
        <v>229</v>
      </c>
      <c r="L56" s="29" t="s">
        <v>211</v>
      </c>
      <c r="M56" s="47"/>
    </row>
    <row r="57" spans="1:13" s="3" customFormat="1" ht="46.5" customHeight="1" x14ac:dyDescent="0.25">
      <c r="A57" s="10">
        <v>40</v>
      </c>
      <c r="B57" s="12" t="s">
        <v>226</v>
      </c>
      <c r="C57" s="10" t="s">
        <v>21</v>
      </c>
      <c r="D57" s="12" t="s">
        <v>22</v>
      </c>
      <c r="E57" s="12">
        <v>1116</v>
      </c>
      <c r="F57" s="10" t="s">
        <v>66</v>
      </c>
      <c r="G57" s="12">
        <v>7568</v>
      </c>
      <c r="H57" s="12">
        <f t="shared" si="0"/>
        <v>8445888</v>
      </c>
      <c r="I57" s="53" t="s">
        <v>210</v>
      </c>
      <c r="J57" s="11" t="s">
        <v>14</v>
      </c>
      <c r="K57" s="28" t="s">
        <v>229</v>
      </c>
      <c r="L57" s="29" t="s">
        <v>211</v>
      </c>
      <c r="M57" s="47"/>
    </row>
    <row r="58" spans="1:13" s="3" customFormat="1" ht="46.5" customHeight="1" x14ac:dyDescent="0.25">
      <c r="A58" s="10">
        <v>41</v>
      </c>
      <c r="B58" s="12" t="s">
        <v>228</v>
      </c>
      <c r="C58" s="10" t="s">
        <v>21</v>
      </c>
      <c r="D58" s="12" t="s">
        <v>22</v>
      </c>
      <c r="E58" s="12">
        <v>500</v>
      </c>
      <c r="F58" s="10" t="s">
        <v>66</v>
      </c>
      <c r="G58" s="12">
        <v>19800</v>
      </c>
      <c r="H58" s="12">
        <f t="shared" si="0"/>
        <v>9900000</v>
      </c>
      <c r="I58" s="53" t="s">
        <v>210</v>
      </c>
      <c r="J58" s="11" t="s">
        <v>14</v>
      </c>
      <c r="K58" s="28" t="s">
        <v>202</v>
      </c>
      <c r="L58" s="29" t="s">
        <v>211</v>
      </c>
      <c r="M58" s="47"/>
    </row>
    <row r="59" spans="1:13" s="3" customFormat="1" ht="46.5" customHeight="1" x14ac:dyDescent="0.25">
      <c r="A59" s="10">
        <v>42</v>
      </c>
      <c r="B59" s="12" t="s">
        <v>227</v>
      </c>
      <c r="C59" s="10" t="s">
        <v>62</v>
      </c>
      <c r="D59" s="12" t="s">
        <v>22</v>
      </c>
      <c r="E59" s="12">
        <v>558</v>
      </c>
      <c r="F59" s="10" t="s">
        <v>385</v>
      </c>
      <c r="G59" s="12">
        <v>3800</v>
      </c>
      <c r="H59" s="12">
        <f t="shared" si="0"/>
        <v>2120400</v>
      </c>
      <c r="I59" s="53" t="s">
        <v>210</v>
      </c>
      <c r="J59" s="11" t="s">
        <v>14</v>
      </c>
      <c r="K59" s="28" t="s">
        <v>68</v>
      </c>
      <c r="L59" s="29" t="s">
        <v>211</v>
      </c>
      <c r="M59" s="47"/>
    </row>
    <row r="60" spans="1:13" s="3" customFormat="1" ht="56.25" customHeight="1" x14ac:dyDescent="0.25">
      <c r="A60" s="10">
        <v>43</v>
      </c>
      <c r="B60" s="12" t="s">
        <v>271</v>
      </c>
      <c r="C60" s="10" t="s">
        <v>62</v>
      </c>
      <c r="D60" s="12" t="s">
        <v>277</v>
      </c>
      <c r="E60" s="12">
        <v>30</v>
      </c>
      <c r="F60" s="10" t="s">
        <v>66</v>
      </c>
      <c r="G60" s="12">
        <v>16434</v>
      </c>
      <c r="H60" s="12">
        <f t="shared" si="0"/>
        <v>493020</v>
      </c>
      <c r="I60" s="53" t="s">
        <v>269</v>
      </c>
      <c r="J60" s="11" t="s">
        <v>14</v>
      </c>
      <c r="K60" s="28" t="s">
        <v>24</v>
      </c>
      <c r="L60" s="29" t="s">
        <v>270</v>
      </c>
      <c r="M60" s="47"/>
    </row>
    <row r="61" spans="1:13" s="3" customFormat="1" ht="41.25" customHeight="1" x14ac:dyDescent="0.25">
      <c r="A61" s="10">
        <v>44</v>
      </c>
      <c r="B61" s="12" t="s">
        <v>272</v>
      </c>
      <c r="C61" s="10" t="s">
        <v>62</v>
      </c>
      <c r="D61" s="12" t="s">
        <v>278</v>
      </c>
      <c r="E61" s="12">
        <v>30</v>
      </c>
      <c r="F61" s="10" t="s">
        <v>66</v>
      </c>
      <c r="G61" s="12">
        <v>9400</v>
      </c>
      <c r="H61" s="12">
        <f t="shared" si="0"/>
        <v>282000</v>
      </c>
      <c r="I61" s="53" t="s">
        <v>269</v>
      </c>
      <c r="J61" s="11" t="s">
        <v>14</v>
      </c>
      <c r="K61" s="28" t="s">
        <v>24</v>
      </c>
      <c r="L61" s="29" t="s">
        <v>270</v>
      </c>
      <c r="M61" s="47"/>
    </row>
    <row r="62" spans="1:13" s="3" customFormat="1" ht="32.25" customHeight="1" x14ac:dyDescent="0.25">
      <c r="A62" s="10">
        <v>45</v>
      </c>
      <c r="B62" s="12" t="s">
        <v>273</v>
      </c>
      <c r="C62" s="10" t="s">
        <v>62</v>
      </c>
      <c r="D62" s="12" t="s">
        <v>279</v>
      </c>
      <c r="E62" s="12">
        <v>20</v>
      </c>
      <c r="F62" s="10" t="s">
        <v>66</v>
      </c>
      <c r="G62" s="12">
        <v>9383</v>
      </c>
      <c r="H62" s="12">
        <f t="shared" si="0"/>
        <v>187660</v>
      </c>
      <c r="I62" s="53" t="s">
        <v>269</v>
      </c>
      <c r="J62" s="11" t="s">
        <v>14</v>
      </c>
      <c r="K62" s="28" t="s">
        <v>229</v>
      </c>
      <c r="L62" s="29" t="s">
        <v>270</v>
      </c>
      <c r="M62" s="47"/>
    </row>
    <row r="63" spans="1:13" s="3" customFormat="1" ht="33.75" customHeight="1" x14ac:dyDescent="0.25">
      <c r="A63" s="10">
        <v>46</v>
      </c>
      <c r="B63" s="12" t="s">
        <v>274</v>
      </c>
      <c r="C63" s="10" t="s">
        <v>62</v>
      </c>
      <c r="D63" s="12" t="s">
        <v>280</v>
      </c>
      <c r="E63" s="12">
        <v>30</v>
      </c>
      <c r="F63" s="10" t="s">
        <v>66</v>
      </c>
      <c r="G63" s="12">
        <v>4608</v>
      </c>
      <c r="H63" s="12">
        <f t="shared" si="0"/>
        <v>138240</v>
      </c>
      <c r="I63" s="53" t="s">
        <v>269</v>
      </c>
      <c r="J63" s="11" t="s">
        <v>14</v>
      </c>
      <c r="K63" s="28" t="s">
        <v>229</v>
      </c>
      <c r="L63" s="29" t="s">
        <v>270</v>
      </c>
      <c r="M63" s="47"/>
    </row>
    <row r="64" spans="1:13" s="3" customFormat="1" ht="36" customHeight="1" x14ac:dyDescent="0.25">
      <c r="A64" s="10">
        <v>47</v>
      </c>
      <c r="B64" s="12" t="s">
        <v>275</v>
      </c>
      <c r="C64" s="10" t="s">
        <v>62</v>
      </c>
      <c r="D64" s="12" t="s">
        <v>281</v>
      </c>
      <c r="E64" s="12">
        <v>120</v>
      </c>
      <c r="F64" s="10" t="s">
        <v>66</v>
      </c>
      <c r="G64" s="12">
        <v>5134</v>
      </c>
      <c r="H64" s="12">
        <f t="shared" si="0"/>
        <v>616080</v>
      </c>
      <c r="I64" s="53" t="s">
        <v>269</v>
      </c>
      <c r="J64" s="11" t="s">
        <v>14</v>
      </c>
      <c r="K64" s="28" t="s">
        <v>229</v>
      </c>
      <c r="L64" s="29" t="s">
        <v>270</v>
      </c>
      <c r="M64" s="47"/>
    </row>
    <row r="65" spans="1:13" s="3" customFormat="1" ht="33.75" customHeight="1" x14ac:dyDescent="0.25">
      <c r="A65" s="10">
        <v>48</v>
      </c>
      <c r="B65" s="12" t="s">
        <v>276</v>
      </c>
      <c r="C65" s="10" t="s">
        <v>62</v>
      </c>
      <c r="D65" s="12" t="s">
        <v>282</v>
      </c>
      <c r="E65" s="12">
        <v>24</v>
      </c>
      <c r="F65" s="10" t="s">
        <v>66</v>
      </c>
      <c r="G65" s="12">
        <v>3170</v>
      </c>
      <c r="H65" s="12">
        <f t="shared" si="0"/>
        <v>76080</v>
      </c>
      <c r="I65" s="53" t="s">
        <v>269</v>
      </c>
      <c r="J65" s="11" t="s">
        <v>14</v>
      </c>
      <c r="K65" s="28" t="s">
        <v>229</v>
      </c>
      <c r="L65" s="29" t="s">
        <v>270</v>
      </c>
      <c r="M65" s="47"/>
    </row>
    <row r="66" spans="1:13" s="3" customFormat="1" ht="70.5" customHeight="1" x14ac:dyDescent="0.25">
      <c r="A66" s="10">
        <v>49</v>
      </c>
      <c r="B66" s="12" t="s">
        <v>286</v>
      </c>
      <c r="C66" s="10" t="s">
        <v>62</v>
      </c>
      <c r="D66" s="12" t="s">
        <v>301</v>
      </c>
      <c r="E66" s="12">
        <v>4</v>
      </c>
      <c r="F66" s="10" t="s">
        <v>66</v>
      </c>
      <c r="G66" s="12">
        <v>74000</v>
      </c>
      <c r="H66" s="12">
        <f t="shared" si="0"/>
        <v>296000</v>
      </c>
      <c r="I66" s="53" t="s">
        <v>123</v>
      </c>
      <c r="J66" s="11" t="s">
        <v>14</v>
      </c>
      <c r="K66" s="28" t="s">
        <v>201</v>
      </c>
      <c r="L66" s="31" t="s">
        <v>285</v>
      </c>
      <c r="M66" s="47"/>
    </row>
    <row r="67" spans="1:13" s="3" customFormat="1" ht="66.75" customHeight="1" x14ac:dyDescent="0.25">
      <c r="A67" s="10">
        <v>50</v>
      </c>
      <c r="B67" s="12" t="s">
        <v>287</v>
      </c>
      <c r="C67" s="10" t="s">
        <v>62</v>
      </c>
      <c r="D67" s="12" t="s">
        <v>302</v>
      </c>
      <c r="E67" s="12">
        <v>4</v>
      </c>
      <c r="F67" s="10" t="s">
        <v>66</v>
      </c>
      <c r="G67" s="12">
        <v>42500</v>
      </c>
      <c r="H67" s="12">
        <f t="shared" si="0"/>
        <v>170000</v>
      </c>
      <c r="I67" s="53" t="s">
        <v>123</v>
      </c>
      <c r="J67" s="11" t="s">
        <v>14</v>
      </c>
      <c r="K67" s="28" t="s">
        <v>201</v>
      </c>
      <c r="L67" s="31" t="s">
        <v>285</v>
      </c>
      <c r="M67" s="47"/>
    </row>
    <row r="68" spans="1:13" s="3" customFormat="1" ht="81" customHeight="1" x14ac:dyDescent="0.25">
      <c r="A68" s="10">
        <v>51</v>
      </c>
      <c r="B68" s="12" t="s">
        <v>288</v>
      </c>
      <c r="C68" s="10" t="s">
        <v>62</v>
      </c>
      <c r="D68" s="12" t="s">
        <v>303</v>
      </c>
      <c r="E68" s="12">
        <v>4</v>
      </c>
      <c r="F68" s="10" t="s">
        <v>66</v>
      </c>
      <c r="G68" s="12">
        <v>42500</v>
      </c>
      <c r="H68" s="12">
        <f t="shared" si="0"/>
        <v>170000</v>
      </c>
      <c r="I68" s="53" t="s">
        <v>123</v>
      </c>
      <c r="J68" s="11" t="s">
        <v>14</v>
      </c>
      <c r="K68" s="28" t="s">
        <v>201</v>
      </c>
      <c r="L68" s="31" t="s">
        <v>285</v>
      </c>
      <c r="M68" s="47"/>
    </row>
    <row r="69" spans="1:13" s="3" customFormat="1" ht="66.75" customHeight="1" x14ac:dyDescent="0.25">
      <c r="A69" s="10">
        <v>52</v>
      </c>
      <c r="B69" s="12" t="s">
        <v>289</v>
      </c>
      <c r="C69" s="10" t="s">
        <v>62</v>
      </c>
      <c r="D69" s="12" t="s">
        <v>304</v>
      </c>
      <c r="E69" s="12">
        <v>4</v>
      </c>
      <c r="F69" s="10" t="s">
        <v>66</v>
      </c>
      <c r="G69" s="12">
        <v>45000</v>
      </c>
      <c r="H69" s="12">
        <f t="shared" si="0"/>
        <v>180000</v>
      </c>
      <c r="I69" s="53" t="s">
        <v>123</v>
      </c>
      <c r="J69" s="11" t="s">
        <v>14</v>
      </c>
      <c r="K69" s="28" t="s">
        <v>201</v>
      </c>
      <c r="L69" s="31" t="s">
        <v>285</v>
      </c>
      <c r="M69" s="47"/>
    </row>
    <row r="70" spans="1:13" s="3" customFormat="1" ht="71.25" customHeight="1" x14ac:dyDescent="0.25">
      <c r="A70" s="10">
        <v>53</v>
      </c>
      <c r="B70" s="12" t="s">
        <v>290</v>
      </c>
      <c r="C70" s="10" t="s">
        <v>62</v>
      </c>
      <c r="D70" s="12" t="s">
        <v>305</v>
      </c>
      <c r="E70" s="12">
        <v>4</v>
      </c>
      <c r="F70" s="10" t="s">
        <v>66</v>
      </c>
      <c r="G70" s="12">
        <v>45000</v>
      </c>
      <c r="H70" s="12">
        <f t="shared" si="0"/>
        <v>180000</v>
      </c>
      <c r="I70" s="53" t="s">
        <v>123</v>
      </c>
      <c r="J70" s="11" t="s">
        <v>14</v>
      </c>
      <c r="K70" s="28" t="s">
        <v>201</v>
      </c>
      <c r="L70" s="31" t="s">
        <v>285</v>
      </c>
      <c r="M70" s="47"/>
    </row>
    <row r="71" spans="1:13" s="3" customFormat="1" ht="69.75" customHeight="1" x14ac:dyDescent="0.25">
      <c r="A71" s="10">
        <v>54</v>
      </c>
      <c r="B71" s="12" t="s">
        <v>291</v>
      </c>
      <c r="C71" s="10" t="s">
        <v>62</v>
      </c>
      <c r="D71" s="12" t="s">
        <v>306</v>
      </c>
      <c r="E71" s="12">
        <v>8</v>
      </c>
      <c r="F71" s="10" t="s">
        <v>66</v>
      </c>
      <c r="G71" s="12">
        <v>40000</v>
      </c>
      <c r="H71" s="12">
        <f t="shared" si="0"/>
        <v>320000</v>
      </c>
      <c r="I71" s="53" t="s">
        <v>123</v>
      </c>
      <c r="J71" s="11" t="s">
        <v>14</v>
      </c>
      <c r="K71" s="28" t="s">
        <v>201</v>
      </c>
      <c r="L71" s="31" t="s">
        <v>285</v>
      </c>
      <c r="M71" s="47"/>
    </row>
    <row r="72" spans="1:13" s="3" customFormat="1" ht="51" customHeight="1" x14ac:dyDescent="0.25">
      <c r="A72" s="10">
        <v>55</v>
      </c>
      <c r="B72" s="12" t="s">
        <v>292</v>
      </c>
      <c r="C72" s="10" t="s">
        <v>62</v>
      </c>
      <c r="D72" s="12" t="s">
        <v>307</v>
      </c>
      <c r="E72" s="12">
        <v>12</v>
      </c>
      <c r="F72" s="10" t="s">
        <v>66</v>
      </c>
      <c r="G72" s="12">
        <v>74000</v>
      </c>
      <c r="H72" s="12">
        <f t="shared" si="0"/>
        <v>888000</v>
      </c>
      <c r="I72" s="53" t="s">
        <v>123</v>
      </c>
      <c r="J72" s="11" t="s">
        <v>14</v>
      </c>
      <c r="K72" s="28" t="s">
        <v>201</v>
      </c>
      <c r="L72" s="31" t="s">
        <v>285</v>
      </c>
      <c r="M72" s="47"/>
    </row>
    <row r="73" spans="1:13" s="3" customFormat="1" ht="54" customHeight="1" x14ac:dyDescent="0.25">
      <c r="A73" s="10">
        <v>56</v>
      </c>
      <c r="B73" s="12" t="s">
        <v>293</v>
      </c>
      <c r="C73" s="10" t="s">
        <v>62</v>
      </c>
      <c r="D73" s="12" t="s">
        <v>308</v>
      </c>
      <c r="E73" s="12">
        <v>4</v>
      </c>
      <c r="F73" s="10" t="s">
        <v>66</v>
      </c>
      <c r="G73" s="12">
        <v>68000</v>
      </c>
      <c r="H73" s="12">
        <f t="shared" si="0"/>
        <v>272000</v>
      </c>
      <c r="I73" s="53" t="s">
        <v>123</v>
      </c>
      <c r="J73" s="11" t="s">
        <v>14</v>
      </c>
      <c r="K73" s="28" t="s">
        <v>201</v>
      </c>
      <c r="L73" s="31" t="s">
        <v>285</v>
      </c>
      <c r="M73" s="47"/>
    </row>
    <row r="74" spans="1:13" s="3" customFormat="1" ht="55.5" customHeight="1" x14ac:dyDescent="0.25">
      <c r="A74" s="10">
        <v>57</v>
      </c>
      <c r="B74" s="12" t="s">
        <v>294</v>
      </c>
      <c r="C74" s="10" t="s">
        <v>62</v>
      </c>
      <c r="D74" s="12" t="s">
        <v>309</v>
      </c>
      <c r="E74" s="12">
        <v>4</v>
      </c>
      <c r="F74" s="10" t="s">
        <v>66</v>
      </c>
      <c r="G74" s="12">
        <v>270000</v>
      </c>
      <c r="H74" s="12">
        <f t="shared" si="0"/>
        <v>1080000</v>
      </c>
      <c r="I74" s="53" t="s">
        <v>123</v>
      </c>
      <c r="J74" s="11" t="s">
        <v>14</v>
      </c>
      <c r="K74" s="28" t="s">
        <v>201</v>
      </c>
      <c r="L74" s="31" t="s">
        <v>285</v>
      </c>
      <c r="M74" s="47"/>
    </row>
    <row r="75" spans="1:13" s="3" customFormat="1" ht="68.25" customHeight="1" x14ac:dyDescent="0.25">
      <c r="A75" s="10">
        <v>58</v>
      </c>
      <c r="B75" s="12" t="s">
        <v>295</v>
      </c>
      <c r="C75" s="10" t="s">
        <v>62</v>
      </c>
      <c r="D75" s="12" t="s">
        <v>310</v>
      </c>
      <c r="E75" s="12">
        <v>12</v>
      </c>
      <c r="F75" s="10" t="s">
        <v>66</v>
      </c>
      <c r="G75" s="12">
        <v>20000</v>
      </c>
      <c r="H75" s="12">
        <f t="shared" si="0"/>
        <v>240000</v>
      </c>
      <c r="I75" s="53" t="s">
        <v>123</v>
      </c>
      <c r="J75" s="11" t="s">
        <v>14</v>
      </c>
      <c r="K75" s="28" t="s">
        <v>201</v>
      </c>
      <c r="L75" s="31" t="s">
        <v>285</v>
      </c>
      <c r="M75" s="47"/>
    </row>
    <row r="76" spans="1:13" s="3" customFormat="1" ht="53.25" customHeight="1" x14ac:dyDescent="0.25">
      <c r="A76" s="10">
        <v>59</v>
      </c>
      <c r="B76" s="12" t="s">
        <v>296</v>
      </c>
      <c r="C76" s="10" t="s">
        <v>62</v>
      </c>
      <c r="D76" s="12" t="s">
        <v>311</v>
      </c>
      <c r="E76" s="12">
        <v>5</v>
      </c>
      <c r="F76" s="10" t="s">
        <v>66</v>
      </c>
      <c r="G76" s="12">
        <v>21000</v>
      </c>
      <c r="H76" s="12">
        <f t="shared" si="0"/>
        <v>105000</v>
      </c>
      <c r="I76" s="53" t="s">
        <v>123</v>
      </c>
      <c r="J76" s="11" t="s">
        <v>14</v>
      </c>
      <c r="K76" s="28" t="s">
        <v>201</v>
      </c>
      <c r="L76" s="31" t="s">
        <v>285</v>
      </c>
      <c r="M76" s="47"/>
    </row>
    <row r="77" spans="1:13" s="3" customFormat="1" ht="51" x14ac:dyDescent="0.25">
      <c r="A77" s="10">
        <v>60</v>
      </c>
      <c r="B77" s="12" t="s">
        <v>297</v>
      </c>
      <c r="C77" s="10" t="s">
        <v>62</v>
      </c>
      <c r="D77" s="12" t="s">
        <v>312</v>
      </c>
      <c r="E77" s="12">
        <v>2</v>
      </c>
      <c r="F77" s="10" t="s">
        <v>66</v>
      </c>
      <c r="G77" s="12">
        <v>22000</v>
      </c>
      <c r="H77" s="12">
        <f t="shared" si="0"/>
        <v>44000</v>
      </c>
      <c r="I77" s="53" t="s">
        <v>123</v>
      </c>
      <c r="J77" s="11" t="s">
        <v>14</v>
      </c>
      <c r="K77" s="28" t="s">
        <v>201</v>
      </c>
      <c r="L77" s="31" t="s">
        <v>285</v>
      </c>
      <c r="M77" s="47"/>
    </row>
    <row r="78" spans="1:13" s="3" customFormat="1" ht="67.5" customHeight="1" x14ac:dyDescent="0.25">
      <c r="A78" s="10">
        <v>61</v>
      </c>
      <c r="B78" s="12" t="s">
        <v>298</v>
      </c>
      <c r="C78" s="10" t="s">
        <v>62</v>
      </c>
      <c r="D78" s="12" t="s">
        <v>313</v>
      </c>
      <c r="E78" s="12">
        <v>4</v>
      </c>
      <c r="F78" s="10" t="s">
        <v>66</v>
      </c>
      <c r="G78" s="12">
        <v>26000</v>
      </c>
      <c r="H78" s="12">
        <f t="shared" si="0"/>
        <v>104000</v>
      </c>
      <c r="I78" s="53" t="s">
        <v>123</v>
      </c>
      <c r="J78" s="11" t="s">
        <v>14</v>
      </c>
      <c r="K78" s="28" t="s">
        <v>201</v>
      </c>
      <c r="L78" s="31" t="s">
        <v>285</v>
      </c>
      <c r="M78" s="47"/>
    </row>
    <row r="79" spans="1:13" s="3" customFormat="1" ht="54.75" customHeight="1" x14ac:dyDescent="0.25">
      <c r="A79" s="10">
        <v>62</v>
      </c>
      <c r="B79" s="12" t="s">
        <v>299</v>
      </c>
      <c r="C79" s="10" t="s">
        <v>62</v>
      </c>
      <c r="D79" s="12" t="s">
        <v>314</v>
      </c>
      <c r="E79" s="12">
        <v>3</v>
      </c>
      <c r="F79" s="10" t="s">
        <v>66</v>
      </c>
      <c r="G79" s="12">
        <v>35000</v>
      </c>
      <c r="H79" s="12">
        <f t="shared" si="0"/>
        <v>105000</v>
      </c>
      <c r="I79" s="53" t="s">
        <v>123</v>
      </c>
      <c r="J79" s="11" t="s">
        <v>14</v>
      </c>
      <c r="K79" s="28" t="s">
        <v>201</v>
      </c>
      <c r="L79" s="31" t="s">
        <v>285</v>
      </c>
      <c r="M79" s="47"/>
    </row>
    <row r="80" spans="1:13" s="3" customFormat="1" ht="51" customHeight="1" x14ac:dyDescent="0.25">
      <c r="A80" s="10">
        <v>63</v>
      </c>
      <c r="B80" s="12" t="s">
        <v>300</v>
      </c>
      <c r="C80" s="10" t="s">
        <v>62</v>
      </c>
      <c r="D80" s="12" t="s">
        <v>315</v>
      </c>
      <c r="E80" s="12">
        <v>4</v>
      </c>
      <c r="F80" s="10" t="s">
        <v>66</v>
      </c>
      <c r="G80" s="12">
        <v>40000</v>
      </c>
      <c r="H80" s="12">
        <f t="shared" si="0"/>
        <v>160000</v>
      </c>
      <c r="I80" s="53" t="s">
        <v>123</v>
      </c>
      <c r="J80" s="11" t="s">
        <v>14</v>
      </c>
      <c r="K80" s="28" t="s">
        <v>201</v>
      </c>
      <c r="L80" s="31" t="s">
        <v>285</v>
      </c>
      <c r="M80" s="47"/>
    </row>
    <row r="81" spans="1:13" s="3" customFormat="1" ht="41.25" customHeight="1" x14ac:dyDescent="0.25">
      <c r="A81" s="10">
        <v>64</v>
      </c>
      <c r="B81" s="12" t="s">
        <v>340</v>
      </c>
      <c r="C81" s="10" t="s">
        <v>62</v>
      </c>
      <c r="D81" s="12" t="s">
        <v>343</v>
      </c>
      <c r="E81" s="12">
        <v>3</v>
      </c>
      <c r="F81" s="10" t="s">
        <v>66</v>
      </c>
      <c r="G81" s="12">
        <v>44089</v>
      </c>
      <c r="H81" s="12">
        <f t="shared" si="0"/>
        <v>132267</v>
      </c>
      <c r="I81" s="53" t="s">
        <v>15</v>
      </c>
      <c r="J81" s="11" t="s">
        <v>14</v>
      </c>
      <c r="K81" s="28" t="s">
        <v>201</v>
      </c>
      <c r="L81" s="31" t="s">
        <v>339</v>
      </c>
      <c r="M81" s="47"/>
    </row>
    <row r="82" spans="1:13" s="3" customFormat="1" ht="34.5" customHeight="1" x14ac:dyDescent="0.25">
      <c r="A82" s="10">
        <v>65</v>
      </c>
      <c r="B82" s="12" t="s">
        <v>341</v>
      </c>
      <c r="C82" s="10" t="s">
        <v>62</v>
      </c>
      <c r="D82" s="12" t="s">
        <v>344</v>
      </c>
      <c r="E82" s="12">
        <v>1</v>
      </c>
      <c r="F82" s="10" t="s">
        <v>66</v>
      </c>
      <c r="G82" s="12">
        <v>30357</v>
      </c>
      <c r="H82" s="12">
        <f t="shared" si="0"/>
        <v>30357</v>
      </c>
      <c r="I82" s="53" t="s">
        <v>15</v>
      </c>
      <c r="J82" s="11" t="s">
        <v>14</v>
      </c>
      <c r="K82" s="28" t="s">
        <v>201</v>
      </c>
      <c r="L82" s="31" t="s">
        <v>339</v>
      </c>
      <c r="M82" s="47"/>
    </row>
    <row r="83" spans="1:13" s="3" customFormat="1" ht="32.25" customHeight="1" x14ac:dyDescent="0.25">
      <c r="A83" s="10">
        <v>66</v>
      </c>
      <c r="B83" s="12" t="s">
        <v>342</v>
      </c>
      <c r="C83" s="10" t="s">
        <v>62</v>
      </c>
      <c r="D83" s="12" t="s">
        <v>345</v>
      </c>
      <c r="E83" s="12">
        <v>14</v>
      </c>
      <c r="F83" s="10" t="s">
        <v>66</v>
      </c>
      <c r="G83" s="12">
        <v>7036</v>
      </c>
      <c r="H83" s="12">
        <f t="shared" si="0"/>
        <v>98504</v>
      </c>
      <c r="I83" s="53" t="s">
        <v>15</v>
      </c>
      <c r="J83" s="11" t="s">
        <v>14</v>
      </c>
      <c r="K83" s="28" t="s">
        <v>201</v>
      </c>
      <c r="L83" s="31" t="s">
        <v>339</v>
      </c>
      <c r="M83" s="47"/>
    </row>
    <row r="84" spans="1:13" s="3" customFormat="1" ht="66.75" customHeight="1" x14ac:dyDescent="0.25">
      <c r="A84" s="10">
        <v>67</v>
      </c>
      <c r="B84" s="12" t="s">
        <v>368</v>
      </c>
      <c r="C84" s="10" t="s">
        <v>62</v>
      </c>
      <c r="D84" s="12" t="s">
        <v>369</v>
      </c>
      <c r="E84" s="12">
        <v>2</v>
      </c>
      <c r="F84" s="10" t="s">
        <v>66</v>
      </c>
      <c r="G84" s="12">
        <v>35500</v>
      </c>
      <c r="H84" s="12">
        <f t="shared" si="0"/>
        <v>71000</v>
      </c>
      <c r="I84" s="53" t="s">
        <v>15</v>
      </c>
      <c r="J84" s="11" t="s">
        <v>14</v>
      </c>
      <c r="K84" s="28" t="s">
        <v>201</v>
      </c>
      <c r="L84" s="31" t="s">
        <v>367</v>
      </c>
      <c r="M84" s="47"/>
    </row>
    <row r="85" spans="1:13" s="3" customFormat="1" ht="37.5" customHeight="1" x14ac:dyDescent="0.25">
      <c r="A85" s="10">
        <v>68</v>
      </c>
      <c r="B85" s="12" t="s">
        <v>374</v>
      </c>
      <c r="C85" s="10" t="s">
        <v>62</v>
      </c>
      <c r="D85" s="12" t="s">
        <v>375</v>
      </c>
      <c r="E85" s="12">
        <v>7</v>
      </c>
      <c r="F85" s="10" t="s">
        <v>66</v>
      </c>
      <c r="G85" s="12">
        <v>67321.429999999993</v>
      </c>
      <c r="H85" s="12">
        <f t="shared" si="0"/>
        <v>471250.00999999995</v>
      </c>
      <c r="I85" s="53" t="s">
        <v>15</v>
      </c>
      <c r="J85" s="11" t="s">
        <v>14</v>
      </c>
      <c r="K85" s="28" t="s">
        <v>201</v>
      </c>
      <c r="L85" s="31" t="s">
        <v>376</v>
      </c>
      <c r="M85" s="47"/>
    </row>
    <row r="86" spans="1:13" s="4" customFormat="1" ht="16.5" customHeight="1" x14ac:dyDescent="0.25">
      <c r="A86" s="76" t="s">
        <v>5</v>
      </c>
      <c r="B86" s="77"/>
      <c r="C86" s="77"/>
      <c r="D86" s="77"/>
      <c r="E86" s="77"/>
      <c r="F86" s="77"/>
      <c r="G86" s="78"/>
      <c r="H86" s="18">
        <f>SUM(H18:H85)</f>
        <v>1382314381.355</v>
      </c>
      <c r="I86" s="38"/>
      <c r="J86" s="87"/>
      <c r="K86" s="87"/>
      <c r="L86" s="87"/>
      <c r="M86" s="48"/>
    </row>
    <row r="87" spans="1:13" s="4" customFormat="1" ht="16.5" customHeight="1" x14ac:dyDescent="0.25">
      <c r="A87" s="88" t="s">
        <v>13</v>
      </c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90"/>
      <c r="M87" s="48"/>
    </row>
    <row r="88" spans="1:13" s="4" customFormat="1" ht="76.5" customHeight="1" x14ac:dyDescent="0.25">
      <c r="A88" s="10">
        <v>1</v>
      </c>
      <c r="B88" s="12" t="s">
        <v>132</v>
      </c>
      <c r="C88" s="12" t="s">
        <v>21</v>
      </c>
      <c r="D88" s="12" t="s">
        <v>138</v>
      </c>
      <c r="E88" s="12">
        <v>1</v>
      </c>
      <c r="F88" s="12" t="s">
        <v>131</v>
      </c>
      <c r="G88" s="67"/>
      <c r="H88" s="12">
        <v>9575385</v>
      </c>
      <c r="I88" s="53" t="s">
        <v>123</v>
      </c>
      <c r="J88" s="11" t="s">
        <v>14</v>
      </c>
      <c r="K88" s="28" t="s">
        <v>24</v>
      </c>
      <c r="L88" s="29" t="s">
        <v>124</v>
      </c>
      <c r="M88" s="48"/>
    </row>
    <row r="89" spans="1:13" s="4" customFormat="1" ht="37.5" customHeight="1" x14ac:dyDescent="0.25">
      <c r="A89" s="10">
        <v>2</v>
      </c>
      <c r="B89" s="12" t="s">
        <v>133</v>
      </c>
      <c r="C89" s="12" t="s">
        <v>21</v>
      </c>
      <c r="D89" s="12" t="s">
        <v>139</v>
      </c>
      <c r="E89" s="12">
        <v>1</v>
      </c>
      <c r="F89" s="12" t="s">
        <v>131</v>
      </c>
      <c r="G89" s="67"/>
      <c r="H89" s="12">
        <v>403085</v>
      </c>
      <c r="I89" s="53" t="s">
        <v>123</v>
      </c>
      <c r="J89" s="11" t="s">
        <v>14</v>
      </c>
      <c r="K89" s="28" t="s">
        <v>24</v>
      </c>
      <c r="L89" s="29" t="s">
        <v>124</v>
      </c>
      <c r="M89" s="48"/>
    </row>
    <row r="90" spans="1:13" s="4" customFormat="1" ht="42" customHeight="1" x14ac:dyDescent="0.25">
      <c r="A90" s="10">
        <v>3</v>
      </c>
      <c r="B90" s="12" t="s">
        <v>134</v>
      </c>
      <c r="C90" s="12" t="s">
        <v>21</v>
      </c>
      <c r="D90" s="12" t="s">
        <v>140</v>
      </c>
      <c r="E90" s="12">
        <v>1</v>
      </c>
      <c r="F90" s="12" t="s">
        <v>131</v>
      </c>
      <c r="G90" s="67"/>
      <c r="H90" s="12">
        <v>458400</v>
      </c>
      <c r="I90" s="53" t="s">
        <v>123</v>
      </c>
      <c r="J90" s="11" t="s">
        <v>14</v>
      </c>
      <c r="K90" s="28" t="s">
        <v>24</v>
      </c>
      <c r="L90" s="29" t="s">
        <v>124</v>
      </c>
      <c r="M90" s="48"/>
    </row>
    <row r="91" spans="1:13" s="4" customFormat="1" ht="40.5" customHeight="1" x14ac:dyDescent="0.25">
      <c r="A91" s="10">
        <v>4</v>
      </c>
      <c r="B91" s="12" t="s">
        <v>135</v>
      </c>
      <c r="C91" s="12" t="s">
        <v>21</v>
      </c>
      <c r="D91" s="12" t="s">
        <v>141</v>
      </c>
      <c r="E91" s="12">
        <v>1</v>
      </c>
      <c r="F91" s="12" t="s">
        <v>131</v>
      </c>
      <c r="G91" s="67"/>
      <c r="H91" s="12">
        <v>1157820</v>
      </c>
      <c r="I91" s="53" t="s">
        <v>123</v>
      </c>
      <c r="J91" s="11" t="s">
        <v>14</v>
      </c>
      <c r="K91" s="28" t="s">
        <v>24</v>
      </c>
      <c r="L91" s="29" t="s">
        <v>124</v>
      </c>
      <c r="M91" s="48"/>
    </row>
    <row r="92" spans="1:13" s="4" customFormat="1" ht="39" customHeight="1" x14ac:dyDescent="0.25">
      <c r="A92" s="10">
        <v>5</v>
      </c>
      <c r="B92" s="12" t="s">
        <v>136</v>
      </c>
      <c r="C92" s="12" t="s">
        <v>21</v>
      </c>
      <c r="D92" s="12" t="s">
        <v>142</v>
      </c>
      <c r="E92" s="12">
        <v>1</v>
      </c>
      <c r="F92" s="12" t="s">
        <v>131</v>
      </c>
      <c r="G92" s="67"/>
      <c r="H92" s="12">
        <v>354080</v>
      </c>
      <c r="I92" s="53" t="s">
        <v>123</v>
      </c>
      <c r="J92" s="11" t="s">
        <v>14</v>
      </c>
      <c r="K92" s="28" t="s">
        <v>24</v>
      </c>
      <c r="L92" s="29" t="s">
        <v>124</v>
      </c>
      <c r="M92" s="48"/>
    </row>
    <row r="93" spans="1:13" s="4" customFormat="1" ht="37.5" customHeight="1" x14ac:dyDescent="0.25">
      <c r="A93" s="10">
        <v>6</v>
      </c>
      <c r="B93" s="12" t="s">
        <v>137</v>
      </c>
      <c r="C93" s="12" t="s">
        <v>21</v>
      </c>
      <c r="D93" s="12" t="s">
        <v>143</v>
      </c>
      <c r="E93" s="12">
        <v>1</v>
      </c>
      <c r="F93" s="12" t="s">
        <v>131</v>
      </c>
      <c r="G93" s="67"/>
      <c r="H93" s="12">
        <v>426820</v>
      </c>
      <c r="I93" s="53" t="s">
        <v>123</v>
      </c>
      <c r="J93" s="11" t="s">
        <v>14</v>
      </c>
      <c r="K93" s="28" t="s">
        <v>24</v>
      </c>
      <c r="L93" s="29" t="s">
        <v>124</v>
      </c>
      <c r="M93" s="48"/>
    </row>
    <row r="94" spans="1:13" s="4" customFormat="1" ht="64.5" customHeight="1" x14ac:dyDescent="0.25">
      <c r="A94" s="10">
        <v>7</v>
      </c>
      <c r="B94" s="12" t="s">
        <v>199</v>
      </c>
      <c r="C94" s="10" t="s">
        <v>62</v>
      </c>
      <c r="D94" s="12" t="s">
        <v>200</v>
      </c>
      <c r="E94" s="12">
        <v>1</v>
      </c>
      <c r="F94" s="12" t="s">
        <v>131</v>
      </c>
      <c r="G94" s="67"/>
      <c r="H94" s="12">
        <v>229000</v>
      </c>
      <c r="I94" s="53" t="s">
        <v>15</v>
      </c>
      <c r="J94" s="11" t="s">
        <v>14</v>
      </c>
      <c r="K94" s="28" t="s">
        <v>68</v>
      </c>
      <c r="L94" s="29" t="s">
        <v>113</v>
      </c>
      <c r="M94" s="48"/>
    </row>
    <row r="95" spans="1:13" s="4" customFormat="1" ht="64.5" customHeight="1" x14ac:dyDescent="0.25">
      <c r="A95" s="10">
        <v>8</v>
      </c>
      <c r="B95" s="12" t="s">
        <v>266</v>
      </c>
      <c r="C95" s="10" t="s">
        <v>21</v>
      </c>
      <c r="D95" s="12" t="s">
        <v>267</v>
      </c>
      <c r="E95" s="12">
        <v>1</v>
      </c>
      <c r="F95" s="12" t="s">
        <v>131</v>
      </c>
      <c r="G95" s="67"/>
      <c r="H95" s="12">
        <v>202508340</v>
      </c>
      <c r="I95" s="53" t="s">
        <v>99</v>
      </c>
      <c r="J95" s="11" t="s">
        <v>14</v>
      </c>
      <c r="K95" s="28" t="s">
        <v>24</v>
      </c>
      <c r="L95" s="29" t="s">
        <v>268</v>
      </c>
      <c r="M95" s="48"/>
    </row>
    <row r="96" spans="1:13" s="4" customFormat="1" ht="52.5" customHeight="1" x14ac:dyDescent="0.25">
      <c r="A96" s="10">
        <v>9</v>
      </c>
      <c r="B96" s="12" t="s">
        <v>316</v>
      </c>
      <c r="C96" s="10" t="s">
        <v>21</v>
      </c>
      <c r="D96" s="12" t="s">
        <v>317</v>
      </c>
      <c r="E96" s="12">
        <v>1</v>
      </c>
      <c r="F96" s="12" t="s">
        <v>131</v>
      </c>
      <c r="G96" s="67"/>
      <c r="H96" s="12">
        <v>564100</v>
      </c>
      <c r="I96" s="53" t="s">
        <v>123</v>
      </c>
      <c r="J96" s="11" t="s">
        <v>14</v>
      </c>
      <c r="K96" s="28" t="s">
        <v>24</v>
      </c>
      <c r="L96" s="31" t="s">
        <v>285</v>
      </c>
      <c r="M96" s="48"/>
    </row>
    <row r="97" spans="1:13" s="4" customFormat="1" ht="110.25" customHeight="1" x14ac:dyDescent="0.25">
      <c r="A97" s="10">
        <v>10</v>
      </c>
      <c r="B97" s="12" t="s">
        <v>372</v>
      </c>
      <c r="C97" s="10" t="s">
        <v>21</v>
      </c>
      <c r="D97" s="66" t="s">
        <v>120</v>
      </c>
      <c r="E97" s="12">
        <v>1</v>
      </c>
      <c r="F97" s="12" t="s">
        <v>28</v>
      </c>
      <c r="G97" s="9"/>
      <c r="H97" s="9">
        <v>48000000</v>
      </c>
      <c r="I97" s="53" t="s">
        <v>15</v>
      </c>
      <c r="J97" s="11" t="s">
        <v>14</v>
      </c>
      <c r="K97" s="28" t="s">
        <v>201</v>
      </c>
      <c r="L97" s="29" t="s">
        <v>373</v>
      </c>
      <c r="M97" s="48"/>
    </row>
    <row r="98" spans="1:13" s="1" customFormat="1" ht="16.5" customHeight="1" x14ac:dyDescent="0.25">
      <c r="A98" s="76" t="s">
        <v>10</v>
      </c>
      <c r="B98" s="77"/>
      <c r="C98" s="77"/>
      <c r="D98" s="77"/>
      <c r="E98" s="77"/>
      <c r="F98" s="77"/>
      <c r="G98" s="78"/>
      <c r="H98" s="17">
        <f>SUM(H88:H97)</f>
        <v>263677030</v>
      </c>
      <c r="I98" s="38"/>
      <c r="J98" s="91"/>
      <c r="K98" s="92"/>
      <c r="L98" s="93"/>
      <c r="M98" s="46"/>
    </row>
    <row r="99" spans="1:13" ht="15.75" customHeight="1" x14ac:dyDescent="0.25">
      <c r="A99" s="84" t="s">
        <v>101</v>
      </c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6"/>
    </row>
    <row r="100" spans="1:13" s="7" customFormat="1" ht="68.25" customHeight="1" x14ac:dyDescent="0.25">
      <c r="A100" s="10">
        <v>1</v>
      </c>
      <c r="B100" s="12" t="s">
        <v>26</v>
      </c>
      <c r="C100" s="12" t="s">
        <v>27</v>
      </c>
      <c r="D100" s="12" t="s">
        <v>30</v>
      </c>
      <c r="E100" s="12">
        <v>1</v>
      </c>
      <c r="F100" s="12" t="s">
        <v>28</v>
      </c>
      <c r="G100" s="9"/>
      <c r="H100" s="9">
        <v>3585000</v>
      </c>
      <c r="I100" s="35" t="s">
        <v>15</v>
      </c>
      <c r="J100" s="11" t="s">
        <v>14</v>
      </c>
      <c r="K100" s="28" t="s">
        <v>31</v>
      </c>
      <c r="L100" s="52" t="s">
        <v>32</v>
      </c>
      <c r="M100" s="50"/>
    </row>
    <row r="101" spans="1:13" s="7" customFormat="1" ht="39" customHeight="1" x14ac:dyDescent="0.25">
      <c r="A101" s="54">
        <v>2</v>
      </c>
      <c r="B101" s="12" t="s">
        <v>39</v>
      </c>
      <c r="C101" s="12" t="s">
        <v>27</v>
      </c>
      <c r="D101" s="12" t="s">
        <v>51</v>
      </c>
      <c r="E101" s="12">
        <v>1</v>
      </c>
      <c r="F101" s="12" t="s">
        <v>28</v>
      </c>
      <c r="G101" s="9"/>
      <c r="H101" s="9">
        <v>588000</v>
      </c>
      <c r="I101" s="35" t="s">
        <v>15</v>
      </c>
      <c r="J101" s="11" t="s">
        <v>14</v>
      </c>
      <c r="K101" s="28" t="s">
        <v>31</v>
      </c>
      <c r="L101" s="52" t="s">
        <v>38</v>
      </c>
      <c r="M101" s="50"/>
    </row>
    <row r="102" spans="1:13" s="7" customFormat="1" ht="39" customHeight="1" x14ac:dyDescent="0.25">
      <c r="A102" s="54">
        <v>3</v>
      </c>
      <c r="B102" s="12" t="s">
        <v>40</v>
      </c>
      <c r="C102" s="12" t="s">
        <v>27</v>
      </c>
      <c r="D102" s="12" t="s">
        <v>52</v>
      </c>
      <c r="E102" s="12">
        <v>1</v>
      </c>
      <c r="F102" s="12" t="s">
        <v>28</v>
      </c>
      <c r="G102" s="9"/>
      <c r="H102" s="9">
        <v>2988000</v>
      </c>
      <c r="I102" s="35" t="s">
        <v>15</v>
      </c>
      <c r="J102" s="11" t="s">
        <v>14</v>
      </c>
      <c r="K102" s="28" t="s">
        <v>31</v>
      </c>
      <c r="L102" s="52" t="s">
        <v>38</v>
      </c>
      <c r="M102" s="50"/>
    </row>
    <row r="103" spans="1:13" s="7" customFormat="1" ht="36.75" customHeight="1" x14ac:dyDescent="0.25">
      <c r="A103" s="10">
        <v>4</v>
      </c>
      <c r="B103" s="12" t="s">
        <v>41</v>
      </c>
      <c r="C103" s="12" t="s">
        <v>27</v>
      </c>
      <c r="D103" s="12" t="s">
        <v>53</v>
      </c>
      <c r="E103" s="12">
        <v>1</v>
      </c>
      <c r="F103" s="12" t="s">
        <v>28</v>
      </c>
      <c r="G103" s="9"/>
      <c r="H103" s="9">
        <v>4901400</v>
      </c>
      <c r="I103" s="35" t="s">
        <v>15</v>
      </c>
      <c r="J103" s="11" t="s">
        <v>14</v>
      </c>
      <c r="K103" s="28" t="s">
        <v>31</v>
      </c>
      <c r="L103" s="52" t="s">
        <v>38</v>
      </c>
      <c r="M103" s="50"/>
    </row>
    <row r="104" spans="1:13" s="7" customFormat="1" ht="39.75" customHeight="1" x14ac:dyDescent="0.25">
      <c r="A104" s="54">
        <v>5</v>
      </c>
      <c r="B104" s="12" t="s">
        <v>42</v>
      </c>
      <c r="C104" s="12" t="s">
        <v>27</v>
      </c>
      <c r="D104" s="12" t="s">
        <v>54</v>
      </c>
      <c r="E104" s="12">
        <v>1</v>
      </c>
      <c r="F104" s="12" t="s">
        <v>28</v>
      </c>
      <c r="G104" s="9"/>
      <c r="H104" s="9">
        <v>14034000</v>
      </c>
      <c r="I104" s="35" t="s">
        <v>15</v>
      </c>
      <c r="J104" s="11" t="s">
        <v>14</v>
      </c>
      <c r="K104" s="28" t="s">
        <v>31</v>
      </c>
      <c r="L104" s="52" t="s">
        <v>38</v>
      </c>
      <c r="M104" s="50"/>
    </row>
    <row r="105" spans="1:13" s="7" customFormat="1" ht="41.25" customHeight="1" x14ac:dyDescent="0.25">
      <c r="A105" s="54">
        <v>6</v>
      </c>
      <c r="B105" s="12" t="s">
        <v>43</v>
      </c>
      <c r="C105" s="12" t="s">
        <v>27</v>
      </c>
      <c r="D105" s="12" t="s">
        <v>55</v>
      </c>
      <c r="E105" s="12">
        <v>1</v>
      </c>
      <c r="F105" s="12" t="s">
        <v>28</v>
      </c>
      <c r="G105" s="9"/>
      <c r="H105" s="9">
        <v>13200000</v>
      </c>
      <c r="I105" s="35" t="s">
        <v>15</v>
      </c>
      <c r="J105" s="11" t="s">
        <v>14</v>
      </c>
      <c r="K105" s="28" t="s">
        <v>31</v>
      </c>
      <c r="L105" s="52" t="s">
        <v>38</v>
      </c>
      <c r="M105" s="50"/>
    </row>
    <row r="106" spans="1:13" s="7" customFormat="1" ht="38.25" customHeight="1" x14ac:dyDescent="0.25">
      <c r="A106" s="10">
        <v>7</v>
      </c>
      <c r="B106" s="12" t="s">
        <v>44</v>
      </c>
      <c r="C106" s="12" t="s">
        <v>27</v>
      </c>
      <c r="D106" s="12" t="s">
        <v>56</v>
      </c>
      <c r="E106" s="12">
        <v>1</v>
      </c>
      <c r="F106" s="12" t="s">
        <v>28</v>
      </c>
      <c r="G106" s="9"/>
      <c r="H106" s="9">
        <v>5634720</v>
      </c>
      <c r="I106" s="35" t="s">
        <v>15</v>
      </c>
      <c r="J106" s="11" t="s">
        <v>14</v>
      </c>
      <c r="K106" s="28" t="s">
        <v>31</v>
      </c>
      <c r="L106" s="52" t="s">
        <v>38</v>
      </c>
      <c r="M106" s="50"/>
    </row>
    <row r="107" spans="1:13" s="7" customFormat="1" ht="68.25" customHeight="1" x14ac:dyDescent="0.25">
      <c r="A107" s="54">
        <v>8</v>
      </c>
      <c r="B107" s="12" t="s">
        <v>45</v>
      </c>
      <c r="C107" s="10" t="s">
        <v>62</v>
      </c>
      <c r="D107" s="12" t="s">
        <v>57</v>
      </c>
      <c r="E107" s="12">
        <v>1</v>
      </c>
      <c r="F107" s="12" t="s">
        <v>28</v>
      </c>
      <c r="G107" s="9"/>
      <c r="H107" s="9">
        <v>1800000</v>
      </c>
      <c r="I107" s="35" t="s">
        <v>15</v>
      </c>
      <c r="J107" s="11" t="s">
        <v>14</v>
      </c>
      <c r="K107" s="28" t="s">
        <v>31</v>
      </c>
      <c r="L107" s="52" t="s">
        <v>38</v>
      </c>
      <c r="M107" s="50"/>
    </row>
    <row r="108" spans="1:13" s="7" customFormat="1" ht="40.5" customHeight="1" x14ac:dyDescent="0.25">
      <c r="A108" s="54">
        <v>9</v>
      </c>
      <c r="B108" s="12" t="s">
        <v>46</v>
      </c>
      <c r="C108" s="10" t="s">
        <v>62</v>
      </c>
      <c r="D108" s="12" t="s">
        <v>58</v>
      </c>
      <c r="E108" s="12">
        <v>1</v>
      </c>
      <c r="F108" s="12" t="s">
        <v>28</v>
      </c>
      <c r="G108" s="9"/>
      <c r="H108" s="9">
        <v>2400000</v>
      </c>
      <c r="I108" s="35" t="s">
        <v>15</v>
      </c>
      <c r="J108" s="11" t="s">
        <v>14</v>
      </c>
      <c r="K108" s="28" t="s">
        <v>31</v>
      </c>
      <c r="L108" s="52" t="s">
        <v>38</v>
      </c>
      <c r="M108" s="50"/>
    </row>
    <row r="109" spans="1:13" s="7" customFormat="1" ht="38.25" customHeight="1" x14ac:dyDescent="0.25">
      <c r="A109" s="10">
        <v>10</v>
      </c>
      <c r="B109" s="12" t="s">
        <v>47</v>
      </c>
      <c r="C109" s="10" t="s">
        <v>62</v>
      </c>
      <c r="D109" s="12" t="s">
        <v>59</v>
      </c>
      <c r="E109" s="12">
        <v>1</v>
      </c>
      <c r="F109" s="12" t="s">
        <v>28</v>
      </c>
      <c r="G109" s="9"/>
      <c r="H109" s="9">
        <v>900000</v>
      </c>
      <c r="I109" s="35" t="s">
        <v>15</v>
      </c>
      <c r="J109" s="11" t="s">
        <v>14</v>
      </c>
      <c r="K109" s="28" t="s">
        <v>31</v>
      </c>
      <c r="L109" s="52" t="s">
        <v>38</v>
      </c>
      <c r="M109" s="50"/>
    </row>
    <row r="110" spans="1:13" s="7" customFormat="1" ht="41.25" customHeight="1" x14ac:dyDescent="0.25">
      <c r="A110" s="54">
        <v>11</v>
      </c>
      <c r="B110" s="12" t="s">
        <v>48</v>
      </c>
      <c r="C110" s="10" t="s">
        <v>62</v>
      </c>
      <c r="D110" s="12" t="s">
        <v>60</v>
      </c>
      <c r="E110" s="12">
        <v>1</v>
      </c>
      <c r="F110" s="12" t="s">
        <v>28</v>
      </c>
      <c r="G110" s="9"/>
      <c r="H110" s="9">
        <v>368000</v>
      </c>
      <c r="I110" s="35" t="s">
        <v>15</v>
      </c>
      <c r="J110" s="11" t="s">
        <v>14</v>
      </c>
      <c r="K110" s="28" t="s">
        <v>31</v>
      </c>
      <c r="L110" s="52" t="s">
        <v>38</v>
      </c>
      <c r="M110" s="50"/>
    </row>
    <row r="111" spans="1:13" s="7" customFormat="1" ht="50.25" customHeight="1" x14ac:dyDescent="0.25">
      <c r="A111" s="54">
        <v>12</v>
      </c>
      <c r="B111" s="12" t="s">
        <v>49</v>
      </c>
      <c r="C111" s="12" t="s">
        <v>27</v>
      </c>
      <c r="D111" s="12" t="s">
        <v>283</v>
      </c>
      <c r="E111" s="12">
        <v>1</v>
      </c>
      <c r="F111" s="12" t="s">
        <v>28</v>
      </c>
      <c r="G111" s="9"/>
      <c r="H111" s="9">
        <v>36750000</v>
      </c>
      <c r="I111" s="35" t="s">
        <v>15</v>
      </c>
      <c r="J111" s="11" t="s">
        <v>14</v>
      </c>
      <c r="K111" s="28" t="s">
        <v>31</v>
      </c>
      <c r="L111" s="52" t="s">
        <v>284</v>
      </c>
      <c r="M111" s="50"/>
    </row>
    <row r="112" spans="1:13" s="7" customFormat="1" ht="40.5" customHeight="1" x14ac:dyDescent="0.25">
      <c r="A112" s="10">
        <v>13</v>
      </c>
      <c r="B112" s="12" t="s">
        <v>50</v>
      </c>
      <c r="C112" s="10" t="s">
        <v>62</v>
      </c>
      <c r="D112" s="12" t="s">
        <v>61</v>
      </c>
      <c r="E112" s="12">
        <v>1</v>
      </c>
      <c r="F112" s="12" t="s">
        <v>28</v>
      </c>
      <c r="G112" s="9"/>
      <c r="H112" s="9">
        <v>1000000</v>
      </c>
      <c r="I112" s="35" t="s">
        <v>15</v>
      </c>
      <c r="J112" s="11" t="s">
        <v>14</v>
      </c>
      <c r="K112" s="28" t="s">
        <v>31</v>
      </c>
      <c r="L112" s="52" t="s">
        <v>38</v>
      </c>
      <c r="M112" s="50"/>
    </row>
    <row r="113" spans="1:13" s="7" customFormat="1" ht="42" customHeight="1" x14ac:dyDescent="0.25">
      <c r="A113" s="54">
        <v>14</v>
      </c>
      <c r="B113" s="12" t="s">
        <v>336</v>
      </c>
      <c r="C113" s="10" t="s">
        <v>62</v>
      </c>
      <c r="D113" s="12" t="s">
        <v>61</v>
      </c>
      <c r="E113" s="12">
        <v>1</v>
      </c>
      <c r="F113" s="12" t="s">
        <v>28</v>
      </c>
      <c r="G113" s="9"/>
      <c r="H113" s="9">
        <v>1192683</v>
      </c>
      <c r="I113" s="35" t="s">
        <v>15</v>
      </c>
      <c r="J113" s="11" t="s">
        <v>14</v>
      </c>
      <c r="K113" s="28" t="s">
        <v>31</v>
      </c>
      <c r="L113" s="52" t="s">
        <v>337</v>
      </c>
      <c r="M113" s="50"/>
    </row>
    <row r="114" spans="1:13" s="7" customFormat="1" ht="76.5" customHeight="1" x14ac:dyDescent="0.25">
      <c r="A114" s="54">
        <v>15</v>
      </c>
      <c r="B114" s="12" t="s">
        <v>69</v>
      </c>
      <c r="C114" s="10" t="s">
        <v>62</v>
      </c>
      <c r="D114" s="56" t="s">
        <v>70</v>
      </c>
      <c r="E114" s="12">
        <v>1</v>
      </c>
      <c r="F114" s="12" t="s">
        <v>28</v>
      </c>
      <c r="G114" s="9"/>
      <c r="H114" s="9">
        <v>5000000</v>
      </c>
      <c r="I114" s="35" t="s">
        <v>25</v>
      </c>
      <c r="J114" s="11" t="s">
        <v>14</v>
      </c>
      <c r="K114" s="28" t="s">
        <v>31</v>
      </c>
      <c r="L114" s="52" t="s">
        <v>71</v>
      </c>
      <c r="M114" s="50"/>
    </row>
    <row r="115" spans="1:13" s="7" customFormat="1" ht="64.5" customHeight="1" x14ac:dyDescent="0.25">
      <c r="A115" s="10">
        <v>16</v>
      </c>
      <c r="B115" s="12" t="s">
        <v>77</v>
      </c>
      <c r="C115" s="12" t="s">
        <v>34</v>
      </c>
      <c r="D115" s="56" t="s">
        <v>78</v>
      </c>
      <c r="E115" s="12">
        <v>1</v>
      </c>
      <c r="F115" s="12" t="s">
        <v>28</v>
      </c>
      <c r="G115" s="9"/>
      <c r="H115" s="9">
        <v>21252000</v>
      </c>
      <c r="I115" s="35" t="s">
        <v>75</v>
      </c>
      <c r="J115" s="11" t="s">
        <v>14</v>
      </c>
      <c r="K115" s="28" t="s">
        <v>31</v>
      </c>
      <c r="L115" s="52" t="s">
        <v>76</v>
      </c>
      <c r="M115" s="50"/>
    </row>
    <row r="116" spans="1:13" s="7" customFormat="1" ht="41.25" customHeight="1" x14ac:dyDescent="0.25">
      <c r="A116" s="54">
        <v>17</v>
      </c>
      <c r="B116" s="12" t="s">
        <v>79</v>
      </c>
      <c r="C116" s="12" t="s">
        <v>34</v>
      </c>
      <c r="D116" s="56" t="s">
        <v>80</v>
      </c>
      <c r="E116" s="12">
        <v>1</v>
      </c>
      <c r="F116" s="12" t="s">
        <v>28</v>
      </c>
      <c r="G116" s="9"/>
      <c r="H116" s="9">
        <f>828000+1656000+2760000+3312000+3312000</f>
        <v>11868000</v>
      </c>
      <c r="I116" s="35" t="s">
        <v>75</v>
      </c>
      <c r="J116" s="11" t="s">
        <v>14</v>
      </c>
      <c r="K116" s="28" t="s">
        <v>31</v>
      </c>
      <c r="L116" s="52" t="s">
        <v>76</v>
      </c>
      <c r="M116" s="50"/>
    </row>
    <row r="117" spans="1:13" s="7" customFormat="1" ht="49.5" customHeight="1" x14ac:dyDescent="0.25">
      <c r="A117" s="54">
        <v>18</v>
      </c>
      <c r="B117" s="12" t="s">
        <v>81</v>
      </c>
      <c r="C117" s="12" t="s">
        <v>34</v>
      </c>
      <c r="D117" s="56" t="s">
        <v>82</v>
      </c>
      <c r="E117" s="12">
        <v>1</v>
      </c>
      <c r="F117" s="12" t="s">
        <v>28</v>
      </c>
      <c r="G117" s="9"/>
      <c r="H117" s="9">
        <f>15744314.73+183671.05+442406.25+838848.21+1774486.61+2839178.57+2129383.93</f>
        <v>23952289.350000001</v>
      </c>
      <c r="I117" s="35" t="s">
        <v>75</v>
      </c>
      <c r="J117" s="11" t="s">
        <v>14</v>
      </c>
      <c r="K117" s="28" t="s">
        <v>31</v>
      </c>
      <c r="L117" s="52" t="s">
        <v>76</v>
      </c>
      <c r="M117" s="50"/>
    </row>
    <row r="118" spans="1:13" s="7" customFormat="1" ht="39.75" customHeight="1" x14ac:dyDescent="0.25">
      <c r="A118" s="10">
        <v>19</v>
      </c>
      <c r="B118" s="12" t="s">
        <v>83</v>
      </c>
      <c r="C118" s="12" t="s">
        <v>85</v>
      </c>
      <c r="D118" s="56" t="s">
        <v>84</v>
      </c>
      <c r="E118" s="12">
        <v>1</v>
      </c>
      <c r="F118" s="12" t="s">
        <v>28</v>
      </c>
      <c r="G118" s="9"/>
      <c r="H118" s="9">
        <v>2106800</v>
      </c>
      <c r="I118" s="35" t="s">
        <v>75</v>
      </c>
      <c r="J118" s="11" t="s">
        <v>14</v>
      </c>
      <c r="K118" s="28" t="s">
        <v>31</v>
      </c>
      <c r="L118" s="52" t="s">
        <v>76</v>
      </c>
      <c r="M118" s="50"/>
    </row>
    <row r="119" spans="1:13" s="7" customFormat="1" ht="39.75" customHeight="1" x14ac:dyDescent="0.25">
      <c r="A119" s="54">
        <v>20</v>
      </c>
      <c r="B119" s="12" t="s">
        <v>87</v>
      </c>
      <c r="C119" s="10" t="s">
        <v>62</v>
      </c>
      <c r="D119" s="56" t="s">
        <v>91</v>
      </c>
      <c r="E119" s="12">
        <v>1</v>
      </c>
      <c r="F119" s="12" t="s">
        <v>28</v>
      </c>
      <c r="G119" s="9"/>
      <c r="H119" s="9">
        <v>629604.29</v>
      </c>
      <c r="I119" s="35" t="s">
        <v>25</v>
      </c>
      <c r="J119" s="11" t="s">
        <v>14</v>
      </c>
      <c r="K119" s="28" t="s">
        <v>31</v>
      </c>
      <c r="L119" s="52" t="s">
        <v>86</v>
      </c>
      <c r="M119" s="50"/>
    </row>
    <row r="120" spans="1:13" s="7" customFormat="1" ht="39.75" customHeight="1" x14ac:dyDescent="0.25">
      <c r="A120" s="54">
        <v>21</v>
      </c>
      <c r="B120" s="12" t="s">
        <v>88</v>
      </c>
      <c r="C120" s="10" t="s">
        <v>62</v>
      </c>
      <c r="D120" s="56" t="s">
        <v>92</v>
      </c>
      <c r="E120" s="12">
        <v>1</v>
      </c>
      <c r="F120" s="12" t="s">
        <v>28</v>
      </c>
      <c r="G120" s="9"/>
      <c r="H120" s="9">
        <v>3187386</v>
      </c>
      <c r="I120" s="35" t="s">
        <v>25</v>
      </c>
      <c r="J120" s="11" t="s">
        <v>14</v>
      </c>
      <c r="K120" s="28" t="s">
        <v>31</v>
      </c>
      <c r="L120" s="52" t="s">
        <v>86</v>
      </c>
      <c r="M120" s="50"/>
    </row>
    <row r="121" spans="1:13" s="7" customFormat="1" ht="39.75" customHeight="1" x14ac:dyDescent="0.25">
      <c r="A121" s="10">
        <v>22</v>
      </c>
      <c r="B121" s="12" t="s">
        <v>89</v>
      </c>
      <c r="C121" s="10" t="s">
        <v>62</v>
      </c>
      <c r="D121" s="56" t="s">
        <v>93</v>
      </c>
      <c r="E121" s="12">
        <v>1</v>
      </c>
      <c r="F121" s="12" t="s">
        <v>28</v>
      </c>
      <c r="G121" s="9"/>
      <c r="H121" s="9">
        <v>2364286</v>
      </c>
      <c r="I121" s="35" t="s">
        <v>25</v>
      </c>
      <c r="J121" s="11" t="s">
        <v>14</v>
      </c>
      <c r="K121" s="28" t="s">
        <v>31</v>
      </c>
      <c r="L121" s="52" t="s">
        <v>86</v>
      </c>
      <c r="M121" s="50"/>
    </row>
    <row r="122" spans="1:13" s="7" customFormat="1" ht="39.75" customHeight="1" x14ac:dyDescent="0.25">
      <c r="A122" s="54">
        <v>23</v>
      </c>
      <c r="B122" s="12" t="s">
        <v>90</v>
      </c>
      <c r="C122" s="10" t="s">
        <v>62</v>
      </c>
      <c r="D122" s="56" t="s">
        <v>94</v>
      </c>
      <c r="E122" s="12">
        <v>1</v>
      </c>
      <c r="F122" s="12" t="s">
        <v>28</v>
      </c>
      <c r="G122" s="9"/>
      <c r="H122" s="9">
        <v>477600</v>
      </c>
      <c r="I122" s="35" t="s">
        <v>25</v>
      </c>
      <c r="J122" s="11" t="s">
        <v>14</v>
      </c>
      <c r="K122" s="28" t="s">
        <v>31</v>
      </c>
      <c r="L122" s="52" t="s">
        <v>86</v>
      </c>
      <c r="M122" s="50"/>
    </row>
    <row r="123" spans="1:13" s="7" customFormat="1" ht="39.75" customHeight="1" x14ac:dyDescent="0.25">
      <c r="A123" s="54">
        <v>24</v>
      </c>
      <c r="B123" s="12" t="s">
        <v>359</v>
      </c>
      <c r="C123" s="10" t="s">
        <v>62</v>
      </c>
      <c r="D123" s="65" t="s">
        <v>360</v>
      </c>
      <c r="E123" s="12">
        <v>1</v>
      </c>
      <c r="F123" s="12" t="s">
        <v>28</v>
      </c>
      <c r="G123" s="9"/>
      <c r="H123" s="9">
        <v>880000</v>
      </c>
      <c r="I123" s="35" t="s">
        <v>25</v>
      </c>
      <c r="J123" s="11" t="s">
        <v>14</v>
      </c>
      <c r="K123" s="28" t="s">
        <v>31</v>
      </c>
      <c r="L123" s="52" t="s">
        <v>361</v>
      </c>
      <c r="M123" s="50"/>
    </row>
    <row r="124" spans="1:13" s="7" customFormat="1" ht="31.5" customHeight="1" x14ac:dyDescent="0.25">
      <c r="A124" s="10">
        <v>25</v>
      </c>
      <c r="B124" s="64" t="s">
        <v>102</v>
      </c>
      <c r="C124" s="54" t="s">
        <v>110</v>
      </c>
      <c r="D124" s="66" t="s">
        <v>105</v>
      </c>
      <c r="E124" s="12">
        <v>1</v>
      </c>
      <c r="F124" s="12" t="s">
        <v>28</v>
      </c>
      <c r="G124" s="9"/>
      <c r="H124" s="9">
        <v>2017930</v>
      </c>
      <c r="I124" s="35" t="s">
        <v>108</v>
      </c>
      <c r="J124" s="11" t="s">
        <v>14</v>
      </c>
      <c r="K124" s="35" t="s">
        <v>24</v>
      </c>
      <c r="L124" s="31" t="s">
        <v>109</v>
      </c>
      <c r="M124" s="50"/>
    </row>
    <row r="125" spans="1:13" s="7" customFormat="1" ht="52.5" customHeight="1" x14ac:dyDescent="0.25">
      <c r="A125" s="10">
        <v>26</v>
      </c>
      <c r="B125" s="12" t="s">
        <v>103</v>
      </c>
      <c r="C125" s="54" t="s">
        <v>62</v>
      </c>
      <c r="D125" s="66" t="s">
        <v>106</v>
      </c>
      <c r="E125" s="12">
        <v>1</v>
      </c>
      <c r="F125" s="12" t="s">
        <v>28</v>
      </c>
      <c r="G125" s="9"/>
      <c r="H125" s="9">
        <v>5268000</v>
      </c>
      <c r="I125" s="35" t="s">
        <v>108</v>
      </c>
      <c r="J125" s="11" t="s">
        <v>14</v>
      </c>
      <c r="K125" s="35" t="s">
        <v>24</v>
      </c>
      <c r="L125" s="31" t="s">
        <v>338</v>
      </c>
      <c r="M125" s="50"/>
    </row>
    <row r="126" spans="1:13" s="7" customFormat="1" ht="53.25" customHeight="1" x14ac:dyDescent="0.25">
      <c r="A126" s="54">
        <v>27</v>
      </c>
      <c r="B126" s="12" t="s">
        <v>104</v>
      </c>
      <c r="C126" s="54" t="s">
        <v>62</v>
      </c>
      <c r="D126" s="66" t="s">
        <v>107</v>
      </c>
      <c r="E126" s="12">
        <v>1</v>
      </c>
      <c r="F126" s="12" t="s">
        <v>28</v>
      </c>
      <c r="G126" s="9"/>
      <c r="H126" s="9">
        <v>2199600</v>
      </c>
      <c r="I126" s="35" t="s">
        <v>108</v>
      </c>
      <c r="J126" s="11" t="s">
        <v>14</v>
      </c>
      <c r="K126" s="35" t="s">
        <v>24</v>
      </c>
      <c r="L126" s="31" t="s">
        <v>109</v>
      </c>
      <c r="M126" s="50"/>
    </row>
    <row r="127" spans="1:13" s="7" customFormat="1" ht="53.25" customHeight="1" x14ac:dyDescent="0.25">
      <c r="A127" s="10">
        <v>28</v>
      </c>
      <c r="B127" s="12" t="s">
        <v>115</v>
      </c>
      <c r="C127" s="10" t="s">
        <v>21</v>
      </c>
      <c r="D127" s="66" t="s">
        <v>119</v>
      </c>
      <c r="E127" s="12">
        <v>1</v>
      </c>
      <c r="F127" s="12" t="s">
        <v>28</v>
      </c>
      <c r="G127" s="9"/>
      <c r="H127" s="9">
        <v>15870694</v>
      </c>
      <c r="I127" s="53" t="s">
        <v>15</v>
      </c>
      <c r="J127" s="11" t="s">
        <v>14</v>
      </c>
      <c r="K127" s="28" t="s">
        <v>201</v>
      </c>
      <c r="L127" s="29" t="s">
        <v>377</v>
      </c>
      <c r="M127" s="50"/>
    </row>
    <row r="128" spans="1:13" s="7" customFormat="1" ht="111" customHeight="1" x14ac:dyDescent="0.25">
      <c r="A128" s="10">
        <v>29</v>
      </c>
      <c r="B128" s="12" t="s">
        <v>116</v>
      </c>
      <c r="C128" s="10" t="s">
        <v>21</v>
      </c>
      <c r="D128" s="66" t="s">
        <v>120</v>
      </c>
      <c r="E128" s="12">
        <v>1</v>
      </c>
      <c r="F128" s="12" t="s">
        <v>28</v>
      </c>
      <c r="G128" s="9"/>
      <c r="H128" s="9"/>
      <c r="I128" s="53" t="s">
        <v>15</v>
      </c>
      <c r="J128" s="11" t="s">
        <v>14</v>
      </c>
      <c r="K128" s="28" t="s">
        <v>201</v>
      </c>
      <c r="L128" s="29" t="s">
        <v>371</v>
      </c>
      <c r="M128" s="50"/>
    </row>
    <row r="129" spans="1:13" s="7" customFormat="1" ht="102.75" customHeight="1" x14ac:dyDescent="0.25">
      <c r="A129" s="54">
        <v>30</v>
      </c>
      <c r="B129" s="12" t="s">
        <v>117</v>
      </c>
      <c r="C129" s="10" t="s">
        <v>21</v>
      </c>
      <c r="D129" s="66" t="s">
        <v>121</v>
      </c>
      <c r="E129" s="12">
        <v>1</v>
      </c>
      <c r="F129" s="12" t="s">
        <v>28</v>
      </c>
      <c r="G129" s="9"/>
      <c r="H129" s="9">
        <v>317651674</v>
      </c>
      <c r="I129" s="53" t="s">
        <v>15</v>
      </c>
      <c r="J129" s="11" t="s">
        <v>14</v>
      </c>
      <c r="K129" s="28" t="s">
        <v>204</v>
      </c>
      <c r="L129" s="29" t="s">
        <v>113</v>
      </c>
      <c r="M129" s="50"/>
    </row>
    <row r="130" spans="1:13" s="7" customFormat="1" ht="40.5" customHeight="1" x14ac:dyDescent="0.25">
      <c r="A130" s="10">
        <v>31</v>
      </c>
      <c r="B130" s="12" t="s">
        <v>118</v>
      </c>
      <c r="C130" s="54" t="s">
        <v>114</v>
      </c>
      <c r="D130" s="66" t="s">
        <v>122</v>
      </c>
      <c r="E130" s="12">
        <v>1</v>
      </c>
      <c r="F130" s="12" t="s">
        <v>28</v>
      </c>
      <c r="G130" s="9"/>
      <c r="H130" s="9">
        <v>11421964</v>
      </c>
      <c r="I130" s="53" t="s">
        <v>15</v>
      </c>
      <c r="J130" s="11" t="s">
        <v>14</v>
      </c>
      <c r="K130" s="28" t="s">
        <v>205</v>
      </c>
      <c r="L130" s="29" t="s">
        <v>113</v>
      </c>
      <c r="M130" s="50"/>
    </row>
    <row r="131" spans="1:13" s="7" customFormat="1" ht="45" customHeight="1" x14ac:dyDescent="0.25">
      <c r="A131" s="10">
        <v>32</v>
      </c>
      <c r="B131" s="66" t="s">
        <v>144</v>
      </c>
      <c r="C131" s="66" t="s">
        <v>62</v>
      </c>
      <c r="D131" s="66" t="s">
        <v>149</v>
      </c>
      <c r="E131" s="12">
        <v>1</v>
      </c>
      <c r="F131" s="12" t="s">
        <v>28</v>
      </c>
      <c r="G131" s="9"/>
      <c r="H131" s="9">
        <v>600000</v>
      </c>
      <c r="I131" s="53" t="s">
        <v>123</v>
      </c>
      <c r="J131" s="11" t="s">
        <v>14</v>
      </c>
      <c r="K131" s="28" t="s">
        <v>24</v>
      </c>
      <c r="L131" s="29" t="s">
        <v>124</v>
      </c>
      <c r="M131" s="50"/>
    </row>
    <row r="132" spans="1:13" s="7" customFormat="1" ht="39.75" customHeight="1" x14ac:dyDescent="0.25">
      <c r="A132" s="54">
        <v>33</v>
      </c>
      <c r="B132" s="66" t="s">
        <v>145</v>
      </c>
      <c r="C132" s="66" t="s">
        <v>62</v>
      </c>
      <c r="D132" s="66" t="s">
        <v>150</v>
      </c>
      <c r="E132" s="12">
        <v>1</v>
      </c>
      <c r="F132" s="12" t="s">
        <v>28</v>
      </c>
      <c r="G132" s="9"/>
      <c r="H132" s="9">
        <v>9375000</v>
      </c>
      <c r="I132" s="53" t="s">
        <v>123</v>
      </c>
      <c r="J132" s="11" t="s">
        <v>14</v>
      </c>
      <c r="K132" s="28" t="s">
        <v>24</v>
      </c>
      <c r="L132" s="29" t="s">
        <v>124</v>
      </c>
      <c r="M132" s="50"/>
    </row>
    <row r="133" spans="1:13" s="7" customFormat="1" ht="57" customHeight="1" x14ac:dyDescent="0.25">
      <c r="A133" s="10">
        <v>34</v>
      </c>
      <c r="B133" s="66" t="s">
        <v>146</v>
      </c>
      <c r="C133" s="66" t="s">
        <v>62</v>
      </c>
      <c r="D133" s="66" t="s">
        <v>151</v>
      </c>
      <c r="E133" s="12">
        <v>1</v>
      </c>
      <c r="F133" s="12" t="s">
        <v>28</v>
      </c>
      <c r="G133" s="9"/>
      <c r="H133" s="9">
        <v>262500</v>
      </c>
      <c r="I133" s="53" t="s">
        <v>123</v>
      </c>
      <c r="J133" s="11" t="s">
        <v>14</v>
      </c>
      <c r="K133" s="28" t="s">
        <v>24</v>
      </c>
      <c r="L133" s="29" t="s">
        <v>124</v>
      </c>
      <c r="M133" s="50"/>
    </row>
    <row r="134" spans="1:13" s="7" customFormat="1" ht="78" customHeight="1" x14ac:dyDescent="0.25">
      <c r="A134" s="10">
        <v>35</v>
      </c>
      <c r="B134" s="66" t="s">
        <v>147</v>
      </c>
      <c r="C134" s="66" t="s">
        <v>62</v>
      </c>
      <c r="D134" s="66" t="s">
        <v>152</v>
      </c>
      <c r="E134" s="12">
        <v>1</v>
      </c>
      <c r="F134" s="12" t="s">
        <v>28</v>
      </c>
      <c r="G134" s="9"/>
      <c r="H134" s="9">
        <v>1007143</v>
      </c>
      <c r="I134" s="53" t="s">
        <v>123</v>
      </c>
      <c r="J134" s="11" t="s">
        <v>14</v>
      </c>
      <c r="K134" s="28" t="s">
        <v>24</v>
      </c>
      <c r="L134" s="29" t="s">
        <v>124</v>
      </c>
      <c r="M134" s="50"/>
    </row>
    <row r="135" spans="1:13" s="7" customFormat="1" ht="56.25" customHeight="1" x14ac:dyDescent="0.25">
      <c r="A135" s="54">
        <v>36</v>
      </c>
      <c r="B135" s="66" t="s">
        <v>148</v>
      </c>
      <c r="C135" s="66" t="s">
        <v>62</v>
      </c>
      <c r="D135" s="66" t="s">
        <v>153</v>
      </c>
      <c r="E135" s="12">
        <v>1</v>
      </c>
      <c r="F135" s="12" t="s">
        <v>28</v>
      </c>
      <c r="G135" s="9"/>
      <c r="H135" s="9">
        <v>2247000</v>
      </c>
      <c r="I135" s="53" t="s">
        <v>123</v>
      </c>
      <c r="J135" s="11" t="s">
        <v>14</v>
      </c>
      <c r="K135" s="28" t="s">
        <v>24</v>
      </c>
      <c r="L135" s="29" t="s">
        <v>124</v>
      </c>
      <c r="M135" s="50"/>
    </row>
    <row r="136" spans="1:13" s="7" customFormat="1" ht="68.25" customHeight="1" x14ac:dyDescent="0.25">
      <c r="A136" s="10">
        <v>37</v>
      </c>
      <c r="B136" s="66" t="s">
        <v>191</v>
      </c>
      <c r="C136" s="66" t="s">
        <v>62</v>
      </c>
      <c r="D136" s="66" t="s">
        <v>195</v>
      </c>
      <c r="E136" s="12">
        <v>1</v>
      </c>
      <c r="F136" s="12" t="s">
        <v>28</v>
      </c>
      <c r="G136" s="9"/>
      <c r="H136" s="9">
        <v>600000</v>
      </c>
      <c r="I136" s="53" t="s">
        <v>15</v>
      </c>
      <c r="J136" s="11" t="s">
        <v>14</v>
      </c>
      <c r="K136" s="28" t="s">
        <v>24</v>
      </c>
      <c r="L136" s="31" t="s">
        <v>113</v>
      </c>
      <c r="M136" s="50"/>
    </row>
    <row r="137" spans="1:13" s="7" customFormat="1" ht="56.25" customHeight="1" x14ac:dyDescent="0.25">
      <c r="A137" s="10">
        <v>38</v>
      </c>
      <c r="B137" s="66" t="s">
        <v>192</v>
      </c>
      <c r="C137" s="66" t="s">
        <v>62</v>
      </c>
      <c r="D137" s="66" t="s">
        <v>196</v>
      </c>
      <c r="E137" s="12">
        <v>1</v>
      </c>
      <c r="F137" s="12" t="s">
        <v>28</v>
      </c>
      <c r="G137" s="9"/>
      <c r="H137" s="9">
        <v>990000</v>
      </c>
      <c r="I137" s="53" t="s">
        <v>15</v>
      </c>
      <c r="J137" s="11" t="s">
        <v>14</v>
      </c>
      <c r="K137" s="28" t="s">
        <v>206</v>
      </c>
      <c r="L137" s="31" t="s">
        <v>113</v>
      </c>
      <c r="M137" s="50"/>
    </row>
    <row r="138" spans="1:13" s="7" customFormat="1" ht="66.75" customHeight="1" x14ac:dyDescent="0.25">
      <c r="A138" s="54">
        <v>39</v>
      </c>
      <c r="B138" s="66" t="s">
        <v>193</v>
      </c>
      <c r="C138" s="66" t="s">
        <v>62</v>
      </c>
      <c r="D138" s="66" t="s">
        <v>197</v>
      </c>
      <c r="E138" s="12">
        <v>1</v>
      </c>
      <c r="F138" s="12" t="s">
        <v>28</v>
      </c>
      <c r="G138" s="9"/>
      <c r="H138" s="9">
        <v>1998500</v>
      </c>
      <c r="I138" s="53" t="s">
        <v>15</v>
      </c>
      <c r="J138" s="11" t="s">
        <v>14</v>
      </c>
      <c r="K138" s="28" t="s">
        <v>201</v>
      </c>
      <c r="L138" s="31" t="s">
        <v>113</v>
      </c>
      <c r="M138" s="50"/>
    </row>
    <row r="139" spans="1:13" s="7" customFormat="1" ht="78.75" customHeight="1" x14ac:dyDescent="0.25">
      <c r="A139" s="10">
        <v>40</v>
      </c>
      <c r="B139" s="66" t="s">
        <v>194</v>
      </c>
      <c r="C139" s="66" t="s">
        <v>62</v>
      </c>
      <c r="D139" s="66" t="s">
        <v>198</v>
      </c>
      <c r="E139" s="12">
        <v>1</v>
      </c>
      <c r="F139" s="12" t="s">
        <v>28</v>
      </c>
      <c r="G139" s="9"/>
      <c r="H139" s="9">
        <v>6798440</v>
      </c>
      <c r="I139" s="53" t="s">
        <v>15</v>
      </c>
      <c r="J139" s="11" t="s">
        <v>14</v>
      </c>
      <c r="K139" s="28" t="s">
        <v>68</v>
      </c>
      <c r="L139" s="31" t="s">
        <v>113</v>
      </c>
      <c r="M139" s="50"/>
    </row>
    <row r="140" spans="1:13" s="7" customFormat="1" ht="41.25" customHeight="1" x14ac:dyDescent="0.25">
      <c r="A140" s="10">
        <v>41</v>
      </c>
      <c r="B140" s="66" t="s">
        <v>207</v>
      </c>
      <c r="C140" s="12" t="s">
        <v>27</v>
      </c>
      <c r="D140" s="66" t="s">
        <v>208</v>
      </c>
      <c r="E140" s="12">
        <v>1</v>
      </c>
      <c r="F140" s="12" t="s">
        <v>28</v>
      </c>
      <c r="G140" s="9"/>
      <c r="H140" s="9">
        <v>3300000</v>
      </c>
      <c r="I140" s="53" t="s">
        <v>15</v>
      </c>
      <c r="J140" s="11" t="s">
        <v>14</v>
      </c>
      <c r="K140" s="28" t="s">
        <v>24</v>
      </c>
      <c r="L140" s="31" t="s">
        <v>209</v>
      </c>
      <c r="M140" s="50"/>
    </row>
    <row r="141" spans="1:13" s="7" customFormat="1" ht="41.25" customHeight="1" x14ac:dyDescent="0.25">
      <c r="A141" s="54">
        <v>42</v>
      </c>
      <c r="B141" s="66" t="s">
        <v>230</v>
      </c>
      <c r="C141" s="12" t="s">
        <v>34</v>
      </c>
      <c r="D141" s="66" t="s">
        <v>243</v>
      </c>
      <c r="E141" s="12">
        <v>1</v>
      </c>
      <c r="F141" s="12" t="s">
        <v>28</v>
      </c>
      <c r="G141" s="9"/>
      <c r="H141" s="9">
        <v>1004571.43</v>
      </c>
      <c r="I141" s="53" t="s">
        <v>210</v>
      </c>
      <c r="J141" s="11" t="s">
        <v>14</v>
      </c>
      <c r="K141" s="28" t="s">
        <v>205</v>
      </c>
      <c r="L141" s="29" t="s">
        <v>211</v>
      </c>
      <c r="M141" s="50"/>
    </row>
    <row r="142" spans="1:13" s="7" customFormat="1" ht="41.25" customHeight="1" x14ac:dyDescent="0.25">
      <c r="A142" s="10">
        <v>43</v>
      </c>
      <c r="B142" s="66" t="s">
        <v>231</v>
      </c>
      <c r="C142" s="12" t="s">
        <v>34</v>
      </c>
      <c r="D142" s="66" t="s">
        <v>244</v>
      </c>
      <c r="E142" s="12">
        <v>1</v>
      </c>
      <c r="F142" s="12" t="s">
        <v>28</v>
      </c>
      <c r="G142" s="9"/>
      <c r="H142" s="9">
        <v>384000</v>
      </c>
      <c r="I142" s="53" t="s">
        <v>210</v>
      </c>
      <c r="J142" s="11" t="s">
        <v>14</v>
      </c>
      <c r="K142" s="28" t="s">
        <v>205</v>
      </c>
      <c r="L142" s="29" t="s">
        <v>211</v>
      </c>
      <c r="M142" s="50"/>
    </row>
    <row r="143" spans="1:13" s="7" customFormat="1" ht="41.25" customHeight="1" x14ac:dyDescent="0.25">
      <c r="A143" s="10">
        <v>44</v>
      </c>
      <c r="B143" s="66" t="s">
        <v>232</v>
      </c>
      <c r="C143" s="12" t="s">
        <v>34</v>
      </c>
      <c r="D143" s="66" t="s">
        <v>245</v>
      </c>
      <c r="E143" s="12">
        <v>1</v>
      </c>
      <c r="F143" s="12" t="s">
        <v>28</v>
      </c>
      <c r="G143" s="9"/>
      <c r="H143" s="9">
        <v>5999592</v>
      </c>
      <c r="I143" s="53" t="s">
        <v>210</v>
      </c>
      <c r="J143" s="11" t="s">
        <v>14</v>
      </c>
      <c r="K143" s="28" t="s">
        <v>205</v>
      </c>
      <c r="L143" s="29" t="s">
        <v>211</v>
      </c>
      <c r="M143" s="50"/>
    </row>
    <row r="144" spans="1:13" s="7" customFormat="1" ht="52.5" customHeight="1" x14ac:dyDescent="0.25">
      <c r="A144" s="54">
        <v>45</v>
      </c>
      <c r="B144" s="66" t="s">
        <v>233</v>
      </c>
      <c r="C144" s="12" t="s">
        <v>34</v>
      </c>
      <c r="D144" s="66" t="s">
        <v>246</v>
      </c>
      <c r="E144" s="12">
        <v>1</v>
      </c>
      <c r="F144" s="12" t="s">
        <v>28</v>
      </c>
      <c r="G144" s="9"/>
      <c r="H144" s="9">
        <v>1692000</v>
      </c>
      <c r="I144" s="53" t="s">
        <v>210</v>
      </c>
      <c r="J144" s="11" t="s">
        <v>14</v>
      </c>
      <c r="K144" s="28" t="s">
        <v>205</v>
      </c>
      <c r="L144" s="29" t="s">
        <v>211</v>
      </c>
      <c r="M144" s="50"/>
    </row>
    <row r="145" spans="1:13" s="7" customFormat="1" ht="54" customHeight="1" x14ac:dyDescent="0.25">
      <c r="A145" s="10">
        <v>46</v>
      </c>
      <c r="B145" s="66" t="s">
        <v>234</v>
      </c>
      <c r="C145" s="12" t="s">
        <v>34</v>
      </c>
      <c r="D145" s="66" t="s">
        <v>247</v>
      </c>
      <c r="E145" s="12">
        <v>1</v>
      </c>
      <c r="F145" s="12" t="s">
        <v>28</v>
      </c>
      <c r="G145" s="9"/>
      <c r="H145" s="9">
        <v>77400</v>
      </c>
      <c r="I145" s="53" t="s">
        <v>210</v>
      </c>
      <c r="J145" s="11" t="s">
        <v>14</v>
      </c>
      <c r="K145" s="28" t="s">
        <v>205</v>
      </c>
      <c r="L145" s="29" t="s">
        <v>211</v>
      </c>
      <c r="M145" s="50"/>
    </row>
    <row r="146" spans="1:13" s="7" customFormat="1" ht="41.25" customHeight="1" x14ac:dyDescent="0.25">
      <c r="A146" s="10">
        <v>47</v>
      </c>
      <c r="B146" s="66" t="s">
        <v>235</v>
      </c>
      <c r="C146" s="12" t="s">
        <v>251</v>
      </c>
      <c r="D146" s="66" t="s">
        <v>248</v>
      </c>
      <c r="E146" s="12">
        <v>1</v>
      </c>
      <c r="F146" s="12" t="s">
        <v>28</v>
      </c>
      <c r="G146" s="9"/>
      <c r="H146" s="9">
        <v>689142.86</v>
      </c>
      <c r="I146" s="53" t="s">
        <v>210</v>
      </c>
      <c r="J146" s="11" t="s">
        <v>14</v>
      </c>
      <c r="K146" s="28" t="s">
        <v>205</v>
      </c>
      <c r="L146" s="29" t="s">
        <v>211</v>
      </c>
      <c r="M146" s="50"/>
    </row>
    <row r="147" spans="1:13" s="7" customFormat="1" ht="41.25" customHeight="1" x14ac:dyDescent="0.25">
      <c r="A147" s="54">
        <v>48</v>
      </c>
      <c r="B147" s="66" t="s">
        <v>252</v>
      </c>
      <c r="C147" s="12" t="s">
        <v>251</v>
      </c>
      <c r="D147" s="66" t="s">
        <v>249</v>
      </c>
      <c r="E147" s="12">
        <v>1</v>
      </c>
      <c r="F147" s="12" t="s">
        <v>28</v>
      </c>
      <c r="G147" s="9"/>
      <c r="H147" s="9">
        <v>1028571.43</v>
      </c>
      <c r="I147" s="53" t="s">
        <v>210</v>
      </c>
      <c r="J147" s="11" t="s">
        <v>14</v>
      </c>
      <c r="K147" s="28" t="s">
        <v>205</v>
      </c>
      <c r="L147" s="29" t="s">
        <v>211</v>
      </c>
      <c r="M147" s="50"/>
    </row>
    <row r="148" spans="1:13" s="7" customFormat="1" ht="41.25" customHeight="1" x14ac:dyDescent="0.25">
      <c r="A148" s="10">
        <v>49</v>
      </c>
      <c r="B148" s="66" t="s">
        <v>253</v>
      </c>
      <c r="C148" s="12" t="s">
        <v>251</v>
      </c>
      <c r="D148" s="66" t="s">
        <v>250</v>
      </c>
      <c r="E148" s="12">
        <v>1</v>
      </c>
      <c r="F148" s="12" t="s">
        <v>28</v>
      </c>
      <c r="G148" s="9"/>
      <c r="H148" s="9">
        <v>3154285.71</v>
      </c>
      <c r="I148" s="53" t="s">
        <v>210</v>
      </c>
      <c r="J148" s="11" t="s">
        <v>14</v>
      </c>
      <c r="K148" s="28" t="s">
        <v>205</v>
      </c>
      <c r="L148" s="29" t="s">
        <v>211</v>
      </c>
      <c r="M148" s="50"/>
    </row>
    <row r="149" spans="1:13" s="7" customFormat="1" ht="41.25" customHeight="1" x14ac:dyDescent="0.25">
      <c r="A149" s="10">
        <v>50</v>
      </c>
      <c r="B149" s="66" t="s">
        <v>236</v>
      </c>
      <c r="C149" s="12" t="s">
        <v>251</v>
      </c>
      <c r="D149" s="66" t="s">
        <v>254</v>
      </c>
      <c r="E149" s="12">
        <v>1</v>
      </c>
      <c r="F149" s="12" t="s">
        <v>28</v>
      </c>
      <c r="G149" s="9"/>
      <c r="H149" s="9">
        <v>8769971.7899999991</v>
      </c>
      <c r="I149" s="53" t="s">
        <v>210</v>
      </c>
      <c r="J149" s="11" t="s">
        <v>14</v>
      </c>
      <c r="K149" s="28" t="s">
        <v>205</v>
      </c>
      <c r="L149" s="29" t="s">
        <v>211</v>
      </c>
      <c r="M149" s="50"/>
    </row>
    <row r="150" spans="1:13" s="7" customFormat="1" ht="41.25" customHeight="1" x14ac:dyDescent="0.25">
      <c r="A150" s="54">
        <v>51</v>
      </c>
      <c r="B150" s="66" t="s">
        <v>237</v>
      </c>
      <c r="C150" s="12" t="s">
        <v>34</v>
      </c>
      <c r="D150" s="66" t="s">
        <v>255</v>
      </c>
      <c r="E150" s="12">
        <v>1</v>
      </c>
      <c r="F150" s="12" t="s">
        <v>28</v>
      </c>
      <c r="G150" s="9"/>
      <c r="H150" s="9">
        <v>21960019.199999999</v>
      </c>
      <c r="I150" s="53" t="s">
        <v>210</v>
      </c>
      <c r="J150" s="11" t="s">
        <v>14</v>
      </c>
      <c r="K150" s="28" t="s">
        <v>205</v>
      </c>
      <c r="L150" s="29" t="s">
        <v>211</v>
      </c>
      <c r="M150" s="50"/>
    </row>
    <row r="151" spans="1:13" s="7" customFormat="1" ht="57" customHeight="1" x14ac:dyDescent="0.25">
      <c r="A151" s="10">
        <v>52</v>
      </c>
      <c r="B151" s="66" t="s">
        <v>238</v>
      </c>
      <c r="C151" s="12" t="s">
        <v>34</v>
      </c>
      <c r="D151" s="66" t="s">
        <v>256</v>
      </c>
      <c r="E151" s="12">
        <v>1</v>
      </c>
      <c r="F151" s="12" t="s">
        <v>28</v>
      </c>
      <c r="G151" s="9"/>
      <c r="H151" s="9">
        <v>2918400</v>
      </c>
      <c r="I151" s="53" t="s">
        <v>210</v>
      </c>
      <c r="J151" s="11" t="s">
        <v>14</v>
      </c>
      <c r="K151" s="28" t="s">
        <v>205</v>
      </c>
      <c r="L151" s="29" t="s">
        <v>211</v>
      </c>
      <c r="M151" s="50"/>
    </row>
    <row r="152" spans="1:13" s="7" customFormat="1" ht="41.25" customHeight="1" x14ac:dyDescent="0.25">
      <c r="A152" s="10">
        <v>53</v>
      </c>
      <c r="B152" s="66" t="s">
        <v>239</v>
      </c>
      <c r="C152" s="66" t="s">
        <v>62</v>
      </c>
      <c r="D152" s="66" t="s">
        <v>257</v>
      </c>
      <c r="E152" s="12">
        <v>1</v>
      </c>
      <c r="F152" s="12" t="s">
        <v>28</v>
      </c>
      <c r="G152" s="9"/>
      <c r="H152" s="9">
        <v>1200000</v>
      </c>
      <c r="I152" s="53" t="s">
        <v>210</v>
      </c>
      <c r="J152" s="11" t="s">
        <v>14</v>
      </c>
      <c r="K152" s="28" t="s">
        <v>24</v>
      </c>
      <c r="L152" s="29" t="s">
        <v>211</v>
      </c>
      <c r="M152" s="50"/>
    </row>
    <row r="153" spans="1:13" s="7" customFormat="1" ht="41.25" customHeight="1" x14ac:dyDescent="0.25">
      <c r="A153" s="54">
        <v>54</v>
      </c>
      <c r="B153" s="66" t="s">
        <v>240</v>
      </c>
      <c r="C153" s="66" t="s">
        <v>62</v>
      </c>
      <c r="D153" s="66" t="s">
        <v>258</v>
      </c>
      <c r="E153" s="12">
        <v>1</v>
      </c>
      <c r="F153" s="12" t="s">
        <v>28</v>
      </c>
      <c r="G153" s="9"/>
      <c r="H153" s="9">
        <v>4285714</v>
      </c>
      <c r="I153" s="53" t="s">
        <v>210</v>
      </c>
      <c r="J153" s="11" t="s">
        <v>14</v>
      </c>
      <c r="K153" s="28" t="s">
        <v>24</v>
      </c>
      <c r="L153" s="29" t="s">
        <v>211</v>
      </c>
      <c r="M153" s="50"/>
    </row>
    <row r="154" spans="1:13" s="7" customFormat="1" ht="30.75" customHeight="1" x14ac:dyDescent="0.25">
      <c r="A154" s="10">
        <v>55</v>
      </c>
      <c r="B154" s="66" t="s">
        <v>241</v>
      </c>
      <c r="C154" s="66" t="s">
        <v>62</v>
      </c>
      <c r="D154" s="66" t="s">
        <v>22</v>
      </c>
      <c r="E154" s="12">
        <v>1</v>
      </c>
      <c r="F154" s="12" t="s">
        <v>28</v>
      </c>
      <c r="G154" s="9"/>
      <c r="H154" s="9">
        <v>1560000</v>
      </c>
      <c r="I154" s="53" t="s">
        <v>210</v>
      </c>
      <c r="J154" s="11" t="s">
        <v>14</v>
      </c>
      <c r="K154" s="28" t="s">
        <v>201</v>
      </c>
      <c r="L154" s="29" t="s">
        <v>211</v>
      </c>
      <c r="M154" s="50"/>
    </row>
    <row r="155" spans="1:13" s="7" customFormat="1" ht="41.25" customHeight="1" x14ac:dyDescent="0.25">
      <c r="A155" s="10">
        <v>56</v>
      </c>
      <c r="B155" s="66" t="s">
        <v>242</v>
      </c>
      <c r="C155" s="12" t="s">
        <v>259</v>
      </c>
      <c r="D155" s="66" t="s">
        <v>22</v>
      </c>
      <c r="E155" s="12">
        <v>1</v>
      </c>
      <c r="F155" s="12" t="s">
        <v>28</v>
      </c>
      <c r="G155" s="9"/>
      <c r="H155" s="9">
        <v>36156000</v>
      </c>
      <c r="I155" s="53" t="s">
        <v>210</v>
      </c>
      <c r="J155" s="11" t="s">
        <v>14</v>
      </c>
      <c r="K155" s="28" t="s">
        <v>24</v>
      </c>
      <c r="L155" s="29" t="s">
        <v>211</v>
      </c>
      <c r="M155" s="50"/>
    </row>
    <row r="156" spans="1:13" s="7" customFormat="1" ht="41.25" customHeight="1" x14ac:dyDescent="0.25">
      <c r="A156" s="54">
        <v>57</v>
      </c>
      <c r="B156" s="66" t="s">
        <v>260</v>
      </c>
      <c r="C156" s="66" t="s">
        <v>62</v>
      </c>
      <c r="D156" s="66" t="s">
        <v>22</v>
      </c>
      <c r="E156" s="12">
        <v>1</v>
      </c>
      <c r="F156" s="12" t="s">
        <v>28</v>
      </c>
      <c r="G156" s="9"/>
      <c r="H156" s="9">
        <v>1602455</v>
      </c>
      <c r="I156" s="53" t="s">
        <v>210</v>
      </c>
      <c r="J156" s="11" t="s">
        <v>14</v>
      </c>
      <c r="K156" s="28" t="s">
        <v>24</v>
      </c>
      <c r="L156" s="29" t="s">
        <v>211</v>
      </c>
      <c r="M156" s="50"/>
    </row>
    <row r="157" spans="1:13" s="7" customFormat="1" ht="81.75" customHeight="1" x14ac:dyDescent="0.25">
      <c r="A157" s="10">
        <v>58</v>
      </c>
      <c r="B157" s="66" t="s">
        <v>318</v>
      </c>
      <c r="C157" s="66" t="s">
        <v>62</v>
      </c>
      <c r="D157" s="66" t="s">
        <v>327</v>
      </c>
      <c r="E157" s="12">
        <v>1</v>
      </c>
      <c r="F157" s="12" t="s">
        <v>28</v>
      </c>
      <c r="G157" s="9"/>
      <c r="H157" s="9">
        <v>358400</v>
      </c>
      <c r="I157" s="53" t="s">
        <v>123</v>
      </c>
      <c r="J157" s="11" t="s">
        <v>14</v>
      </c>
      <c r="K157" s="28" t="s">
        <v>24</v>
      </c>
      <c r="L157" s="31" t="s">
        <v>285</v>
      </c>
      <c r="M157" s="50"/>
    </row>
    <row r="158" spans="1:13" s="7" customFormat="1" ht="33" customHeight="1" x14ac:dyDescent="0.25">
      <c r="A158" s="10">
        <v>59</v>
      </c>
      <c r="B158" s="66" t="s">
        <v>319</v>
      </c>
      <c r="C158" s="66" t="s">
        <v>62</v>
      </c>
      <c r="D158" s="66" t="s">
        <v>328</v>
      </c>
      <c r="E158" s="12">
        <v>1</v>
      </c>
      <c r="F158" s="12" t="s">
        <v>28</v>
      </c>
      <c r="G158" s="9"/>
      <c r="H158" s="9">
        <v>12800</v>
      </c>
      <c r="I158" s="53" t="s">
        <v>123</v>
      </c>
      <c r="J158" s="11" t="s">
        <v>14</v>
      </c>
      <c r="K158" s="28" t="s">
        <v>24</v>
      </c>
      <c r="L158" s="31" t="s">
        <v>285</v>
      </c>
      <c r="M158" s="50"/>
    </row>
    <row r="159" spans="1:13" s="7" customFormat="1" ht="36.75" customHeight="1" x14ac:dyDescent="0.25">
      <c r="A159" s="54">
        <v>60</v>
      </c>
      <c r="B159" s="66" t="s">
        <v>320</v>
      </c>
      <c r="C159" s="66" t="s">
        <v>62</v>
      </c>
      <c r="D159" s="66" t="s">
        <v>329</v>
      </c>
      <c r="E159" s="12">
        <v>1</v>
      </c>
      <c r="F159" s="12" t="s">
        <v>28</v>
      </c>
      <c r="G159" s="9"/>
      <c r="H159" s="9">
        <v>72000</v>
      </c>
      <c r="I159" s="53" t="s">
        <v>123</v>
      </c>
      <c r="J159" s="11" t="s">
        <v>14</v>
      </c>
      <c r="K159" s="28" t="s">
        <v>24</v>
      </c>
      <c r="L159" s="31" t="s">
        <v>285</v>
      </c>
      <c r="M159" s="50"/>
    </row>
    <row r="160" spans="1:13" s="7" customFormat="1" ht="53.25" customHeight="1" x14ac:dyDescent="0.25">
      <c r="A160" s="10">
        <v>61</v>
      </c>
      <c r="B160" s="66" t="s">
        <v>321</v>
      </c>
      <c r="C160" s="66" t="s">
        <v>62</v>
      </c>
      <c r="D160" s="66" t="s">
        <v>330</v>
      </c>
      <c r="E160" s="12">
        <v>1</v>
      </c>
      <c r="F160" s="12" t="s">
        <v>28</v>
      </c>
      <c r="G160" s="9"/>
      <c r="H160" s="9">
        <v>2899400</v>
      </c>
      <c r="I160" s="53" t="s">
        <v>123</v>
      </c>
      <c r="J160" s="11" t="s">
        <v>14</v>
      </c>
      <c r="K160" s="28" t="s">
        <v>24</v>
      </c>
      <c r="L160" s="31" t="s">
        <v>285</v>
      </c>
      <c r="M160" s="50"/>
    </row>
    <row r="161" spans="1:13" s="7" customFormat="1" ht="68.25" customHeight="1" x14ac:dyDescent="0.25">
      <c r="A161" s="10">
        <v>62</v>
      </c>
      <c r="B161" s="66" t="s">
        <v>322</v>
      </c>
      <c r="C161" s="66" t="s">
        <v>62</v>
      </c>
      <c r="D161" s="66" t="s">
        <v>331</v>
      </c>
      <c r="E161" s="12">
        <v>1</v>
      </c>
      <c r="F161" s="12" t="s">
        <v>28</v>
      </c>
      <c r="G161" s="9"/>
      <c r="H161" s="9">
        <v>1824660</v>
      </c>
      <c r="I161" s="53" t="s">
        <v>123</v>
      </c>
      <c r="J161" s="11" t="s">
        <v>14</v>
      </c>
      <c r="K161" s="28" t="s">
        <v>24</v>
      </c>
      <c r="L161" s="31" t="s">
        <v>285</v>
      </c>
      <c r="M161" s="50"/>
    </row>
    <row r="162" spans="1:13" s="7" customFormat="1" ht="43.5" customHeight="1" x14ac:dyDescent="0.25">
      <c r="A162" s="54">
        <v>63</v>
      </c>
      <c r="B162" s="66" t="s">
        <v>323</v>
      </c>
      <c r="C162" s="66" t="s">
        <v>62</v>
      </c>
      <c r="D162" s="66" t="s">
        <v>332</v>
      </c>
      <c r="E162" s="12">
        <v>1</v>
      </c>
      <c r="F162" s="12" t="s">
        <v>28</v>
      </c>
      <c r="G162" s="9"/>
      <c r="H162" s="9">
        <v>960000</v>
      </c>
      <c r="I162" s="53" t="s">
        <v>123</v>
      </c>
      <c r="J162" s="11" t="s">
        <v>14</v>
      </c>
      <c r="K162" s="28" t="s">
        <v>24</v>
      </c>
      <c r="L162" s="31" t="s">
        <v>285</v>
      </c>
      <c r="M162" s="50"/>
    </row>
    <row r="163" spans="1:13" s="7" customFormat="1" ht="41.25" customHeight="1" x14ac:dyDescent="0.25">
      <c r="A163" s="10">
        <v>64</v>
      </c>
      <c r="B163" s="66" t="s">
        <v>324</v>
      </c>
      <c r="C163" s="66" t="s">
        <v>62</v>
      </c>
      <c r="D163" s="66" t="s">
        <v>333</v>
      </c>
      <c r="E163" s="12">
        <v>1</v>
      </c>
      <c r="F163" s="12" t="s">
        <v>28</v>
      </c>
      <c r="G163" s="9"/>
      <c r="H163" s="9">
        <v>320000</v>
      </c>
      <c r="I163" s="53" t="s">
        <v>123</v>
      </c>
      <c r="J163" s="11" t="s">
        <v>14</v>
      </c>
      <c r="K163" s="28" t="s">
        <v>24</v>
      </c>
      <c r="L163" s="31" t="s">
        <v>285</v>
      </c>
      <c r="M163" s="50"/>
    </row>
    <row r="164" spans="1:13" s="7" customFormat="1" ht="41.25" customHeight="1" x14ac:dyDescent="0.25">
      <c r="A164" s="10">
        <v>65</v>
      </c>
      <c r="B164" s="66" t="s">
        <v>325</v>
      </c>
      <c r="C164" s="66" t="s">
        <v>62</v>
      </c>
      <c r="D164" s="66" t="s">
        <v>334</v>
      </c>
      <c r="E164" s="12">
        <v>1</v>
      </c>
      <c r="F164" s="12" t="s">
        <v>28</v>
      </c>
      <c r="G164" s="9"/>
      <c r="H164" s="9">
        <v>768000</v>
      </c>
      <c r="I164" s="53" t="s">
        <v>123</v>
      </c>
      <c r="J164" s="11" t="s">
        <v>14</v>
      </c>
      <c r="K164" s="28" t="s">
        <v>24</v>
      </c>
      <c r="L164" s="31" t="s">
        <v>285</v>
      </c>
      <c r="M164" s="50"/>
    </row>
    <row r="165" spans="1:13" s="7" customFormat="1" ht="54" customHeight="1" x14ac:dyDescent="0.25">
      <c r="A165" s="54">
        <v>66</v>
      </c>
      <c r="B165" s="66" t="s">
        <v>326</v>
      </c>
      <c r="C165" s="66" t="s">
        <v>62</v>
      </c>
      <c r="D165" s="66" t="s">
        <v>335</v>
      </c>
      <c r="E165" s="12">
        <v>1</v>
      </c>
      <c r="F165" s="12" t="s">
        <v>28</v>
      </c>
      <c r="G165" s="9"/>
      <c r="H165" s="9">
        <v>452000</v>
      </c>
      <c r="I165" s="53" t="s">
        <v>123</v>
      </c>
      <c r="J165" s="11" t="s">
        <v>14</v>
      </c>
      <c r="K165" s="28" t="s">
        <v>24</v>
      </c>
      <c r="L165" s="31" t="s">
        <v>285</v>
      </c>
      <c r="M165" s="50"/>
    </row>
    <row r="166" spans="1:13" s="7" customFormat="1" ht="31.5" customHeight="1" x14ac:dyDescent="0.25">
      <c r="A166" s="54">
        <v>67</v>
      </c>
      <c r="B166" s="66" t="s">
        <v>346</v>
      </c>
      <c r="C166" s="66" t="s">
        <v>62</v>
      </c>
      <c r="D166" s="66" t="s">
        <v>352</v>
      </c>
      <c r="E166" s="12">
        <v>1</v>
      </c>
      <c r="F166" s="12" t="s">
        <v>28</v>
      </c>
      <c r="G166" s="9"/>
      <c r="H166" s="9">
        <v>8943879</v>
      </c>
      <c r="I166" s="35" t="s">
        <v>25</v>
      </c>
      <c r="J166" s="11" t="s">
        <v>14</v>
      </c>
      <c r="K166" s="28" t="s">
        <v>201</v>
      </c>
      <c r="L166" s="31" t="s">
        <v>358</v>
      </c>
      <c r="M166" s="50"/>
    </row>
    <row r="167" spans="1:13" s="7" customFormat="1" ht="27.75" customHeight="1" x14ac:dyDescent="0.25">
      <c r="A167" s="10">
        <v>68</v>
      </c>
      <c r="B167" s="66" t="s">
        <v>347</v>
      </c>
      <c r="C167" s="66" t="s">
        <v>62</v>
      </c>
      <c r="D167" s="66" t="s">
        <v>353</v>
      </c>
      <c r="E167" s="12">
        <v>1</v>
      </c>
      <c r="F167" s="12" t="s">
        <v>28</v>
      </c>
      <c r="G167" s="9"/>
      <c r="H167" s="9">
        <v>269644</v>
      </c>
      <c r="I167" s="35" t="s">
        <v>25</v>
      </c>
      <c r="J167" s="11" t="s">
        <v>14</v>
      </c>
      <c r="K167" s="28" t="s">
        <v>201</v>
      </c>
      <c r="L167" s="31" t="s">
        <v>358</v>
      </c>
      <c r="M167" s="50"/>
    </row>
    <row r="168" spans="1:13" s="7" customFormat="1" ht="30" customHeight="1" x14ac:dyDescent="0.25">
      <c r="A168" s="10">
        <v>69</v>
      </c>
      <c r="B168" s="66" t="s">
        <v>348</v>
      </c>
      <c r="C168" s="66" t="s">
        <v>62</v>
      </c>
      <c r="D168" s="66" t="s">
        <v>354</v>
      </c>
      <c r="E168" s="12">
        <v>1</v>
      </c>
      <c r="F168" s="12" t="s">
        <v>28</v>
      </c>
      <c r="G168" s="9"/>
      <c r="H168" s="9">
        <v>10312598</v>
      </c>
      <c r="I168" s="35" t="s">
        <v>25</v>
      </c>
      <c r="J168" s="11" t="s">
        <v>14</v>
      </c>
      <c r="K168" s="28" t="s">
        <v>201</v>
      </c>
      <c r="L168" s="31" t="s">
        <v>358</v>
      </c>
      <c r="M168" s="50"/>
    </row>
    <row r="169" spans="1:13" s="7" customFormat="1" ht="40.5" customHeight="1" x14ac:dyDescent="0.25">
      <c r="A169" s="54">
        <v>70</v>
      </c>
      <c r="B169" s="66" t="s">
        <v>349</v>
      </c>
      <c r="C169" s="66" t="s">
        <v>62</v>
      </c>
      <c r="D169" s="66" t="s">
        <v>355</v>
      </c>
      <c r="E169" s="12">
        <v>1</v>
      </c>
      <c r="F169" s="12" t="s">
        <v>28</v>
      </c>
      <c r="G169" s="9"/>
      <c r="H169" s="9">
        <v>4840000</v>
      </c>
      <c r="I169" s="35" t="s">
        <v>25</v>
      </c>
      <c r="J169" s="11" t="s">
        <v>14</v>
      </c>
      <c r="K169" s="28" t="s">
        <v>201</v>
      </c>
      <c r="L169" s="31" t="s">
        <v>358</v>
      </c>
      <c r="M169" s="50"/>
    </row>
    <row r="170" spans="1:13" s="7" customFormat="1" ht="27.75" customHeight="1" x14ac:dyDescent="0.25">
      <c r="A170" s="54">
        <v>71</v>
      </c>
      <c r="B170" s="66" t="s">
        <v>350</v>
      </c>
      <c r="C170" s="66" t="s">
        <v>62</v>
      </c>
      <c r="D170" s="66" t="s">
        <v>356</v>
      </c>
      <c r="E170" s="12">
        <v>1</v>
      </c>
      <c r="F170" s="12" t="s">
        <v>28</v>
      </c>
      <c r="G170" s="9"/>
      <c r="H170" s="9">
        <v>2374344</v>
      </c>
      <c r="I170" s="35" t="s">
        <v>25</v>
      </c>
      <c r="J170" s="11" t="s">
        <v>14</v>
      </c>
      <c r="K170" s="28" t="s">
        <v>201</v>
      </c>
      <c r="L170" s="31" t="s">
        <v>358</v>
      </c>
      <c r="M170" s="50"/>
    </row>
    <row r="171" spans="1:13" s="7" customFormat="1" ht="30.75" customHeight="1" x14ac:dyDescent="0.25">
      <c r="A171" s="10">
        <v>72</v>
      </c>
      <c r="B171" s="66" t="s">
        <v>351</v>
      </c>
      <c r="C171" s="66" t="s">
        <v>62</v>
      </c>
      <c r="D171" s="66" t="s">
        <v>357</v>
      </c>
      <c r="E171" s="12">
        <v>1</v>
      </c>
      <c r="F171" s="12" t="s">
        <v>28</v>
      </c>
      <c r="G171" s="9"/>
      <c r="H171" s="9">
        <v>960000</v>
      </c>
      <c r="I171" s="35" t="s">
        <v>25</v>
      </c>
      <c r="J171" s="11" t="s">
        <v>14</v>
      </c>
      <c r="K171" s="28" t="s">
        <v>201</v>
      </c>
      <c r="L171" s="31" t="s">
        <v>358</v>
      </c>
      <c r="M171" s="50"/>
    </row>
    <row r="172" spans="1:13" s="7" customFormat="1" ht="66" customHeight="1" x14ac:dyDescent="0.25">
      <c r="A172" s="54">
        <v>73</v>
      </c>
      <c r="B172" s="66" t="s">
        <v>363</v>
      </c>
      <c r="C172" s="66" t="s">
        <v>34</v>
      </c>
      <c r="D172" s="66" t="s">
        <v>366</v>
      </c>
      <c r="E172" s="12">
        <v>1</v>
      </c>
      <c r="F172" s="12" t="s">
        <v>28</v>
      </c>
      <c r="G172" s="9"/>
      <c r="H172" s="9">
        <v>1999999.71</v>
      </c>
      <c r="I172" s="35" t="s">
        <v>99</v>
      </c>
      <c r="J172" s="11" t="s">
        <v>14</v>
      </c>
      <c r="K172" s="28" t="s">
        <v>201</v>
      </c>
      <c r="L172" s="31" t="s">
        <v>362</v>
      </c>
      <c r="M172" s="50"/>
    </row>
    <row r="173" spans="1:13" s="7" customFormat="1" ht="64.5" customHeight="1" x14ac:dyDescent="0.25">
      <c r="A173" s="54">
        <v>74</v>
      </c>
      <c r="B173" s="66" t="s">
        <v>364</v>
      </c>
      <c r="C173" s="66" t="s">
        <v>34</v>
      </c>
      <c r="D173" s="66" t="s">
        <v>366</v>
      </c>
      <c r="E173" s="12">
        <v>1</v>
      </c>
      <c r="F173" s="12" t="s">
        <v>28</v>
      </c>
      <c r="G173" s="9"/>
      <c r="H173" s="9">
        <v>500700</v>
      </c>
      <c r="I173" s="35" t="s">
        <v>99</v>
      </c>
      <c r="J173" s="11" t="s">
        <v>14</v>
      </c>
      <c r="K173" s="28" t="s">
        <v>201</v>
      </c>
      <c r="L173" s="31" t="s">
        <v>362</v>
      </c>
      <c r="M173" s="50"/>
    </row>
    <row r="174" spans="1:13" s="7" customFormat="1" ht="69.75" customHeight="1" x14ac:dyDescent="0.25">
      <c r="A174" s="10">
        <v>75</v>
      </c>
      <c r="B174" s="66" t="s">
        <v>365</v>
      </c>
      <c r="C174" s="66" t="s">
        <v>34</v>
      </c>
      <c r="D174" s="66" t="s">
        <v>366</v>
      </c>
      <c r="E174" s="12">
        <v>1</v>
      </c>
      <c r="F174" s="12" t="s">
        <v>28</v>
      </c>
      <c r="G174" s="9"/>
      <c r="H174" s="9">
        <v>100440</v>
      </c>
      <c r="I174" s="35" t="s">
        <v>99</v>
      </c>
      <c r="J174" s="11" t="s">
        <v>14</v>
      </c>
      <c r="K174" s="28" t="s">
        <v>201</v>
      </c>
      <c r="L174" s="31" t="s">
        <v>362</v>
      </c>
      <c r="M174" s="50"/>
    </row>
    <row r="175" spans="1:13" s="7" customFormat="1" ht="80.25" customHeight="1" x14ac:dyDescent="0.25">
      <c r="A175" s="54">
        <v>76</v>
      </c>
      <c r="B175" s="66" t="s">
        <v>379</v>
      </c>
      <c r="C175" s="66" t="s">
        <v>62</v>
      </c>
      <c r="D175" s="66" t="s">
        <v>380</v>
      </c>
      <c r="E175" s="12">
        <v>1</v>
      </c>
      <c r="F175" s="12" t="s">
        <v>28</v>
      </c>
      <c r="G175" s="9"/>
      <c r="H175" s="9">
        <v>3600000</v>
      </c>
      <c r="I175" s="35" t="s">
        <v>36</v>
      </c>
      <c r="J175" s="11" t="s">
        <v>14</v>
      </c>
      <c r="K175" s="28" t="s">
        <v>201</v>
      </c>
      <c r="L175" s="31" t="s">
        <v>378</v>
      </c>
      <c r="M175" s="50"/>
    </row>
    <row r="176" spans="1:13" s="7" customFormat="1" ht="15.75" x14ac:dyDescent="0.25">
      <c r="A176" s="76" t="s">
        <v>384</v>
      </c>
      <c r="B176" s="77"/>
      <c r="C176" s="77"/>
      <c r="D176" s="77"/>
      <c r="E176" s="77"/>
      <c r="F176" s="77"/>
      <c r="G176" s="78"/>
      <c r="H176" s="18">
        <f>SUM(H100:H175)</f>
        <v>676719201.76999998</v>
      </c>
      <c r="I176" s="44"/>
      <c r="J176" s="79"/>
      <c r="K176" s="79"/>
      <c r="L176" s="79"/>
      <c r="M176" s="50"/>
    </row>
    <row r="177" spans="1:13" s="8" customFormat="1" ht="15.75" customHeight="1" x14ac:dyDescent="0.25">
      <c r="A177" s="80" t="s">
        <v>17</v>
      </c>
      <c r="B177" s="81"/>
      <c r="C177" s="81"/>
      <c r="D177" s="81"/>
      <c r="E177" s="81"/>
      <c r="F177" s="81"/>
      <c r="G177" s="82"/>
      <c r="H177" s="23">
        <f>H176+H98+H86+H15</f>
        <v>2330985925.125</v>
      </c>
      <c r="I177" s="45"/>
      <c r="J177" s="83"/>
      <c r="K177" s="83"/>
      <c r="L177" s="83"/>
      <c r="M177" s="51"/>
    </row>
    <row r="178" spans="1:13" x14ac:dyDescent="0.25">
      <c r="A178" s="19"/>
      <c r="B178" s="19"/>
      <c r="C178" s="19"/>
      <c r="D178" s="16"/>
      <c r="E178" s="19"/>
      <c r="F178" s="19"/>
      <c r="G178" s="20"/>
      <c r="H178" s="19"/>
      <c r="I178" s="36"/>
      <c r="J178" s="21"/>
      <c r="K178" s="32"/>
    </row>
    <row r="179" spans="1:13" x14ac:dyDescent="0.25">
      <c r="A179" s="19"/>
      <c r="B179" s="19"/>
      <c r="C179" s="19"/>
      <c r="D179" s="16"/>
      <c r="E179" s="19"/>
      <c r="F179" s="19"/>
      <c r="G179" s="20"/>
      <c r="H179" s="19"/>
      <c r="I179" s="36"/>
      <c r="J179" s="4"/>
      <c r="K179" s="32"/>
    </row>
  </sheetData>
  <sheetProtection formatCells="0" formatColumns="0" formatRows="0" insertColumns="0" insertRows="0" insertHyperlinks="0" deleteColumns="0" deleteRows="0" sort="0" autoFilter="0" pivotTables="0"/>
  <autoFilter ref="A2:L177"/>
  <mergeCells count="22">
    <mergeCell ref="A14:G14"/>
    <mergeCell ref="A15:G15"/>
    <mergeCell ref="A5:L5"/>
    <mergeCell ref="A17:J17"/>
    <mergeCell ref="A16:M16"/>
    <mergeCell ref="A6:M6"/>
    <mergeCell ref="A1:J1"/>
    <mergeCell ref="A8:G8"/>
    <mergeCell ref="A176:G176"/>
    <mergeCell ref="J176:L176"/>
    <mergeCell ref="A177:G177"/>
    <mergeCell ref="J177:L177"/>
    <mergeCell ref="A99:L99"/>
    <mergeCell ref="A86:G86"/>
    <mergeCell ref="J86:L86"/>
    <mergeCell ref="A87:L87"/>
    <mergeCell ref="J98:L98"/>
    <mergeCell ref="A98:G98"/>
    <mergeCell ref="A4:J4"/>
    <mergeCell ref="A9:J9"/>
    <mergeCell ref="A11:G11"/>
    <mergeCell ref="A12:J12"/>
  </mergeCells>
  <printOptions horizontalCentered="1"/>
  <pageMargins left="0" right="0" top="0" bottom="0" header="0" footer="0"/>
  <pageSetup scale="1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2016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2016-02-23T05:41:24Z</dcterms:modified>
</cp:coreProperties>
</file>