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1125" windowWidth="15120" windowHeight="6990"/>
  </bookViews>
  <sheets>
    <sheet name="Реестр 2015" sheetId="7" r:id="rId1"/>
    <sheet name="Sheet1" sheetId="8" r:id="rId2"/>
  </sheets>
  <definedNames>
    <definedName name="_xlnm._FilterDatabase" localSheetId="0" hidden="1">'Реестр 2015'!$A$2:$L$120</definedName>
  </definedNames>
  <calcPr calcId="145621"/>
</workbook>
</file>

<file path=xl/calcChain.xml><?xml version="1.0" encoding="utf-8"?>
<calcChain xmlns="http://schemas.openxmlformats.org/spreadsheetml/2006/main">
  <c r="H51" i="7" l="1"/>
  <c r="H60" i="7"/>
  <c r="H119" i="7"/>
  <c r="H34" i="7" l="1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15" i="7" l="1"/>
  <c r="H14" i="7"/>
  <c r="H13" i="7" l="1"/>
  <c r="H7" i="7" l="1"/>
  <c r="H79" i="7" l="1"/>
  <c r="H78" i="7"/>
  <c r="H11" i="7" l="1"/>
  <c r="H12" i="7"/>
  <c r="E10" i="7" l="1"/>
  <c r="H10" i="7" l="1"/>
  <c r="H9" i="7"/>
  <c r="H120" i="7" l="1"/>
</calcChain>
</file>

<file path=xl/sharedStrings.xml><?xml version="1.0" encoding="utf-8"?>
<sst xmlns="http://schemas.openxmlformats.org/spreadsheetml/2006/main" count="878" uniqueCount="266">
  <si>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</si>
  <si>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</si>
  <si>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</si>
  <si>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</si>
  <si>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</si>
  <si>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Итого товары</t>
  </si>
  <si>
    <t>Способ закупок/ п.3.1 Правил</t>
  </si>
  <si>
    <t>Месяц предоставления документов в подразделение закупок **</t>
  </si>
  <si>
    <t>Количество/объем</t>
  </si>
  <si>
    <t>Цена за единицу товара, тенге*</t>
  </si>
  <si>
    <t>Итого работы</t>
  </si>
  <si>
    <t xml:space="preserve">                  Товары</t>
  </si>
  <si>
    <t>Итого</t>
  </si>
  <si>
    <t>Работы</t>
  </si>
  <si>
    <t>ЧУ "USM"</t>
  </si>
  <si>
    <t>УИНП И ПМ</t>
  </si>
  <si>
    <t>Примечание</t>
  </si>
  <si>
    <t>Всего</t>
  </si>
  <si>
    <t xml:space="preserve">Реестр планируемых закупок товаров, работ, услуг на 2016 год </t>
  </si>
  <si>
    <t>Сумма, планируемая для закупки без учета НДС, тенге</t>
  </si>
  <si>
    <t>Дизельное топливо</t>
  </si>
  <si>
    <t>Тендер</t>
  </si>
  <si>
    <t>Полная техническая характеристика согласно технической спецификации.</t>
  </si>
  <si>
    <t>Литр</t>
  </si>
  <si>
    <t>Январь</t>
  </si>
  <si>
    <t>СТЭ</t>
  </si>
  <si>
    <t>Услуги синхронного перевода для организации обучения по программе Executive MBA в Школе бизнеса им. Фукуа Университета Дьюк</t>
  </si>
  <si>
    <t>пп. 24 п. 3.1 Правил</t>
  </si>
  <si>
    <t>Услуга</t>
  </si>
  <si>
    <t>СЗ 1822 от 30.11</t>
  </si>
  <si>
    <t>Синхронный перевод с английского языка на русский язык и с русского языка на английский язык, с выездом на место оказания услуг (3 переводчика на 8 часовой рабочий день, 10 дней, 240 часов).</t>
  </si>
  <si>
    <t>январь</t>
  </si>
  <si>
    <t>СЗ 1850 от 14.12</t>
  </si>
  <si>
    <t>Электроэнергия</t>
  </si>
  <si>
    <t>пп. 21 п. 3.1 Правил</t>
  </si>
  <si>
    <t>кВт/час</t>
  </si>
  <si>
    <t>СГЭ</t>
  </si>
  <si>
    <t>СЗ 1847 от 11.12</t>
  </si>
  <si>
    <t>СЗ 1866 от 22.12</t>
  </si>
  <si>
    <t>Услуги питания для организации семинаров и конференций (эконом)</t>
  </si>
  <si>
    <t>Услуги питания для организации семинаров и конференций (стандарт)</t>
  </si>
  <si>
    <t>Услуги питания для организации семинаров и конференций (Меню 1)</t>
  </si>
  <si>
    <t>Услуги питания для организации семинаров и конференций (бизнес)</t>
  </si>
  <si>
    <t>Услуги питания для организации семинаров и конференций (люкс)</t>
  </si>
  <si>
    <t>Услуги питания для организации обучения по программе Executive MBA в отеле (ужин)</t>
  </si>
  <si>
    <t>Услуги по подключению сценического и музыкального оборудования</t>
  </si>
  <si>
    <t>Услуги фотографа для ВШБ и ВШГП</t>
  </si>
  <si>
    <t>Услуги видеооператора</t>
  </si>
  <si>
    <t>Услуги фотографа для ШГСН</t>
  </si>
  <si>
    <t>Услуги синхронного перевода для организации обучения по программам ВШБ, ВШГП и ШМНУ</t>
  </si>
  <si>
    <t>Услуга по обслуживанию спортивного оборудование (Impuls)</t>
  </si>
  <si>
    <t>Услуга по обслуживанию спортивного оборудования (Technogym)</t>
  </si>
  <si>
    <t xml:space="preserve">Количество участников  1960 (одна тысяча девятьсот шестьдесят) человек. Полная техническая характеристика согласно технической спецификации.   </t>
  </si>
  <si>
    <t xml:space="preserve">Количество участников  4980 (четыре тысячи девятьсот восемьдесят)   человек. Полная техническая характеристика согласно технической спецификации.   </t>
  </si>
  <si>
    <t xml:space="preserve">Количество участников  5446 (пять тысяч четыреста сорок шесть) человек. Полная техническая характеристика согласно технической спецификации.   </t>
  </si>
  <si>
    <t xml:space="preserve">Количество участников  9356 (девять тысяч триста пятьдесят шесть) человек. Полная техническая характеристика согласно технической спецификации.   </t>
  </si>
  <si>
    <t xml:space="preserve">Количество участников  5280 (пять тысяч двести восемьдесят) человек. Полная техническая характеристика согласно технической спецификации.   </t>
  </si>
  <si>
    <t xml:space="preserve">Количество участников 1376 (одна тысяча триста семьдесят шесть)  человек. Полная техническая характеристика согласно технической спецификации.   </t>
  </si>
  <si>
    <t>30  подключений сценического и музыкального оборудования (оборудование: светодиодные прожектора, световые приборы, пульты управления, 4-х канальные DMX-управляемые силовые блоки, низкочастотные акустические системы, усилители мощности, фермы, регулируемый пол). Техническая поддержка мероприятий.</t>
  </si>
  <si>
    <t xml:space="preserve">Профессиональная выездная репортажная фотосъемка профессиональной фотокамерой (120 часов). Полная техническая характеристика согласно технической спецификации. </t>
  </si>
  <si>
    <t xml:space="preserve">Профессиональная выездная репортажная видеосъемка профессиональной фотокамерой (30 часов). Полная техническая характеристика согласно технической спецификации. </t>
  </si>
  <si>
    <t xml:space="preserve">Профессиональная выездная репортажная фотосъемка профессиональной фотокамерой (40 часов). Полная техническая характеристика согласно технической спецификации. </t>
  </si>
  <si>
    <t xml:space="preserve">Количество часов синхронного перевода  350 часов.                                                                                  Полная техническая характеристика согласно технической спецификации. </t>
  </si>
  <si>
    <t xml:space="preserve">Полная техническая характеристика согласно технической спецификации.   </t>
  </si>
  <si>
    <t>Запрос ценовых предложений</t>
  </si>
  <si>
    <t>Электроэнергия в АО «Назарбаев Университет»,в ЖК Северное сияние (64 квартиры), в ЖК Хайвил Астана (130 квартир)</t>
  </si>
  <si>
    <t>Питьевая вода 0,5л</t>
  </si>
  <si>
    <t>Питьевая вода, с объемом - 0,5 литров, в пластиковых бутылках, негазированная.</t>
  </si>
  <si>
    <t>Штука</t>
  </si>
  <si>
    <t>СЗ 1867 от 22.12</t>
  </si>
  <si>
    <t>Март</t>
  </si>
  <si>
    <t>Сервисное обслуживание котельной на территории Назарбаев Университет</t>
  </si>
  <si>
    <t xml:space="preserve">1. Внутренняя и наружная очистка котла; 2. Чистка фильтров топливного трубопровода; 3. Настройка механической части горелки; 4. Проверка, регулировка состава горючей смеси; 5. Прочистка, промывка фильтра топливного насоса; 6. Пуско-наладка котла; Полная техническая характеристика согласно технической спецификации.
</t>
  </si>
  <si>
    <t>СЗ 1845 от 11.12</t>
  </si>
  <si>
    <t>Бутилированная, питьевая вода</t>
  </si>
  <si>
    <t>Питьевая вода - бутилированная, в бутылке 19 литров. Питьевая вода, не менее 8 степеней очистки, бутыли из поликарбоната. Озонированная, насыщенная кислородом. С содержанием йода и фтора. Полная техническая характеристика согласно технической спецификации.</t>
  </si>
  <si>
    <t>СЗ 1878 от 30.12</t>
  </si>
  <si>
    <t>СОТ и ООС</t>
  </si>
  <si>
    <t>СЗ 1879 от 30.12</t>
  </si>
  <si>
    <t>Техническое обслуживание лифтов и эскалаторов в "Назарбаев Университет"</t>
  </si>
  <si>
    <t>Техническое обслуживание лифтов и эскалаторов   «Назарбаев Университет». Проведения технического  обслуживания  65 лифтов и 12 эскалаторов оказываются согласно Требованиям промышленной безопасности по устройству и эксплуатации лифтов, утвержденным Приказом Министерства по ЧС РК от 25 июля 2008 года №132.  Техническое обслуживание лифтов состоит из: периодических осмотров (ежедневно),   текущих ремонтов, аварийно-технического обслуживания и   проведения ежегодного обязательного технического освидетельствования (полная техническая характеристика согласно технической спецификации).</t>
  </si>
  <si>
    <t xml:space="preserve">Техническое обслуживание лифтов </t>
  </si>
  <si>
    <t>Техническое обслуживание лифтов для АО «Научный центр нейрохирургии», г. Астана, просп. Туран 34/1;  АО «Республиканский диагностический центр», г. Астана, ул Сыганак 2; АО «Национальный научный центр онкологии и трансплантологии», г. Астана, улица Жанибек, Керей ханов, 3; АО «Республиканский детский реабилитационный центр» г. Астана, пр. Туран 36; АО «Национальный научный центр материнства и детства», г. Астана, пр. Туран 38.  Полная техническая характеристика согласно технической спецификации.</t>
  </si>
  <si>
    <t>Вывоз ТБО</t>
  </si>
  <si>
    <t>Вывоз ТБО со следующих объектов: 1) Назарбаев Университет г. Астана, пр. Кабанбай батыра;  2) ЖК «Северное сияние» (64 квартиры) - г. Астана, район Есиль, ул. Достык, 5/2; 3) АО «Национальный центр нейрохирургии» г. Астана, просп. Туран 34/1; 4) АО «Республиканский диагностический центр» г. Астана, ул Сыганак 2; 5) АО «Национальный научный центр онкологии и трансплантологии» г. Астана, улица Жанибек, Керей ханов, 3; 6) АО «Национальный научный центр материнства и детства» г. Астана, пр. Туран 38; 7) АО «Республиканский детский реабилитационный центр» г. Астана, пр. Туран 36. Полная техническая характеристика согласно технической спецификации.</t>
  </si>
  <si>
    <t>Услуга предрейсового и послерейсового медицинского осмотра</t>
  </si>
  <si>
    <t>Услуга предрейсового и послерейсового медицинского осмотра. Цена за 1 осмотр - 230 тг. (без учета НДС). Всего 9160 осмотров.</t>
  </si>
  <si>
    <t>пп. 2 п. 3.1 Правил</t>
  </si>
  <si>
    <t>СЗ 1888 от 31.12</t>
  </si>
  <si>
    <t>Сервисное обслуживание прибора учета тепла</t>
  </si>
  <si>
    <t>Сервисное обслуживание чиллеров МРТ</t>
  </si>
  <si>
    <t>Сервисное обслуживание паровых и водогрейных котлов</t>
  </si>
  <si>
    <t>Сервисное обслуживание автоматической системы регулирования тепла</t>
  </si>
  <si>
    <t>Услуги ассенизаторской машины</t>
  </si>
  <si>
    <t>Сервисное обслуживание прибора учета тепла в АО «НЦН», в АО «ННЦОТ», в АО «РДЦ», в АО «ННЦМД», в АО «РДРЦ». Полная характеристика согласно технической спецификации.</t>
  </si>
  <si>
    <t>Сервисное обслуживание чиллеров МРТ  в АО «НЦН», в АО «РДЦ», в АО «ННЦМД». Полная характеристика согласно технической спецификации.</t>
  </si>
  <si>
    <t>Сервисное обслуживание паровых и водогрейных котлов в АО «ННЦМД». Полная характеристика согласно технической спецификации.</t>
  </si>
  <si>
    <t>Услуги ассенизаторской машины в АО «ННЦОТ», в АО «РДЦ», в АО «РДРЦ», в АО «ННЦМД», в АО «НУ». Полная характеристика согласно технической спецификации.</t>
  </si>
  <si>
    <t>Сервисное обслуживание автоматической системы регулирования тепла в АО «ННЦОТ», в АО «ННЦМД». Полная характеристика согласно технической спецификации.</t>
  </si>
  <si>
    <t>БПНП 1) 3) 7) 11) 14) 15) 17) 20) 27)</t>
  </si>
  <si>
    <t>«Разработка проектно-сметной документации «Система кондиционирования воздуха блоков 2, 3, 6, 7, 8, 9  «НАЗАРБАЕВ УНИВЕРСИТЕТ»</t>
  </si>
  <si>
    <t>пп. 27 п. 3.1 Правил</t>
  </si>
  <si>
    <t>работа</t>
  </si>
  <si>
    <t>ПТО</t>
  </si>
  <si>
    <t>СЗ 1887 от 31.12</t>
  </si>
  <si>
    <t>Услуги</t>
  </si>
  <si>
    <t>Подписка на периодические издания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</si>
  <si>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</si>
  <si>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</si>
  <si>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Обеспечение газетами, журналами АОО НУ и его частные учреждения</t>
  </si>
  <si>
    <t>Перевод документов, в т.ч. внутренние нормативные документы, справочно-аналитические материалы с русского на английский язык, с английского на русский язык для Университета и его организаций</t>
  </si>
  <si>
    <t>Перевод документов, в т.ч. внутренние нормативные документы, справочно-аналитические материалы с русского на казахский язык, с казахского на русский язык для Университета и его организаций</t>
  </si>
  <si>
    <t>УДПУ</t>
  </si>
  <si>
    <t>СЗ 18-05/7 от 08.01.</t>
  </si>
  <si>
    <t>пп. 9 п. 3.1. Правил</t>
  </si>
  <si>
    <t>Туалетная бумага</t>
  </si>
  <si>
    <t>Туалетная бумага, рулонная. Применяется для диспенсеров. Наличие обертки: в полиэтиленовой обтяжке. Качество исходного сырья: первичное сырье (целлюлоза). Цвет: белый. Наличие перфорации: с отрывными листами. Количество впитывающих слоев: двухслойная. Длина намотки бумажного полотна: не менее 150 метров в рулоне. Наличие внутренней втулки: со втулкой. Полная характеристика согласно технической спецификации.</t>
  </si>
  <si>
    <t>СЗ 1855 от 15.12</t>
  </si>
  <si>
    <t>пп. 23 п. 3.1. Правил</t>
  </si>
  <si>
    <t>Дезинсекция, дератизация, дезинфекция</t>
  </si>
  <si>
    <t>Услуги по изготовлению издательско-полиграфической продукции</t>
  </si>
  <si>
    <t>Услуга по организации и обеспечению уборки помещений автономной организации образования "Назарбаев Университет"</t>
  </si>
  <si>
    <t>Услуги по аренде офиса в городе Алматы</t>
  </si>
  <si>
    <t>Дератизация – борьба с грызунами (мыши, крысы и т.д.), дезинсекция – борьба с мухами, комарами и тараканами и другими бытовыми насекомыми.  Обработка постельных принадлежностей. Полная характеристика согласно технической спецификации.</t>
  </si>
  <si>
    <t>Организация и обеспечение проведения комплекса мероприятий по изготовлению широкого ассортимента издательско-полиграфической продукции для Назарбаев Университет и его организаций; Используемые материалы, применяемые для изготовления Продукции, должны соответствовать требованиям действующих стандартов и технических условий. Показатели качества импортных материалов не должны быть ниже требований, установленных в нормативных документах Республики Казахстан.</t>
  </si>
  <si>
    <t>Организация и обеспечение уборки помещений автономной организации образования "Назарбаев Университет". Наличие необходимого для организации процесса уборки инвентаря, оборудования и сертифицированных моющих средств. Влажная и сухая уборка, поддержание чистоты, проведение необходимых генеральных уборок, вынос мусора, удаление пыли и загрязнений и т.п. Полная техническая характеристика и график уборки указаны в технической спецификации.</t>
  </si>
  <si>
    <t>Услуги по аренде служебного помещения, включая коммунальные расходы, услуги связи и уборку помещений. Площадь не менее 190 кв.м.</t>
  </si>
  <si>
    <t>УТО</t>
  </si>
  <si>
    <t>СЗ 1876 от 29.12</t>
  </si>
  <si>
    <t>Бензин Аи-92</t>
  </si>
  <si>
    <t>Дизельное топливо летнее</t>
  </si>
  <si>
    <t>Дизельное топливо зимнее</t>
  </si>
  <si>
    <t>Бензин Аи-92 для инжекторных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</si>
  <si>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летнее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</si>
  <si>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зимнее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</si>
  <si>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Работа</t>
  </si>
  <si>
    <t>Техническое обслуживание и ремонт автомобилей Volkswagen</t>
  </si>
  <si>
    <t>Техническое обслуживание и ремонт автомобиля Volkswagen Caravella 3.2 (Алматы)</t>
  </si>
  <si>
    <t>Техническое обслуживание и ремонт автомобиля Ssang Yong</t>
  </si>
  <si>
    <t>Техническое обслуживание и ремонт автобуса Foton</t>
  </si>
  <si>
    <t>Техническое обслуживание и ремонт специальной техники МКСМ - 800</t>
  </si>
  <si>
    <t>Техническое обслуживание и ремонт коммунальной машины МАЗ - 490843</t>
  </si>
  <si>
    <t>Техническое обслуживание и ремонт с заменой запасных частей, с расходными материалами и запасными частями для следующих транспортных средств: Volkswagen Touareg – 2 единицы, Volkswagen Transporter – 1 единица, Volkswagen Passat – 7 единиц, Volkswagen Jetta – 4 единицы, Volkswagen – Tiguan – 2 единицы, Volkswagen Caravella – 3 единицы.</t>
  </si>
  <si>
    <t>Техническое обслуживание и ремонт с заменой запасных частей, с расходными материалами и запасными частями для автомобиля Volswagen Caravella – 1 единица</t>
  </si>
  <si>
    <t>Техническое обслуживание и ремонт с заменой запасных частей, с расходными материалами и запасными частями для автомобиля Ssang Yong – 1 единица</t>
  </si>
  <si>
    <t>Техническое обслуживание и ремонт с заменой запасных частей, с расходными материалами и запасными частями для автобусов  Foton – 2 единицы.</t>
  </si>
  <si>
    <t>Техническое обслуживание и ремонт с заменой запасных частей, с расходными материалами и запасными частями для специальной техники МКСМ 800 – 2 единицы.</t>
  </si>
  <si>
    <t>Техническое обслуживание и ремонт с заменой запасных частей, с расходными материалами и запасными частями для коммунальной машины МАЗ – 1 единица.</t>
  </si>
  <si>
    <t>Перевозка грузов</t>
  </si>
  <si>
    <t>Перевозка пассажиров</t>
  </si>
  <si>
    <t>Абонентские услуги спутникового слежения и мониторинга автотранспорта (собственные трекеры)</t>
  </si>
  <si>
    <t>Абонентские услуги спутникового слежения и мониторинга автотранспорта (арендованные трекеры)</t>
  </si>
  <si>
    <t>Аренда автопаркинга</t>
  </si>
  <si>
    <t>Перевозка грузов грузовым автомобилем грузоподьемность не менее - 1,5 тонн, по заявке Заказчика, количество - 200 часов</t>
  </si>
  <si>
    <t>Перевозка пассажиров комфортабельными автобусами в количестве - 3 единиц, количество посадочных мест - 44,  количество часов – 1500</t>
  </si>
  <si>
    <t>Абонентские услуги спутникового слежения и мониторинга автотранспорта (GPS) на 7 единиц автомобилей (собственные трекеры): автобусов Foton - 2 единицы, Volkswagen Transporter – 1 единица, Volkswagen Caravella – 4 единицы</t>
  </si>
  <si>
    <t xml:space="preserve">Абонентские услуги спутникового слежения и мониторинга автотранспорта (GPS) на 20 единиц автомобилей (арендованные трекеры): Volkswagen Passat- 7 единиц, Volkswagen Jetta - 4 единицы,  Ssang Yong - 1 единица, Volkswagen Tiguan - 2 единицы, Hyundai Tucson – 2 единицы, ToyotaCamry – 2 единицы, Lexus GS 350 – 1единица, УАЗ – 1единица. </t>
  </si>
  <si>
    <t>Автопаркинг для 2 единиц автобусов  площадью не менее – 140 м 2, высота потолка не менее – 4,5 метров, высота и ширина въездных ворот не менее – 4,3 метров. Наличие горячей и холодной воды. Помещение отапливаемое. Освещение внутреннее и наружное.</t>
  </si>
  <si>
    <t>Канцелярские товары</t>
  </si>
  <si>
    <t>Закуп у специализированных поставщиков</t>
  </si>
  <si>
    <t>Комплект</t>
  </si>
  <si>
    <t>Канцелярские товары в ассортименте</t>
  </si>
  <si>
    <t>СЗ 1898 от 15.12</t>
  </si>
  <si>
    <t>Жидкое мыло</t>
  </si>
  <si>
    <t>Электрические сушилки для рук</t>
  </si>
  <si>
    <t>Металлический диспенсер для жидкого мыла</t>
  </si>
  <si>
    <t>Жидкое мыло с картриджем</t>
  </si>
  <si>
    <t>Картриждный диспенсер для жидкого мыла</t>
  </si>
  <si>
    <t>Самоклеящиеся этикетки</t>
  </si>
  <si>
    <t>Фикус каучконосный  в кашпо, искусственный</t>
  </si>
  <si>
    <t xml:space="preserve">Сансиеверия </t>
  </si>
  <si>
    <t>Шефлера Компакта</t>
  </si>
  <si>
    <t xml:space="preserve">Ховея  </t>
  </si>
  <si>
    <t xml:space="preserve">Аглаонема </t>
  </si>
  <si>
    <t>Драцена фрагранс Компакта</t>
  </si>
  <si>
    <t xml:space="preserve">Аспидистра  </t>
  </si>
  <si>
    <t xml:space="preserve">Замиакулькас  </t>
  </si>
  <si>
    <t>Монстера</t>
  </si>
  <si>
    <t xml:space="preserve">Спатифиллум </t>
  </si>
  <si>
    <t>Жидкое мыло. Свойства: высоко активное, нейтральное, гелеобразное однородное средство, обладающее хорошим моющим и очищающим эффектом, хорошо пенится, не раздражает кожу рук. Допустим краситель. Рh – нейтральное. Упаковка: пластиковые, химически стойкие емкости/канистры от 5 до 10 литров</t>
  </si>
  <si>
    <t>Диспенсер для жидкого мыла, настенный, прямоугольной формы. Тип: наливной. Материал диспенсера: нержавеющая сталь. Объем: 1л. Размеры задней стенки: высота – не менее 185 мм, ширина – не менее 110 мм, глубина – не менее 65 мм. Имеет крепление к стене; крепежные элементы в комплекте. Цвет: по согласованию с Заказчиком.</t>
  </si>
  <si>
    <t>Жидкое мыло-крем для рук, уровень pH 4,5-5,5. Тип упаковки: картридж. Материал упаковки: пластик. Картридж с жидким мылом, одноразовый, предназначен для диспенсера. Объем: 1 л. Размер картриджа: картридж с жидким мылом должен подходить по размеру к диспенсеру с размерами высота – не  менее 290 мм, ширина – не менее 112 мм, глубина – не менее 114 мм. Жидкое мыло имеет густую консистенцию, цвет: кремовый.</t>
  </si>
  <si>
    <t>Диспенсер для жидкого мыла, настенный. Тип: картриджный. Материал: пластик. Цвет: белый. Передняя часть диспенсера округлой формы. Размеры диспенсера: высота – не  менее 290 мм, ширина – не менее 112 мм, глубина – не менее 114 мм. Наличие замка с ключом. Два способа открывания диспенсера – с помощью ключа или простым нажатием на замок. Вмещает один стандартный картридж объемом 1 литр. Гарантия на нажимной механизм: не менее 12 месяцев.</t>
  </si>
  <si>
    <t>Самоклеящиеся этикетки - клейкая лента контроля вскрытия, предназначенная для печати инвентарных номеров основных средств. Полная техническая характеристика согласно технической спецификации.</t>
  </si>
  <si>
    <t>Искусственный – копия ботанического вида. Полная техническая характеристика согласно технической спецификации.</t>
  </si>
  <si>
    <t>Высокое декоративно-лиственное растение с ажурной листвой в виде деревца, семейства аралиевых, диаметр горшка – не менее 22 см. Полная техническая характеристика согласно технической спецификации.</t>
  </si>
  <si>
    <t>Пальма декоративно-лиственная, одноствольная с перистыми ярко-зелеными листьями; диаметр горшка – не менее 22 см. Полная техническая характеристика согласно технической спецификации.</t>
  </si>
  <si>
    <t>Травянистое тропическое растение семейства ароидных, с однородными темными листьями; диаметр горшка – не менее 22 см. Полная техническая характеристика согласно технической спецификации.</t>
  </si>
  <si>
    <t>Тропическое декоративное растение с темно-зелеными широкими однотонными листьями, диаметр горшка – 25 см. Полная техническая характеристика согласно технической спецификации.</t>
  </si>
  <si>
    <t>Тропическое декоративно-лиственное растение, семейства лилейных; диаметр горшка – не менее 20 см. Полная техническая характеристика согласно технической спецификации.</t>
  </si>
  <si>
    <t>Декоративное лиственное растение, с блестящими мясистыми листьями; диаметр горшка – 15 см.  Полная техническая характеристика согласно технической спецификации.</t>
  </si>
  <si>
    <t>Сушилка для рук:Ударопрочный стальной корпус из нержавейки в цвете хром, настенное крепление, режим работы – горячий,  напряжение питания - 220Вт., мощность не менее – 2100V. Бесконтактное управление прибором (автоматическое включение выключение). Гарантия на изделие: не менее  12 месяцев.</t>
  </si>
  <si>
    <t>Многолетнее растение семейства агавовых, травянистое; диаметр горшка – не менее 15 см. Полная техническая характеристика согласно технической спецификации.</t>
  </si>
  <si>
    <t>Лиана с длинным утолщенным стеблем и воздушными корнями, с округлыми листьями с прорезью; диаметр горшка – 22 см. Полная техническая характеристика согласно технической спецификации.</t>
  </si>
  <si>
    <t>Бесстебельное растение, с ланцетными листьями, цветущее нежным белым цветом; диаметр горшка – 15 см. Полная техническая характеристика согласно технической спецификации.</t>
  </si>
  <si>
    <t>Услуги по оформлению зданий баннерами приуроченным к государственным и национальным праздникам</t>
  </si>
  <si>
    <t>Услуги по наружному оформлению здания к Новому году (световые буквы)</t>
  </si>
  <si>
    <t>Аутсорсинг погрузочно-разгрузочных услуг</t>
  </si>
  <si>
    <t>Услуги по чистке витражей и фасадов методом промышленного альпинизма</t>
  </si>
  <si>
    <t>Изготовление, монтаж и демонтаж баннеров - 16 штук. Размер и печать на баннере: высота не менее 8,75 м, ширина не менее 2 м. Широкоформатная цветная печать на баннере плотностью 420 м/к, арматура 12 мм, проволока 3 мм. Полная техническая характеристика согласно технической спецификации.</t>
  </si>
  <si>
    <t>Услуга включает в себя реставрацию, монтаж и демонтаж существующих букв «Жаңа жылдарыңызбен!, Happy New Year! Полная техническая характеристика согласно технической спецификации</t>
  </si>
  <si>
    <t>Аутсорсинг грузчиков будет производится для подготовки к крупным мероприятиям, выполнению складских работ, на время отсутствия либо невозможности использования постоянного штата грузчиков. Полная техническая характеристика согласно технической спецификации.</t>
  </si>
  <si>
    <t>Мытье наружной и внутренней стороны  витражных окон. Очистка поверхности витражных окон  от пыли, грязи, тяжелых металлов, газов, с применением индивидуальных подвесных систем промышленных альпинистов; с использованием сертифицированных моющих средств и мелкого инвентаря. Полная техническая характеристика согласно технической спецификации.</t>
  </si>
  <si>
    <t>Работа по изготовлению дубликатов ключей</t>
  </si>
  <si>
    <t>Изготовление дубликатов ключей офисных и служебных помещений на все виды ключей, в том числе: плоские, вертикальные, крестовые, флажковые, помповые и шкафные. Изготовление дубликатов ключей по мере необходимости, согласно заявке Заказчика,  в количестве 2000 штук.</t>
  </si>
  <si>
    <t>Февраль</t>
  </si>
  <si>
    <t>Май</t>
  </si>
  <si>
    <t>Июль</t>
  </si>
  <si>
    <t>Январь-февраль</t>
  </si>
  <si>
    <t>Декабрь</t>
  </si>
  <si>
    <t>Октябрь</t>
  </si>
  <si>
    <t>Перевод пособных учебных материалов ЕМВА"16 и  ЕМВА"17</t>
  </si>
  <si>
    <t>Перевод лекций и учебных материалов с английского языка на русский язык для ВШБ НУ по программе Executive MBA</t>
  </si>
  <si>
    <t>СЗ 4 от 20.01</t>
  </si>
  <si>
    <t>УЖП</t>
  </si>
  <si>
    <t>СЗ 1875 от 29.12</t>
  </si>
  <si>
    <t>Комплект товаров «Welcome package»</t>
  </si>
  <si>
    <t>Жидкий стиральный порошок</t>
  </si>
  <si>
    <t>Жидкий пятновыводитель</t>
  </si>
  <si>
    <t>Нейтрализатор</t>
  </si>
  <si>
    <t>Жидкий отбеливатель</t>
  </si>
  <si>
    <t>Кондиционер</t>
  </si>
  <si>
    <t>Стиральный порошок для цветного и белого белья</t>
  </si>
  <si>
    <t>Пятновыводитель</t>
  </si>
  <si>
    <t>Односпальный постельный комплект</t>
  </si>
  <si>
    <t>Покрывало односпальное</t>
  </si>
  <si>
    <t>Наматрасник односпальный</t>
  </si>
  <si>
    <t>Полотенце банное</t>
  </si>
  <si>
    <t>Полотенце лицевое</t>
  </si>
  <si>
    <t>Подушка 50*70</t>
  </si>
  <si>
    <t>Одеяло односпальное (зимнее)</t>
  </si>
  <si>
    <t>Москитная сетка</t>
  </si>
  <si>
    <t>Матрац односпальный</t>
  </si>
  <si>
    <t>кв.м.</t>
  </si>
  <si>
    <t>Апрель</t>
  </si>
  <si>
    <t>Техническое обслуживание  лифтов Северное сияние (64 кв)</t>
  </si>
  <si>
    <t>Техническое обслуживание  и ремонт домофонной системы Северное сияние (64 кв)</t>
  </si>
  <si>
    <t>Оказание услуг по технической эксплуатации и содержанию квартир Северное сияние (64 кв)</t>
  </si>
  <si>
    <t>Эксплуатационные услуги по обслуживанию паркинга Северное сияние (30 машиномест)</t>
  </si>
  <si>
    <t>Эксплуатационные услуги по обслуживанию паркинга Северное сияние (2 машиноместа)</t>
  </si>
  <si>
    <t>Абонентская плата за телефон (Северное сияние)</t>
  </si>
  <si>
    <t>Услуги связи - телефония, интернет, кабельное телевидение (Хайвилл)</t>
  </si>
  <si>
    <t>Эксплуатационные услуги по управлению, содержанию и обслуживанию ЖК Хайвилл</t>
  </si>
  <si>
    <t>Эксплуатационные услуги по управлению, содержанию и обслуживанию парковочных мест в ЖК Хайвилл</t>
  </si>
  <si>
    <t>Услуги по техническому обслуживанию бытового оборудования</t>
  </si>
  <si>
    <t>Услуги по техническому обслуживанию прачечного оборудования</t>
  </si>
  <si>
    <t>Чистка лабораторных халатов</t>
  </si>
  <si>
    <t>Услуги по предоставлению гостиничных номеров</t>
  </si>
  <si>
    <t>Техническое обслуживание лифтов ЖК "Северное Сияние" (количество квартир: 64)</t>
  </si>
  <si>
    <t>Услуга по техническому обслуживанию и ремонту домофонной системы ЖК "Северное Сияние" (количество  квартир- 64)</t>
  </si>
  <si>
    <t xml:space="preserve"> Оказание услуг по технической эксплуатации и содержанию квартир ЖК "Северное сияние" (количество квартир-64)</t>
  </si>
  <si>
    <t>Эксплуатационные услуги по обслуживанию паркинга" ЖК "Северное Сияние" (количество машиномест-30)</t>
  </si>
  <si>
    <t>Услуги по управлению и обслуживанию парковочных мест" ЖК "Северное Сияние" (количество машиномест-2)</t>
  </si>
  <si>
    <t>Телекоммуникационные услуги (абонентская плата) ЖК "Северное Сияние". Количество квартир -64.</t>
  </si>
  <si>
    <t>Услуги кабельного телевидения (абонентская плата) ЖК "Северное Сияние". Количество квартир  - 64.</t>
  </si>
  <si>
    <t>Интернет услуги (абонентская плата) ЖК "Северное Сияние". Количество квартир-64.</t>
  </si>
  <si>
    <t>пп. 22 п. 3.1 Правил</t>
  </si>
  <si>
    <t>Услуги кабельного телевидения (абонентская плата) Северное Сияние</t>
  </si>
  <si>
    <t>Услуга интернет (абонентская плата) Северное Сияние</t>
  </si>
  <si>
    <t xml:space="preserve"> Услуги телефонии, доступа к сети интернет и цифрового интерактивного телевидения в квартирах ЖК "Хайвил Астана". (Количество  квартир-130)</t>
  </si>
  <si>
    <t xml:space="preserve"> Эксплуатационные услуги по управлению, содержанию и обслуживанию ЖК "Хайвил Астана"  (Количество квартир-130)</t>
  </si>
  <si>
    <t>Эксплуатационные услуги по управлению, содержанию и обслуживанию парковочных мест  ЖК "Хайвил Астана" (количество машиномест-38)</t>
  </si>
  <si>
    <t>Техническое обслуживание  бытовой техники. Полная техническая характеристика согласно технической спецификации.</t>
  </si>
  <si>
    <t>Техническое обслуживание прачечного оборудования. Полная техническая характеристика согласно технической спецификации.</t>
  </si>
  <si>
    <t>пп. 23 п. 3.1 Правил</t>
  </si>
  <si>
    <t xml:space="preserve">Клининговые услуги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</si>
</sst>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1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&quot;$&quot;#,##0.00_);\(&quot;$&quot;#,##0.00\)"/>
    <numFmt numFmtId="167" formatCode="_(* #,##0.00_);_(* \(#,##0.00\);_(* &quot;-&quot;??_);_(@_)"/>
    <numFmt numFmtId="168" formatCode="_-* #,##0_р_._-;\-* #,##0_р_._-;_-* &quot;-&quot;_р_._-;_-@_-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</numFmts>
  <fonts count="3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08">
    <xf numFmtId="0" fontId="0" fillId="0" borderId="0"/>
    <xf numFmtId="164" fontId="7" fillId="0" borderId="0" applyFont="0" applyFill="0" applyBorder="0" applyAlignment="0" applyProtection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5" fontId="1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66" fontId="14" fillId="0" borderId="0"/>
    <xf numFmtId="0" fontId="13" fillId="0" borderId="0"/>
    <xf numFmtId="167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15" fillId="0" borderId="0">
      <alignment vertical="center"/>
    </xf>
    <xf numFmtId="0" fontId="13" fillId="0" borderId="0"/>
    <xf numFmtId="0" fontId="10" fillId="0" borderId="0"/>
    <xf numFmtId="0" fontId="16" fillId="0" borderId="0"/>
    <xf numFmtId="0" fontId="13" fillId="0" borderId="0"/>
    <xf numFmtId="0" fontId="7" fillId="0" borderId="0"/>
    <xf numFmtId="0" fontId="7" fillId="0" borderId="0"/>
    <xf numFmtId="0" fontId="7" fillId="0" borderId="0"/>
    <xf numFmtId="165" fontId="11" fillId="0" borderId="0" applyFont="0" applyFill="0" applyBorder="0" applyAlignment="0" applyProtection="0"/>
    <xf numFmtId="171" fontId="17" fillId="0" borderId="5">
      <protection locked="0"/>
    </xf>
    <xf numFmtId="171" fontId="17" fillId="0" borderId="5">
      <protection locked="0"/>
    </xf>
    <xf numFmtId="4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4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3" fontId="17" fillId="0" borderId="0">
      <protection locked="0"/>
    </xf>
    <xf numFmtId="173" fontId="17" fillId="0" borderId="0">
      <protection locked="0"/>
    </xf>
    <xf numFmtId="171" fontId="17" fillId="0" borderId="5">
      <protection locked="0"/>
    </xf>
    <xf numFmtId="171" fontId="17" fillId="0" borderId="5">
      <protection locked="0"/>
    </xf>
    <xf numFmtId="171" fontId="18" fillId="0" borderId="0">
      <protection locked="0"/>
    </xf>
    <xf numFmtId="171" fontId="18" fillId="0" borderId="0">
      <protection locked="0"/>
    </xf>
    <xf numFmtId="171" fontId="17" fillId="0" borderId="5">
      <protection locked="0"/>
    </xf>
    <xf numFmtId="174" fontId="19" fillId="0" borderId="0" applyFill="0" applyBorder="0">
      <alignment vertical="top"/>
    </xf>
    <xf numFmtId="175" fontId="19" fillId="0" borderId="0" applyFill="0" applyBorder="0">
      <alignment vertical="top"/>
    </xf>
    <xf numFmtId="176" fontId="19" fillId="0" borderId="0" applyFill="0" applyBorder="0">
      <alignment vertical="top"/>
    </xf>
    <xf numFmtId="177" fontId="19" fillId="0" borderId="0" applyFill="0" applyBorder="0">
      <alignment vertical="top"/>
    </xf>
    <xf numFmtId="178" fontId="19" fillId="0" borderId="0" applyFill="0" applyBorder="0">
      <alignment vertical="top"/>
    </xf>
    <xf numFmtId="179" fontId="19" fillId="0" borderId="0" applyFill="0" applyBorder="0">
      <alignment vertical="top"/>
    </xf>
    <xf numFmtId="180" fontId="19" fillId="0" borderId="0" applyFill="0" applyBorder="0">
      <alignment vertical="top"/>
    </xf>
    <xf numFmtId="181" fontId="19" fillId="0" borderId="0" applyFill="0" applyBorder="0">
      <alignment vertical="top"/>
    </xf>
    <xf numFmtId="182" fontId="19" fillId="0" borderId="0" applyFill="0" applyBorder="0">
      <alignment vertical="top"/>
    </xf>
    <xf numFmtId="183" fontId="19" fillId="0" borderId="0" applyFill="0" applyBorder="0">
      <alignment vertical="top"/>
    </xf>
    <xf numFmtId="184" fontId="19" fillId="0" borderId="0" applyFill="0" applyBorder="0">
      <alignment vertical="top"/>
    </xf>
    <xf numFmtId="184" fontId="19" fillId="0" borderId="0" applyFill="0" applyBorder="0">
      <alignment horizontal="center" vertical="top"/>
    </xf>
    <xf numFmtId="185" fontId="19" fillId="0" borderId="0" applyFill="0" applyBorder="0">
      <alignment vertical="top"/>
    </xf>
    <xf numFmtId="186" fontId="19" fillId="0" borderId="0" applyFill="0" applyBorder="0">
      <alignment vertical="top"/>
    </xf>
    <xf numFmtId="187" fontId="19" fillId="0" borderId="0" applyFill="0" applyBorder="0">
      <alignment vertical="top"/>
    </xf>
    <xf numFmtId="188" fontId="19" fillId="0" borderId="0" applyFill="0" applyBorder="0">
      <alignment vertical="top"/>
    </xf>
    <xf numFmtId="189" fontId="20" fillId="0" borderId="0" applyFill="0" applyBorder="0">
      <alignment vertical="top"/>
    </xf>
    <xf numFmtId="190" fontId="19" fillId="0" borderId="0" applyFill="0" applyBorder="0">
      <alignment vertical="top"/>
    </xf>
    <xf numFmtId="191" fontId="19" fillId="0" borderId="0" applyFill="0" applyBorder="0">
      <alignment vertical="top"/>
    </xf>
    <xf numFmtId="192" fontId="19" fillId="0" borderId="0" applyFill="0" applyBorder="0">
      <alignment vertical="top"/>
    </xf>
    <xf numFmtId="193" fontId="19" fillId="0" borderId="0" applyFill="0" applyBorder="0">
      <alignment vertical="top"/>
    </xf>
    <xf numFmtId="194" fontId="19" fillId="0" borderId="0" applyFill="0" applyBorder="0">
      <alignment vertical="top"/>
    </xf>
    <xf numFmtId="195" fontId="19" fillId="0" borderId="0" applyFill="0" applyBorder="0">
      <alignment vertical="top"/>
    </xf>
    <xf numFmtId="196" fontId="19" fillId="0" borderId="0" applyFill="0" applyBorder="0">
      <alignment vertical="top"/>
    </xf>
    <xf numFmtId="0" fontId="21" fillId="0" borderId="0" applyNumberFormat="0" applyFill="0" applyBorder="0" applyAlignment="0" applyProtection="0"/>
    <xf numFmtId="197" fontId="10" fillId="0" borderId="0" applyFont="0" applyFill="0" applyBorder="0" applyAlignment="0" applyProtection="0"/>
    <xf numFmtId="0" fontId="11" fillId="0" borderId="0"/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vertical="top"/>
    </xf>
    <xf numFmtId="0" fontId="26" fillId="0" borderId="0" applyFill="0" applyBorder="0">
      <alignment horizontal="left" vertical="top"/>
      <protection hidden="1"/>
    </xf>
    <xf numFmtId="0" fontId="26" fillId="0" borderId="0" applyFill="0" applyBorder="0">
      <alignment horizontal="left" vertical="top" indent="1"/>
      <protection hidden="1"/>
    </xf>
    <xf numFmtId="0" fontId="26" fillId="0" borderId="0" applyFill="0" applyBorder="0">
      <alignment horizontal="left" vertical="top" indent="2"/>
      <protection hidden="1"/>
    </xf>
    <xf numFmtId="0" fontId="26" fillId="0" borderId="0" applyFill="0" applyBorder="0">
      <alignment horizontal="left" vertical="top" indent="3"/>
      <protection hidden="1"/>
    </xf>
    <xf numFmtId="174" fontId="27" fillId="0" borderId="0" applyFill="0" applyBorder="0">
      <alignment vertical="top"/>
      <protection locked="0"/>
    </xf>
    <xf numFmtId="175" fontId="27" fillId="0" borderId="0" applyFill="0" applyBorder="0">
      <alignment vertical="top"/>
      <protection locked="0"/>
    </xf>
    <xf numFmtId="176" fontId="27" fillId="0" borderId="0" applyFill="0" applyBorder="0">
      <alignment vertical="top"/>
      <protection locked="0"/>
    </xf>
    <xf numFmtId="177" fontId="27" fillId="0" borderId="0" applyFill="0" applyBorder="0">
      <alignment vertical="top"/>
      <protection locked="0"/>
    </xf>
    <xf numFmtId="178" fontId="27" fillId="0" borderId="0" applyFill="0" applyBorder="0">
      <alignment vertical="top"/>
      <protection locked="0"/>
    </xf>
    <xf numFmtId="179" fontId="27" fillId="0" borderId="0" applyFill="0" applyBorder="0">
      <alignment vertical="top"/>
      <protection locked="0"/>
    </xf>
    <xf numFmtId="198" fontId="27" fillId="0" borderId="0" applyFill="0" applyBorder="0">
      <alignment vertical="top"/>
      <protection locked="0"/>
    </xf>
    <xf numFmtId="199" fontId="27" fillId="0" borderId="0" applyFill="0" applyBorder="0">
      <alignment vertical="top"/>
      <protection locked="0"/>
    </xf>
    <xf numFmtId="182" fontId="27" fillId="0" borderId="0" applyFill="0" applyBorder="0">
      <alignment vertical="top"/>
      <protection locked="0"/>
    </xf>
    <xf numFmtId="183" fontId="27" fillId="0" borderId="0" applyFill="0" applyBorder="0">
      <alignment vertical="top"/>
      <protection locked="0"/>
    </xf>
    <xf numFmtId="184" fontId="27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8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49" fontId="28" fillId="0" borderId="0" applyFill="0" applyBorder="0">
      <alignment vertical="top"/>
      <protection locked="0"/>
    </xf>
    <xf numFmtId="0" fontId="27" fillId="0" borderId="0" applyFill="0" applyBorder="0">
      <alignment vertical="top" wrapText="1"/>
      <protection locked="0"/>
    </xf>
    <xf numFmtId="186" fontId="27" fillId="0" borderId="0" applyFill="0" applyBorder="0">
      <alignment vertical="top"/>
      <protection locked="0"/>
    </xf>
    <xf numFmtId="187" fontId="27" fillId="0" borderId="0" applyFill="0" applyBorder="0">
      <alignment vertical="top"/>
      <protection locked="0"/>
    </xf>
    <xf numFmtId="188" fontId="27" fillId="0" borderId="0" applyFill="0" applyBorder="0">
      <alignment vertical="top"/>
      <protection locked="0"/>
    </xf>
    <xf numFmtId="189" fontId="27" fillId="0" borderId="0" applyFill="0" applyBorder="0">
      <alignment vertical="top"/>
      <protection locked="0"/>
    </xf>
    <xf numFmtId="190" fontId="27" fillId="0" borderId="0" applyFill="0" applyBorder="0">
      <alignment vertical="top"/>
      <protection locked="0"/>
    </xf>
    <xf numFmtId="191" fontId="27" fillId="0" borderId="0" applyFill="0" applyBorder="0">
      <alignment vertical="top"/>
      <protection locked="0"/>
    </xf>
    <xf numFmtId="192" fontId="27" fillId="0" borderId="0" applyFill="0" applyBorder="0">
      <alignment vertical="top"/>
      <protection locked="0"/>
    </xf>
    <xf numFmtId="193" fontId="27" fillId="0" borderId="0" applyFill="0" applyBorder="0">
      <alignment vertical="top"/>
      <protection locked="0"/>
    </xf>
    <xf numFmtId="194" fontId="27" fillId="0" borderId="0" applyFill="0" applyBorder="0">
      <alignment vertical="top"/>
      <protection locked="0"/>
    </xf>
    <xf numFmtId="195" fontId="27" fillId="0" borderId="0" applyFill="0" applyBorder="0">
      <alignment vertical="top"/>
      <protection locked="0"/>
    </xf>
    <xf numFmtId="196" fontId="27" fillId="0" borderId="0" applyFill="0" applyBorder="0">
      <alignment vertical="top"/>
      <protection locked="0"/>
    </xf>
    <xf numFmtId="49" fontId="27" fillId="0" borderId="0" applyFill="0" applyBorder="0">
      <alignment horizontal="left" vertical="top"/>
      <protection locked="0"/>
    </xf>
    <xf numFmtId="49" fontId="27" fillId="0" borderId="0" applyFill="0" applyBorder="0">
      <alignment horizontal="left" vertical="top" indent="1"/>
      <protection locked="0"/>
    </xf>
    <xf numFmtId="49" fontId="27" fillId="0" borderId="0" applyFill="0" applyBorder="0">
      <alignment horizontal="left" vertical="top" indent="2"/>
      <protection locked="0"/>
    </xf>
    <xf numFmtId="49" fontId="27" fillId="0" borderId="0" applyFill="0" applyBorder="0">
      <alignment horizontal="left" vertical="top" indent="3"/>
      <protection locked="0"/>
    </xf>
    <xf numFmtId="49" fontId="27" fillId="0" borderId="0" applyFill="0" applyBorder="0">
      <alignment horizontal="left" vertical="top" indent="4"/>
      <protection locked="0"/>
    </xf>
    <xf numFmtId="49" fontId="27" fillId="0" borderId="0" applyFill="0" applyBorder="0">
      <alignment horizontal="center"/>
      <protection locked="0"/>
    </xf>
    <xf numFmtId="49" fontId="27" fillId="0" borderId="0" applyFill="0" applyBorder="0">
      <alignment horizontal="center" wrapText="1"/>
      <protection locked="0"/>
    </xf>
    <xf numFmtId="49" fontId="19" fillId="0" borderId="0" applyFill="0" applyBorder="0">
      <alignment vertical="top"/>
    </xf>
    <xf numFmtId="0" fontId="19" fillId="0" borderId="0" applyFill="0" applyBorder="0">
      <alignment vertical="top" wrapText="1"/>
    </xf>
    <xf numFmtId="0" fontId="29" fillId="0" borderId="0" applyNumberFormat="0" applyFont="0" applyBorder="0" applyAlignment="0">
      <alignment horizontal="left"/>
    </xf>
    <xf numFmtId="0" fontId="25" fillId="0" borderId="0" applyFill="0" applyBorder="0">
      <alignment vertical="top"/>
    </xf>
    <xf numFmtId="0" fontId="25" fillId="0" borderId="0" applyFill="0" applyBorder="0">
      <alignment horizontal="left" vertical="top" indent="1"/>
    </xf>
    <xf numFmtId="0" fontId="30" fillId="0" borderId="0" applyFill="0" applyBorder="0">
      <alignment horizontal="left" vertical="top" indent="2"/>
    </xf>
    <xf numFmtId="0" fontId="25" fillId="0" borderId="0" applyFill="0" applyBorder="0">
      <alignment horizontal="left" vertical="top" indent="3"/>
    </xf>
    <xf numFmtId="0" fontId="19" fillId="0" borderId="0" applyFill="0" applyBorder="0">
      <alignment vertical="top"/>
    </xf>
    <xf numFmtId="0" fontId="19" fillId="0" borderId="0" applyFill="0" applyBorder="0">
      <alignment horizontal="left" vertical="top" indent="1"/>
    </xf>
    <xf numFmtId="0" fontId="19" fillId="0" borderId="0" applyFill="0" applyBorder="0">
      <alignment horizontal="left" vertical="top" indent="2"/>
    </xf>
    <xf numFmtId="0" fontId="19" fillId="0" borderId="0" applyFill="0" applyBorder="0">
      <alignment horizontal="left" vertical="top" indent="3"/>
    </xf>
    <xf numFmtId="0" fontId="19" fillId="0" borderId="0" applyFill="0" applyBorder="0">
      <alignment horizontal="left" vertical="top" indent="4"/>
    </xf>
    <xf numFmtId="0" fontId="19" fillId="0" borderId="0" applyFill="0" applyBorder="0">
      <alignment horizontal="center"/>
    </xf>
    <xf numFmtId="0" fontId="19" fillId="0" borderId="0" applyFill="0" applyBorder="0">
      <alignment horizontal="center" wrapText="1"/>
    </xf>
    <xf numFmtId="200" fontId="4" fillId="0" borderId="1" applyBorder="0">
      <protection hidden="1"/>
    </xf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9" fillId="0" borderId="0" applyFill="0" applyBorder="0"/>
    <xf numFmtId="0" fontId="31" fillId="0" borderId="0"/>
    <xf numFmtId="0" fontId="7" fillId="0" borderId="0"/>
    <xf numFmtId="0" fontId="10" fillId="0" borderId="0"/>
    <xf numFmtId="0" fontId="7" fillId="0" borderId="0"/>
    <xf numFmtId="0" fontId="13" fillId="0" borderId="0"/>
    <xf numFmtId="0" fontId="32" fillId="0" borderId="0"/>
    <xf numFmtId="0" fontId="33" fillId="0" borderId="0"/>
    <xf numFmtId="168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1" fontId="18" fillId="0" borderId="0">
      <protection locked="0"/>
    </xf>
    <xf numFmtId="171" fontId="18" fillId="0" borderId="0">
      <protection locked="0"/>
    </xf>
    <xf numFmtId="165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201" fontId="17" fillId="0" borderId="0">
      <protection locked="0"/>
    </xf>
    <xf numFmtId="201" fontId="17" fillId="0" borderId="0">
      <protection locked="0"/>
    </xf>
    <xf numFmtId="0" fontId="34" fillId="0" borderId="0"/>
    <xf numFmtId="0" fontId="13" fillId="0" borderId="0"/>
    <xf numFmtId="169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6" fillId="0" borderId="0"/>
    <xf numFmtId="0" fontId="11" fillId="0" borderId="0"/>
    <xf numFmtId="0" fontId="7" fillId="0" borderId="0"/>
    <xf numFmtId="0" fontId="11" fillId="0" borderId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6" fillId="0" borderId="0"/>
    <xf numFmtId="165" fontId="7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11" fillId="0" borderId="0"/>
    <xf numFmtId="0" fontId="10" fillId="0" borderId="0"/>
    <xf numFmtId="202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6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1" fillId="0" borderId="0"/>
    <xf numFmtId="0" fontId="16" fillId="0" borderId="0"/>
    <xf numFmtId="203" fontId="37" fillId="0" borderId="0"/>
    <xf numFmtId="165" fontId="16" fillId="0" borderId="0" applyFont="0" applyFill="0" applyBorder="0" applyAlignment="0" applyProtection="0"/>
  </cellStyleXfs>
  <cellXfs count="105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/>
    <xf numFmtId="4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2" fontId="3" fillId="4" borderId="0" xfId="0" applyNumberFormat="1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2" fontId="1" fillId="4" borderId="0" xfId="0" applyNumberFormat="1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center" vertical="top" wrapText="1"/>
    </xf>
    <xf numFmtId="4" fontId="0" fillId="3" borderId="0" xfId="0" applyNumberFormat="1" applyFill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9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2" fontId="1" fillId="4" borderId="4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4" fontId="1" fillId="3" borderId="8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5" fillId="3" borderId="0" xfId="0" applyNumberFormat="1" applyFont="1" applyFill="1" applyAlignment="1">
      <alignment horizontal="center" vertical="center"/>
    </xf>
    <xf numFmtId="0" fontId="0" fillId="3" borderId="0" xfId="0" applyNumberFormat="1" applyFill="1" applyAlignment="1">
      <alignment horizontal="center" vertical="center"/>
    </xf>
    <xf numFmtId="0" fontId="6" fillId="3" borderId="0" xfId="0" applyNumberFormat="1" applyFont="1" applyFill="1" applyAlignment="1">
      <alignment horizontal="center" vertical="top" wrapText="1"/>
    </xf>
    <xf numFmtId="0" fontId="3" fillId="2" borderId="7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2" fontId="3" fillId="3" borderId="2" xfId="1" applyNumberFormat="1" applyFont="1" applyFill="1" applyBorder="1" applyAlignment="1">
      <alignment horizontal="center" vertical="top" wrapText="1"/>
    </xf>
    <xf numFmtId="2" fontId="3" fillId="3" borderId="3" xfId="1" applyNumberFormat="1" applyFont="1" applyFill="1" applyBorder="1" applyAlignment="1">
      <alignment horizontal="center" vertical="top" wrapText="1"/>
    </xf>
    <xf numFmtId="2" fontId="3" fillId="3" borderId="4" xfId="1" applyNumberFormat="1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</cellXfs>
  <cellStyles count="208">
    <cellStyle name="?’ћѓћ‚›‰" xfId="25"/>
    <cellStyle name="?’һғһ‚›ү" xfId="24"/>
    <cellStyle name="”?ќђќ‘ћ‚›‰" xfId="26"/>
    <cellStyle name="”?қђқ‘һ‚›ү" xfId="27"/>
    <cellStyle name="”?љ‘?ђћ‚ђќќ›‰" xfId="29"/>
    <cellStyle name="”?љ‘?ђһ‚ђққ›ү" xfId="28"/>
    <cellStyle name="”€ќђќ‘ћ‚›‰" xfId="30"/>
    <cellStyle name="”€қђқ‘һ‚›ү" xfId="31"/>
    <cellStyle name="”€љ‘€ђћ‚ђќќ›‰" xfId="33"/>
    <cellStyle name="”€љ‘€ђһ‚ђққ›ү" xfId="32"/>
    <cellStyle name="”ќђќ‘ћ‚›‰" xfId="34"/>
    <cellStyle name="”љ‘ђћ‚ђќќ›‰" xfId="35"/>
    <cellStyle name="„…ќ…†ќ›‰" xfId="36"/>
    <cellStyle name="„…қ…†қ›ү" xfId="37"/>
    <cellStyle name="€’ћѓћ‚›‰" xfId="39"/>
    <cellStyle name="€’һғһ‚›ү" xfId="38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h0 -Heading" xfId="70"/>
    <cellStyle name="h1 -Heading" xfId="71"/>
    <cellStyle name="h2 -Heading" xfId="72"/>
    <cellStyle name="h3 -Heading" xfId="7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6" xfId="205"/>
    <cellStyle name="Normal 9" xfId="204"/>
    <cellStyle name="Report" xfId="1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6" xfId="178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ћ–…ќ’ќ›‰" xfId="156"/>
    <cellStyle name="Џђһ–…қ’қ›ү" xfId="15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838200</xdr:colOff>
      <xdr:row>119</xdr:row>
      <xdr:rowOff>0</xdr:rowOff>
    </xdr:from>
    <xdr:ext cx="4535" cy="177727"/>
    <xdr:pic>
      <xdr:nvPicPr>
        <xdr:cNvPr id="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119</xdr:row>
      <xdr:rowOff>0</xdr:rowOff>
    </xdr:from>
    <xdr:ext cx="4535" cy="341993"/>
    <xdr:pic>
      <xdr:nvPicPr>
        <xdr:cNvPr id="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119</xdr:row>
      <xdr:rowOff>0</xdr:rowOff>
    </xdr:from>
    <xdr:ext cx="4535" cy="177727"/>
    <xdr:pic>
      <xdr:nvPicPr>
        <xdr:cNvPr id="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119</xdr:row>
      <xdr:rowOff>0</xdr:rowOff>
    </xdr:from>
    <xdr:ext cx="4535" cy="341993"/>
    <xdr:pic>
      <xdr:nvPicPr>
        <xdr:cNvPr id="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119</xdr:row>
      <xdr:rowOff>0</xdr:rowOff>
    </xdr:from>
    <xdr:ext cx="4535" cy="177727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119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119</xdr:row>
      <xdr:rowOff>0</xdr:rowOff>
    </xdr:from>
    <xdr:ext cx="4535" cy="177727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119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119</xdr:row>
      <xdr:rowOff>0</xdr:rowOff>
    </xdr:from>
    <xdr:ext cx="4535" cy="177727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119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119</xdr:row>
      <xdr:rowOff>0</xdr:rowOff>
    </xdr:from>
    <xdr:ext cx="4535" cy="177727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119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119</xdr:row>
      <xdr:rowOff>0</xdr:rowOff>
    </xdr:from>
    <xdr:ext cx="4535" cy="177727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119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119</xdr:row>
      <xdr:rowOff>0</xdr:rowOff>
    </xdr:from>
    <xdr:ext cx="4535" cy="177727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119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119</xdr:row>
      <xdr:rowOff>0</xdr:rowOff>
    </xdr:from>
    <xdr:ext cx="4535" cy="177727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119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119</xdr:row>
      <xdr:rowOff>0</xdr:rowOff>
    </xdr:from>
    <xdr:ext cx="4535" cy="177727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119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119</xdr:row>
      <xdr:rowOff>0</xdr:rowOff>
    </xdr:from>
    <xdr:ext cx="4535" cy="177727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119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119</xdr:row>
      <xdr:rowOff>0</xdr:rowOff>
    </xdr:from>
    <xdr:ext cx="4535" cy="177727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119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119</xdr:row>
      <xdr:rowOff>0</xdr:rowOff>
    </xdr:from>
    <xdr:ext cx="4535" cy="177727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119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119</xdr:row>
      <xdr:rowOff>0</xdr:rowOff>
    </xdr:from>
    <xdr:ext cx="4535" cy="177727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119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119</xdr:row>
      <xdr:rowOff>0</xdr:rowOff>
    </xdr:from>
    <xdr:ext cx="4535" cy="177727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119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119</xdr:row>
      <xdr:rowOff>0</xdr:rowOff>
    </xdr:from>
    <xdr:ext cx="4535" cy="177727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119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</xdr:row>
      <xdr:rowOff>0</xdr:rowOff>
    </xdr:from>
    <xdr:ext cx="4535" cy="177727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</xdr:row>
      <xdr:rowOff>0</xdr:rowOff>
    </xdr:from>
    <xdr:ext cx="4535" cy="177727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</xdr:row>
      <xdr:rowOff>0</xdr:rowOff>
    </xdr:from>
    <xdr:ext cx="4535" cy="177727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</xdr:row>
      <xdr:rowOff>0</xdr:rowOff>
    </xdr:from>
    <xdr:ext cx="4535" cy="177727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50</xdr:row>
      <xdr:rowOff>0</xdr:rowOff>
    </xdr:from>
    <xdr:ext cx="4535" cy="177727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50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50</xdr:row>
      <xdr:rowOff>0</xdr:rowOff>
    </xdr:from>
    <xdr:ext cx="4535" cy="177727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50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50</xdr:row>
      <xdr:rowOff>0</xdr:rowOff>
    </xdr:from>
    <xdr:ext cx="4535" cy="177727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50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50</xdr:row>
      <xdr:rowOff>0</xdr:rowOff>
    </xdr:from>
    <xdr:ext cx="4535" cy="177727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50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</xdr:row>
      <xdr:rowOff>0</xdr:rowOff>
    </xdr:from>
    <xdr:ext cx="4535" cy="177727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</xdr:row>
      <xdr:rowOff>0</xdr:rowOff>
    </xdr:from>
    <xdr:ext cx="4535" cy="177727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</xdr:row>
      <xdr:rowOff>0</xdr:rowOff>
    </xdr:from>
    <xdr:ext cx="4535" cy="177727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</xdr:row>
      <xdr:rowOff>0</xdr:rowOff>
    </xdr:from>
    <xdr:ext cx="4535" cy="177727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2"/>
  <sheetViews>
    <sheetView tabSelected="1" zoomScaleNormal="100" workbookViewId="0">
      <selection activeCell="T17" sqref="T17"/>
    </sheetView>
  </sheetViews>
  <sheetFormatPr defaultRowHeight="15" x14ac:dyDescent="0.25"/>
  <cols>
    <col min="1" max="1" width="6.28515625" style="45" customWidth="1"/>
    <col min="2" max="2" width="27.42578125" style="45" customWidth="1"/>
    <col min="3" max="3" width="15.140625" style="45" customWidth="1"/>
    <col min="4" max="4" width="55.85546875" style="46" customWidth="1"/>
    <col min="5" max="5" width="11.5703125" style="45" customWidth="1"/>
    <col min="6" max="6" width="10.7109375" style="45" customWidth="1"/>
    <col min="7" max="7" width="13" style="47" customWidth="1"/>
    <col min="8" max="8" width="18.42578125" style="45" customWidth="1"/>
    <col min="9" max="9" width="8.28515625" style="39" hidden="1" customWidth="1"/>
    <col min="10" max="10" width="14" style="16" customWidth="1"/>
    <col min="11" max="11" width="7" style="36" hidden="1" customWidth="1"/>
    <col min="12" max="12" width="8.7109375" style="35" hidden="1" customWidth="1"/>
    <col min="13" max="13" width="10.28515625" style="53" hidden="1" customWidth="1"/>
    <col min="14" max="14" width="8.5703125" customWidth="1"/>
    <col min="15" max="15" width="7.5703125" customWidth="1"/>
    <col min="16" max="16" width="9.140625" customWidth="1"/>
    <col min="17" max="17" width="12.28515625" customWidth="1"/>
    <col min="18" max="24" width="9.140625" customWidth="1"/>
  </cols>
  <sheetData>
    <row r="1" spans="1:16" s="1" customFormat="1" ht="36" customHeight="1" x14ac:dyDescent="0.25">
      <c r="A1" s="41"/>
      <c r="B1" s="94" t="s">
        <v>18</v>
      </c>
      <c r="C1" s="95"/>
      <c r="D1" s="96"/>
      <c r="E1" s="95"/>
      <c r="F1" s="95"/>
      <c r="G1" s="95"/>
      <c r="H1" s="95"/>
      <c r="I1" s="26"/>
      <c r="J1" s="15"/>
      <c r="K1" s="26"/>
      <c r="L1" s="27"/>
      <c r="M1" s="50"/>
    </row>
    <row r="2" spans="1:16" s="2" customFormat="1" ht="54" customHeight="1" x14ac:dyDescent="0.25">
      <c r="A2" s="42" t="s">
        <v>0</v>
      </c>
      <c r="B2" s="42" t="s">
        <v>1</v>
      </c>
      <c r="C2" s="42" t="s">
        <v>6</v>
      </c>
      <c r="D2" s="42" t="s">
        <v>2</v>
      </c>
      <c r="E2" s="42" t="s">
        <v>8</v>
      </c>
      <c r="F2" s="42" t="s">
        <v>3</v>
      </c>
      <c r="G2" s="44" t="s">
        <v>9</v>
      </c>
      <c r="H2" s="42" t="s">
        <v>19</v>
      </c>
      <c r="I2" s="28" t="s">
        <v>4</v>
      </c>
      <c r="J2" s="6" t="s">
        <v>4</v>
      </c>
      <c r="K2" s="28" t="s">
        <v>7</v>
      </c>
      <c r="L2" s="29" t="s">
        <v>16</v>
      </c>
      <c r="M2" s="24"/>
      <c r="N2" s="13"/>
      <c r="P2" s="13"/>
    </row>
    <row r="3" spans="1:16" s="3" customFormat="1" ht="16.5" customHeigh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37"/>
      <c r="J3" s="5">
        <v>9</v>
      </c>
      <c r="K3" s="30">
        <v>10</v>
      </c>
      <c r="L3" s="31"/>
      <c r="M3" s="51"/>
    </row>
    <row r="4" spans="1:16" s="3" customFormat="1" ht="12.75" customHeight="1" x14ac:dyDescent="0.25">
      <c r="A4" s="85" t="s">
        <v>11</v>
      </c>
      <c r="B4" s="85"/>
      <c r="C4" s="85"/>
      <c r="D4" s="85"/>
      <c r="E4" s="85"/>
      <c r="F4" s="85"/>
      <c r="G4" s="85"/>
      <c r="H4" s="85"/>
      <c r="I4" s="85"/>
      <c r="J4" s="20"/>
      <c r="K4" s="32"/>
      <c r="L4" s="33"/>
      <c r="M4" s="51"/>
    </row>
    <row r="5" spans="1:16" s="3" customFormat="1" ht="15" hidden="1" customHeight="1" x14ac:dyDescent="0.25">
      <c r="A5" s="92" t="s">
        <v>99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51"/>
    </row>
    <row r="6" spans="1:16" s="3" customFormat="1" ht="70.5" hidden="1" customHeight="1" x14ac:dyDescent="0.25">
      <c r="A6" s="10">
        <v>1</v>
      </c>
      <c r="B6" s="14" t="s">
        <v>100</v>
      </c>
      <c r="C6" s="12" t="s">
        <v>101</v>
      </c>
      <c r="D6" s="12" t="s">
        <v>22</v>
      </c>
      <c r="E6" s="12">
        <v>1</v>
      </c>
      <c r="F6" s="12" t="s">
        <v>102</v>
      </c>
      <c r="G6" s="61"/>
      <c r="H6" s="12">
        <v>1000</v>
      </c>
      <c r="I6" s="37" t="s">
        <v>103</v>
      </c>
      <c r="J6" s="11" t="s">
        <v>14</v>
      </c>
      <c r="K6" s="30" t="s">
        <v>24</v>
      </c>
      <c r="L6" s="31" t="s">
        <v>104</v>
      </c>
      <c r="M6" s="51"/>
    </row>
    <row r="7" spans="1:16" s="3" customFormat="1" ht="15" hidden="1" customHeight="1" x14ac:dyDescent="0.25">
      <c r="A7" s="89" t="s">
        <v>12</v>
      </c>
      <c r="B7" s="90"/>
      <c r="C7" s="90"/>
      <c r="D7" s="90"/>
      <c r="E7" s="90"/>
      <c r="F7" s="90"/>
      <c r="G7" s="91"/>
      <c r="H7" s="63">
        <f>SUM(H6)</f>
        <v>1000</v>
      </c>
      <c r="I7" s="62"/>
      <c r="J7" s="32"/>
      <c r="K7" s="32"/>
      <c r="L7" s="31"/>
      <c r="M7" s="51"/>
    </row>
    <row r="8" spans="1:16" s="71" customFormat="1" ht="15" hidden="1" customHeight="1" x14ac:dyDescent="0.25">
      <c r="A8" s="64"/>
      <c r="B8" s="65"/>
      <c r="C8" s="65"/>
      <c r="D8" s="65"/>
      <c r="E8" s="65"/>
      <c r="F8" s="65"/>
      <c r="G8" s="66"/>
      <c r="H8" s="67"/>
      <c r="I8" s="43"/>
      <c r="J8" s="68"/>
      <c r="K8" s="68"/>
      <c r="L8" s="69"/>
      <c r="M8" s="70"/>
    </row>
    <row r="9" spans="1:16" s="3" customFormat="1" ht="33" customHeight="1" x14ac:dyDescent="0.25">
      <c r="A9" s="10">
        <v>1</v>
      </c>
      <c r="B9" s="14" t="s">
        <v>20</v>
      </c>
      <c r="C9" s="10" t="s">
        <v>21</v>
      </c>
      <c r="D9" s="12" t="s">
        <v>22</v>
      </c>
      <c r="E9" s="12">
        <v>9624460</v>
      </c>
      <c r="F9" s="10" t="s">
        <v>23</v>
      </c>
      <c r="G9" s="12">
        <v>88.39</v>
      </c>
      <c r="H9" s="12">
        <f>E9*G9</f>
        <v>850706019.39999998</v>
      </c>
      <c r="I9" s="37" t="s">
        <v>25</v>
      </c>
      <c r="J9" s="11" t="s">
        <v>14</v>
      </c>
      <c r="K9" s="30" t="s">
        <v>24</v>
      </c>
      <c r="L9" s="31" t="s">
        <v>29</v>
      </c>
      <c r="M9" s="51"/>
    </row>
    <row r="10" spans="1:16" s="3" customFormat="1" ht="24" customHeight="1" x14ac:dyDescent="0.25">
      <c r="A10" s="10">
        <v>2</v>
      </c>
      <c r="B10" s="14" t="s">
        <v>33</v>
      </c>
      <c r="C10" s="12" t="s">
        <v>34</v>
      </c>
      <c r="D10" s="12" t="s">
        <v>65</v>
      </c>
      <c r="E10" s="12">
        <f>18860581.46+303313.9+423702.33</f>
        <v>19587597.689999998</v>
      </c>
      <c r="F10" s="10" t="s">
        <v>35</v>
      </c>
      <c r="G10" s="12">
        <v>18.5</v>
      </c>
      <c r="H10" s="12">
        <f t="shared" ref="H10:H50" si="0">E10*G10</f>
        <v>362370557.26499999</v>
      </c>
      <c r="I10" s="57" t="s">
        <v>36</v>
      </c>
      <c r="J10" s="11" t="s">
        <v>14</v>
      </c>
      <c r="K10" s="30" t="s">
        <v>24</v>
      </c>
      <c r="L10" s="31" t="s">
        <v>37</v>
      </c>
      <c r="M10" s="51"/>
    </row>
    <row r="11" spans="1:16" s="3" customFormat="1" ht="27.75" customHeight="1" x14ac:dyDescent="0.25">
      <c r="A11" s="10">
        <v>3</v>
      </c>
      <c r="B11" s="14" t="s">
        <v>66</v>
      </c>
      <c r="C11" s="10" t="s">
        <v>64</v>
      </c>
      <c r="D11" s="12" t="s">
        <v>67</v>
      </c>
      <c r="E11" s="12">
        <v>1632</v>
      </c>
      <c r="F11" s="59" t="s">
        <v>68</v>
      </c>
      <c r="G11" s="12">
        <v>84</v>
      </c>
      <c r="H11" s="12">
        <f>E11*G11</f>
        <v>137088</v>
      </c>
      <c r="I11" s="57" t="s">
        <v>15</v>
      </c>
      <c r="J11" s="11" t="s">
        <v>14</v>
      </c>
      <c r="K11" s="30" t="s">
        <v>70</v>
      </c>
      <c r="L11" s="31" t="s">
        <v>69</v>
      </c>
      <c r="M11" s="51"/>
    </row>
    <row r="12" spans="1:16" s="3" customFormat="1" ht="65.25" customHeight="1" x14ac:dyDescent="0.25">
      <c r="A12" s="10">
        <v>4</v>
      </c>
      <c r="B12" s="14" t="s">
        <v>74</v>
      </c>
      <c r="C12" s="10" t="s">
        <v>64</v>
      </c>
      <c r="D12" s="12" t="s">
        <v>75</v>
      </c>
      <c r="E12" s="12">
        <v>240</v>
      </c>
      <c r="F12" s="10" t="s">
        <v>68</v>
      </c>
      <c r="G12" s="12">
        <v>446</v>
      </c>
      <c r="H12" s="12">
        <f t="shared" si="0"/>
        <v>107040</v>
      </c>
      <c r="I12" s="57" t="s">
        <v>15</v>
      </c>
      <c r="J12" s="11" t="s">
        <v>14</v>
      </c>
      <c r="K12" s="30" t="s">
        <v>24</v>
      </c>
      <c r="L12" s="31" t="s">
        <v>76</v>
      </c>
      <c r="M12" s="51"/>
    </row>
    <row r="13" spans="1:16" s="3" customFormat="1" ht="88.5" customHeight="1" x14ac:dyDescent="0.25">
      <c r="A13" s="10">
        <v>5</v>
      </c>
      <c r="B13" s="14" t="s">
        <v>115</v>
      </c>
      <c r="C13" s="10" t="s">
        <v>21</v>
      </c>
      <c r="D13" s="12" t="s">
        <v>116</v>
      </c>
      <c r="E13" s="12">
        <v>34408</v>
      </c>
      <c r="F13" s="10" t="s">
        <v>68</v>
      </c>
      <c r="G13" s="12">
        <v>319.81</v>
      </c>
      <c r="H13" s="12">
        <f t="shared" si="0"/>
        <v>11004022.48</v>
      </c>
      <c r="I13" s="57" t="s">
        <v>15</v>
      </c>
      <c r="J13" s="11" t="s">
        <v>14</v>
      </c>
      <c r="K13" s="30" t="s">
        <v>24</v>
      </c>
      <c r="L13" s="31" t="s">
        <v>117</v>
      </c>
      <c r="M13" s="51"/>
    </row>
    <row r="14" spans="1:16" s="3" customFormat="1" ht="68.25" customHeight="1" x14ac:dyDescent="0.25">
      <c r="A14" s="10">
        <v>6</v>
      </c>
      <c r="B14" s="14" t="s">
        <v>129</v>
      </c>
      <c r="C14" s="10" t="s">
        <v>21</v>
      </c>
      <c r="D14" s="12" t="s">
        <v>132</v>
      </c>
      <c r="E14" s="12">
        <v>110000</v>
      </c>
      <c r="F14" s="10" t="s">
        <v>23</v>
      </c>
      <c r="G14" s="12">
        <v>133.93</v>
      </c>
      <c r="H14" s="12">
        <f t="shared" si="0"/>
        <v>14732300</v>
      </c>
      <c r="I14" s="57" t="s">
        <v>127</v>
      </c>
      <c r="J14" s="11" t="s">
        <v>14</v>
      </c>
      <c r="K14" s="30" t="s">
        <v>24</v>
      </c>
      <c r="L14" s="31" t="s">
        <v>128</v>
      </c>
      <c r="M14" s="51"/>
    </row>
    <row r="15" spans="1:16" s="3" customFormat="1" ht="68.25" customHeight="1" x14ac:dyDescent="0.25">
      <c r="A15" s="10">
        <v>7</v>
      </c>
      <c r="B15" s="14" t="s">
        <v>130</v>
      </c>
      <c r="C15" s="10" t="s">
        <v>21</v>
      </c>
      <c r="D15" s="12" t="s">
        <v>133</v>
      </c>
      <c r="E15" s="12">
        <v>85000</v>
      </c>
      <c r="F15" s="10" t="s">
        <v>23</v>
      </c>
      <c r="G15" s="12">
        <v>102.68</v>
      </c>
      <c r="H15" s="12">
        <f t="shared" si="0"/>
        <v>8727800</v>
      </c>
      <c r="I15" s="57" t="s">
        <v>127</v>
      </c>
      <c r="J15" s="11" t="s">
        <v>14</v>
      </c>
      <c r="K15" s="30" t="s">
        <v>24</v>
      </c>
      <c r="L15" s="31" t="s">
        <v>128</v>
      </c>
      <c r="M15" s="51"/>
    </row>
    <row r="16" spans="1:16" s="3" customFormat="1" ht="65.25" customHeight="1" x14ac:dyDescent="0.25">
      <c r="A16" s="10">
        <v>8</v>
      </c>
      <c r="B16" s="14" t="s">
        <v>131</v>
      </c>
      <c r="C16" s="10" t="s">
        <v>21</v>
      </c>
      <c r="D16" s="12" t="s">
        <v>134</v>
      </c>
      <c r="E16" s="12">
        <v>75000</v>
      </c>
      <c r="F16" s="10" t="s">
        <v>23</v>
      </c>
      <c r="G16" s="12">
        <v>164.29</v>
      </c>
      <c r="H16" s="12">
        <f t="shared" si="0"/>
        <v>12321750</v>
      </c>
      <c r="I16" s="57" t="s">
        <v>127</v>
      </c>
      <c r="J16" s="11" t="s">
        <v>14</v>
      </c>
      <c r="K16" s="30" t="s">
        <v>24</v>
      </c>
      <c r="L16" s="31" t="s">
        <v>128</v>
      </c>
      <c r="M16" s="51"/>
    </row>
    <row r="17" spans="1:13" s="3" customFormat="1" ht="46.5" customHeight="1" x14ac:dyDescent="0.25">
      <c r="A17" s="10">
        <v>9</v>
      </c>
      <c r="B17" s="12" t="s">
        <v>158</v>
      </c>
      <c r="C17" s="12" t="s">
        <v>159</v>
      </c>
      <c r="D17" s="12" t="s">
        <v>161</v>
      </c>
      <c r="E17" s="12">
        <v>1</v>
      </c>
      <c r="F17" s="10" t="s">
        <v>160</v>
      </c>
      <c r="G17" s="12">
        <v>38727763</v>
      </c>
      <c r="H17" s="12">
        <f t="shared" si="0"/>
        <v>38727763</v>
      </c>
      <c r="I17" s="57" t="s">
        <v>15</v>
      </c>
      <c r="J17" s="11" t="s">
        <v>14</v>
      </c>
      <c r="K17" s="30" t="s">
        <v>24</v>
      </c>
      <c r="L17" s="31" t="s">
        <v>162</v>
      </c>
      <c r="M17" s="51"/>
    </row>
    <row r="18" spans="1:13" s="3" customFormat="1" ht="68.25" customHeight="1" x14ac:dyDescent="0.25">
      <c r="A18" s="10">
        <v>10</v>
      </c>
      <c r="B18" s="12" t="s">
        <v>163</v>
      </c>
      <c r="C18" s="10" t="s">
        <v>64</v>
      </c>
      <c r="D18" s="12" t="s">
        <v>179</v>
      </c>
      <c r="E18" s="12">
        <v>9752</v>
      </c>
      <c r="F18" s="10" t="s">
        <v>68</v>
      </c>
      <c r="G18" s="12">
        <v>247.6</v>
      </c>
      <c r="H18" s="12">
        <f t="shared" si="0"/>
        <v>2414595.1999999997</v>
      </c>
      <c r="I18" s="57" t="s">
        <v>15</v>
      </c>
      <c r="J18" s="11" t="s">
        <v>14</v>
      </c>
      <c r="K18" s="30" t="s">
        <v>205</v>
      </c>
      <c r="L18" s="31" t="s">
        <v>117</v>
      </c>
      <c r="M18" s="51"/>
    </row>
    <row r="19" spans="1:13" s="3" customFormat="1" ht="63.75" customHeight="1" x14ac:dyDescent="0.25">
      <c r="A19" s="10">
        <v>11</v>
      </c>
      <c r="B19" s="12" t="s">
        <v>164</v>
      </c>
      <c r="C19" s="10" t="s">
        <v>64</v>
      </c>
      <c r="D19" s="12" t="s">
        <v>191</v>
      </c>
      <c r="E19" s="12">
        <v>20</v>
      </c>
      <c r="F19" s="10" t="s">
        <v>68</v>
      </c>
      <c r="G19" s="12">
        <v>48725</v>
      </c>
      <c r="H19" s="12">
        <f t="shared" si="0"/>
        <v>974500</v>
      </c>
      <c r="I19" s="57" t="s">
        <v>15</v>
      </c>
      <c r="J19" s="11" t="s">
        <v>14</v>
      </c>
      <c r="K19" s="30" t="s">
        <v>206</v>
      </c>
      <c r="L19" s="31" t="s">
        <v>117</v>
      </c>
      <c r="M19" s="51"/>
    </row>
    <row r="20" spans="1:13" s="3" customFormat="1" ht="75.75" customHeight="1" x14ac:dyDescent="0.25">
      <c r="A20" s="10">
        <v>12</v>
      </c>
      <c r="B20" s="12" t="s">
        <v>165</v>
      </c>
      <c r="C20" s="10" t="s">
        <v>64</v>
      </c>
      <c r="D20" s="12" t="s">
        <v>180</v>
      </c>
      <c r="E20" s="12">
        <v>300</v>
      </c>
      <c r="F20" s="10" t="s">
        <v>68</v>
      </c>
      <c r="G20" s="12">
        <v>5376</v>
      </c>
      <c r="H20" s="12">
        <f t="shared" si="0"/>
        <v>1612800</v>
      </c>
      <c r="I20" s="57" t="s">
        <v>15</v>
      </c>
      <c r="J20" s="11" t="s">
        <v>14</v>
      </c>
      <c r="K20" s="30" t="s">
        <v>206</v>
      </c>
      <c r="L20" s="31" t="s">
        <v>117</v>
      </c>
      <c r="M20" s="51"/>
    </row>
    <row r="21" spans="1:13" s="3" customFormat="1" ht="91.5" customHeight="1" x14ac:dyDescent="0.25">
      <c r="A21" s="10">
        <v>13</v>
      </c>
      <c r="B21" s="12" t="s">
        <v>166</v>
      </c>
      <c r="C21" s="10" t="s">
        <v>64</v>
      </c>
      <c r="D21" s="12" t="s">
        <v>181</v>
      </c>
      <c r="E21" s="12">
        <v>864</v>
      </c>
      <c r="F21" s="10" t="s">
        <v>68</v>
      </c>
      <c r="G21" s="12">
        <v>1467</v>
      </c>
      <c r="H21" s="12">
        <f t="shared" si="0"/>
        <v>1267488</v>
      </c>
      <c r="I21" s="57" t="s">
        <v>15</v>
      </c>
      <c r="J21" s="11" t="s">
        <v>14</v>
      </c>
      <c r="K21" s="30" t="s">
        <v>70</v>
      </c>
      <c r="L21" s="31" t="s">
        <v>117</v>
      </c>
      <c r="M21" s="51"/>
    </row>
    <row r="22" spans="1:13" s="3" customFormat="1" ht="107.25" customHeight="1" x14ac:dyDescent="0.25">
      <c r="A22" s="10">
        <v>14</v>
      </c>
      <c r="B22" s="12" t="s">
        <v>167</v>
      </c>
      <c r="C22" s="10" t="s">
        <v>64</v>
      </c>
      <c r="D22" s="12" t="s">
        <v>182</v>
      </c>
      <c r="E22" s="12">
        <v>10</v>
      </c>
      <c r="F22" s="10" t="s">
        <v>68</v>
      </c>
      <c r="G22" s="12">
        <v>9030</v>
      </c>
      <c r="H22" s="12">
        <f t="shared" si="0"/>
        <v>90300</v>
      </c>
      <c r="I22" s="57" t="s">
        <v>15</v>
      </c>
      <c r="J22" s="11" t="s">
        <v>14</v>
      </c>
      <c r="K22" s="30" t="s">
        <v>70</v>
      </c>
      <c r="L22" s="31" t="s">
        <v>117</v>
      </c>
      <c r="M22" s="51"/>
    </row>
    <row r="23" spans="1:13" s="3" customFormat="1" ht="54" customHeight="1" x14ac:dyDescent="0.25">
      <c r="A23" s="10">
        <v>15</v>
      </c>
      <c r="B23" s="12" t="s">
        <v>168</v>
      </c>
      <c r="C23" s="10" t="s">
        <v>64</v>
      </c>
      <c r="D23" s="12" t="s">
        <v>183</v>
      </c>
      <c r="E23" s="12">
        <v>35000</v>
      </c>
      <c r="F23" s="10" t="s">
        <v>68</v>
      </c>
      <c r="G23" s="12">
        <v>12</v>
      </c>
      <c r="H23" s="12">
        <f t="shared" si="0"/>
        <v>420000</v>
      </c>
      <c r="I23" s="57" t="s">
        <v>15</v>
      </c>
      <c r="J23" s="11" t="s">
        <v>14</v>
      </c>
      <c r="K23" s="30" t="s">
        <v>207</v>
      </c>
      <c r="L23" s="31" t="s">
        <v>117</v>
      </c>
      <c r="M23" s="51"/>
    </row>
    <row r="24" spans="1:13" s="3" customFormat="1" ht="31.5" customHeight="1" x14ac:dyDescent="0.25">
      <c r="A24" s="10">
        <v>16</v>
      </c>
      <c r="B24" s="12" t="s">
        <v>169</v>
      </c>
      <c r="C24" s="10" t="s">
        <v>64</v>
      </c>
      <c r="D24" s="12" t="s">
        <v>184</v>
      </c>
      <c r="E24" s="12">
        <v>25</v>
      </c>
      <c r="F24" s="10" t="s">
        <v>68</v>
      </c>
      <c r="G24" s="12">
        <v>120000</v>
      </c>
      <c r="H24" s="12">
        <f t="shared" si="0"/>
        <v>3000000</v>
      </c>
      <c r="I24" s="57" t="s">
        <v>15</v>
      </c>
      <c r="J24" s="11" t="s">
        <v>14</v>
      </c>
      <c r="K24" s="30" t="s">
        <v>205</v>
      </c>
      <c r="L24" s="31" t="s">
        <v>117</v>
      </c>
      <c r="M24" s="51"/>
    </row>
    <row r="25" spans="1:13" s="3" customFormat="1" ht="46.5" customHeight="1" x14ac:dyDescent="0.25">
      <c r="A25" s="10">
        <v>17</v>
      </c>
      <c r="B25" s="12" t="s">
        <v>170</v>
      </c>
      <c r="C25" s="10" t="s">
        <v>64</v>
      </c>
      <c r="D25" s="12" t="s">
        <v>192</v>
      </c>
      <c r="E25" s="12">
        <v>120</v>
      </c>
      <c r="F25" s="10" t="s">
        <v>68</v>
      </c>
      <c r="G25" s="12">
        <v>3965</v>
      </c>
      <c r="H25" s="12">
        <f t="shared" si="0"/>
        <v>475800</v>
      </c>
      <c r="I25" s="57" t="s">
        <v>15</v>
      </c>
      <c r="J25" s="11" t="s">
        <v>14</v>
      </c>
      <c r="K25" s="30" t="s">
        <v>205</v>
      </c>
      <c r="L25" s="31" t="s">
        <v>117</v>
      </c>
      <c r="M25" s="51"/>
    </row>
    <row r="26" spans="1:13" s="3" customFormat="1" ht="52.5" customHeight="1" x14ac:dyDescent="0.25">
      <c r="A26" s="10">
        <v>18</v>
      </c>
      <c r="B26" s="12" t="s">
        <v>171</v>
      </c>
      <c r="C26" s="10" t="s">
        <v>64</v>
      </c>
      <c r="D26" s="12" t="s">
        <v>185</v>
      </c>
      <c r="E26" s="12">
        <v>30</v>
      </c>
      <c r="F26" s="10" t="s">
        <v>68</v>
      </c>
      <c r="G26" s="12">
        <v>23980</v>
      </c>
      <c r="H26" s="12">
        <f t="shared" si="0"/>
        <v>719400</v>
      </c>
      <c r="I26" s="57" t="s">
        <v>15</v>
      </c>
      <c r="J26" s="11" t="s">
        <v>14</v>
      </c>
      <c r="K26" s="30" t="s">
        <v>205</v>
      </c>
      <c r="L26" s="31" t="s">
        <v>117</v>
      </c>
      <c r="M26" s="51"/>
    </row>
    <row r="27" spans="1:13" s="3" customFormat="1" ht="46.5" customHeight="1" x14ac:dyDescent="0.25">
      <c r="A27" s="10">
        <v>19</v>
      </c>
      <c r="B27" s="12" t="s">
        <v>172</v>
      </c>
      <c r="C27" s="10" t="s">
        <v>64</v>
      </c>
      <c r="D27" s="12" t="s">
        <v>186</v>
      </c>
      <c r="E27" s="12">
        <v>30</v>
      </c>
      <c r="F27" s="10" t="s">
        <v>68</v>
      </c>
      <c r="G27" s="12">
        <v>35725</v>
      </c>
      <c r="H27" s="12">
        <f t="shared" si="0"/>
        <v>1071750</v>
      </c>
      <c r="I27" s="57" t="s">
        <v>15</v>
      </c>
      <c r="J27" s="11" t="s">
        <v>14</v>
      </c>
      <c r="K27" s="30" t="s">
        <v>205</v>
      </c>
      <c r="L27" s="31" t="s">
        <v>117</v>
      </c>
      <c r="M27" s="51"/>
    </row>
    <row r="28" spans="1:13" s="3" customFormat="1" ht="51" customHeight="1" x14ac:dyDescent="0.25">
      <c r="A28" s="10">
        <v>20</v>
      </c>
      <c r="B28" s="12" t="s">
        <v>173</v>
      </c>
      <c r="C28" s="10" t="s">
        <v>64</v>
      </c>
      <c r="D28" s="12" t="s">
        <v>187</v>
      </c>
      <c r="E28" s="12">
        <v>50</v>
      </c>
      <c r="F28" s="10" t="s">
        <v>68</v>
      </c>
      <c r="G28" s="12">
        <v>7885</v>
      </c>
      <c r="H28" s="12">
        <f t="shared" si="0"/>
        <v>394250</v>
      </c>
      <c r="I28" s="57" t="s">
        <v>15</v>
      </c>
      <c r="J28" s="11" t="s">
        <v>14</v>
      </c>
      <c r="K28" s="30" t="s">
        <v>205</v>
      </c>
      <c r="L28" s="31" t="s">
        <v>117</v>
      </c>
      <c r="M28" s="51"/>
    </row>
    <row r="29" spans="1:13" s="3" customFormat="1" ht="46.5" customHeight="1" x14ac:dyDescent="0.25">
      <c r="A29" s="10">
        <v>21</v>
      </c>
      <c r="B29" s="12" t="s">
        <v>174</v>
      </c>
      <c r="C29" s="10" t="s">
        <v>64</v>
      </c>
      <c r="D29" s="12" t="s">
        <v>188</v>
      </c>
      <c r="E29" s="12">
        <v>40</v>
      </c>
      <c r="F29" s="10" t="s">
        <v>68</v>
      </c>
      <c r="G29" s="12">
        <v>45810</v>
      </c>
      <c r="H29" s="12">
        <f t="shared" si="0"/>
        <v>1832400</v>
      </c>
      <c r="I29" s="57" t="s">
        <v>15</v>
      </c>
      <c r="J29" s="11" t="s">
        <v>14</v>
      </c>
      <c r="K29" s="30" t="s">
        <v>205</v>
      </c>
      <c r="L29" s="31" t="s">
        <v>117</v>
      </c>
      <c r="M29" s="51"/>
    </row>
    <row r="30" spans="1:13" s="3" customFormat="1" ht="46.5" customHeight="1" x14ac:dyDescent="0.25">
      <c r="A30" s="10">
        <v>22</v>
      </c>
      <c r="B30" s="12" t="s">
        <v>175</v>
      </c>
      <c r="C30" s="10" t="s">
        <v>64</v>
      </c>
      <c r="D30" s="12" t="s">
        <v>189</v>
      </c>
      <c r="E30" s="12">
        <v>30</v>
      </c>
      <c r="F30" s="10" t="s">
        <v>68</v>
      </c>
      <c r="G30" s="12">
        <v>17165</v>
      </c>
      <c r="H30" s="12">
        <f t="shared" si="0"/>
        <v>514950</v>
      </c>
      <c r="I30" s="57" t="s">
        <v>15</v>
      </c>
      <c r="J30" s="11" t="s">
        <v>14</v>
      </c>
      <c r="K30" s="30" t="s">
        <v>205</v>
      </c>
      <c r="L30" s="31" t="s">
        <v>117</v>
      </c>
      <c r="M30" s="51"/>
    </row>
    <row r="31" spans="1:13" s="3" customFormat="1" ht="46.5" customHeight="1" x14ac:dyDescent="0.25">
      <c r="A31" s="10">
        <v>23</v>
      </c>
      <c r="B31" s="12" t="s">
        <v>176</v>
      </c>
      <c r="C31" s="10" t="s">
        <v>64</v>
      </c>
      <c r="D31" s="12" t="s">
        <v>190</v>
      </c>
      <c r="E31" s="12">
        <v>45</v>
      </c>
      <c r="F31" s="10" t="s">
        <v>68</v>
      </c>
      <c r="G31" s="12">
        <v>5325</v>
      </c>
      <c r="H31" s="12">
        <f t="shared" si="0"/>
        <v>239625</v>
      </c>
      <c r="I31" s="57" t="s">
        <v>15</v>
      </c>
      <c r="J31" s="11" t="s">
        <v>14</v>
      </c>
      <c r="K31" s="30" t="s">
        <v>205</v>
      </c>
      <c r="L31" s="31" t="s">
        <v>117</v>
      </c>
      <c r="M31" s="51"/>
    </row>
    <row r="32" spans="1:13" s="3" customFormat="1" ht="46.5" customHeight="1" x14ac:dyDescent="0.25">
      <c r="A32" s="10">
        <v>24</v>
      </c>
      <c r="B32" s="12" t="s">
        <v>177</v>
      </c>
      <c r="C32" s="10" t="s">
        <v>64</v>
      </c>
      <c r="D32" s="12" t="s">
        <v>193</v>
      </c>
      <c r="E32" s="12">
        <v>50</v>
      </c>
      <c r="F32" s="10" t="s">
        <v>68</v>
      </c>
      <c r="G32" s="12">
        <v>18564</v>
      </c>
      <c r="H32" s="12">
        <f t="shared" si="0"/>
        <v>928200</v>
      </c>
      <c r="I32" s="57" t="s">
        <v>15</v>
      </c>
      <c r="J32" s="11" t="s">
        <v>14</v>
      </c>
      <c r="K32" s="30" t="s">
        <v>205</v>
      </c>
      <c r="L32" s="31" t="s">
        <v>117</v>
      </c>
      <c r="M32" s="51"/>
    </row>
    <row r="33" spans="1:13" s="3" customFormat="1" ht="46.5" customHeight="1" x14ac:dyDescent="0.25">
      <c r="A33" s="10">
        <v>25</v>
      </c>
      <c r="B33" s="12" t="s">
        <v>178</v>
      </c>
      <c r="C33" s="10" t="s">
        <v>64</v>
      </c>
      <c r="D33" s="12" t="s">
        <v>194</v>
      </c>
      <c r="E33" s="12">
        <v>40</v>
      </c>
      <c r="F33" s="10" t="s">
        <v>68</v>
      </c>
      <c r="G33" s="12">
        <v>3665</v>
      </c>
      <c r="H33" s="12">
        <f t="shared" si="0"/>
        <v>146600</v>
      </c>
      <c r="I33" s="57" t="s">
        <v>15</v>
      </c>
      <c r="J33" s="11" t="s">
        <v>14</v>
      </c>
      <c r="K33" s="30" t="s">
        <v>205</v>
      </c>
      <c r="L33" s="31" t="s">
        <v>117</v>
      </c>
      <c r="M33" s="51"/>
    </row>
    <row r="34" spans="1:13" s="3" customFormat="1" ht="46.5" customHeight="1" x14ac:dyDescent="0.25">
      <c r="A34" s="10">
        <v>26</v>
      </c>
      <c r="B34" s="12" t="s">
        <v>216</v>
      </c>
      <c r="C34" s="10" t="s">
        <v>64</v>
      </c>
      <c r="D34" s="12" t="s">
        <v>22</v>
      </c>
      <c r="E34" s="12">
        <v>99</v>
      </c>
      <c r="F34" s="10" t="s">
        <v>160</v>
      </c>
      <c r="G34" s="12">
        <v>650</v>
      </c>
      <c r="H34" s="12">
        <f t="shared" si="0"/>
        <v>64350</v>
      </c>
      <c r="I34" s="57" t="s">
        <v>214</v>
      </c>
      <c r="J34" s="11" t="s">
        <v>14</v>
      </c>
      <c r="K34" s="30" t="s">
        <v>70</v>
      </c>
      <c r="L34" s="31" t="s">
        <v>215</v>
      </c>
      <c r="M34" s="51"/>
    </row>
    <row r="35" spans="1:13" s="3" customFormat="1" ht="46.5" customHeight="1" x14ac:dyDescent="0.25">
      <c r="A35" s="10">
        <v>27</v>
      </c>
      <c r="B35" s="12" t="s">
        <v>217</v>
      </c>
      <c r="C35" s="10" t="s">
        <v>64</v>
      </c>
      <c r="D35" s="12" t="s">
        <v>22</v>
      </c>
      <c r="E35" s="12">
        <v>84</v>
      </c>
      <c r="F35" s="10" t="s">
        <v>68</v>
      </c>
      <c r="G35" s="12">
        <v>27627</v>
      </c>
      <c r="H35" s="12">
        <f t="shared" si="0"/>
        <v>2320668</v>
      </c>
      <c r="I35" s="57" t="s">
        <v>214</v>
      </c>
      <c r="J35" s="11" t="s">
        <v>14</v>
      </c>
      <c r="K35" s="30" t="s">
        <v>70</v>
      </c>
      <c r="L35" s="31" t="s">
        <v>215</v>
      </c>
      <c r="M35" s="51"/>
    </row>
    <row r="36" spans="1:13" s="3" customFormat="1" ht="46.5" customHeight="1" x14ac:dyDescent="0.25">
      <c r="A36" s="10">
        <v>28</v>
      </c>
      <c r="B36" s="12" t="s">
        <v>218</v>
      </c>
      <c r="C36" s="10" t="s">
        <v>64</v>
      </c>
      <c r="D36" s="12" t="s">
        <v>22</v>
      </c>
      <c r="E36" s="12">
        <v>70</v>
      </c>
      <c r="F36" s="10" t="s">
        <v>68</v>
      </c>
      <c r="G36" s="12">
        <v>28711</v>
      </c>
      <c r="H36" s="12">
        <f t="shared" si="0"/>
        <v>2009770</v>
      </c>
      <c r="I36" s="57" t="s">
        <v>214</v>
      </c>
      <c r="J36" s="11" t="s">
        <v>14</v>
      </c>
      <c r="K36" s="30" t="s">
        <v>70</v>
      </c>
      <c r="L36" s="31" t="s">
        <v>215</v>
      </c>
      <c r="M36" s="51"/>
    </row>
    <row r="37" spans="1:13" s="3" customFormat="1" ht="46.5" customHeight="1" x14ac:dyDescent="0.25">
      <c r="A37" s="10">
        <v>29</v>
      </c>
      <c r="B37" s="12" t="s">
        <v>219</v>
      </c>
      <c r="C37" s="10" t="s">
        <v>64</v>
      </c>
      <c r="D37" s="12" t="s">
        <v>22</v>
      </c>
      <c r="E37" s="12">
        <v>21</v>
      </c>
      <c r="F37" s="10" t="s">
        <v>68</v>
      </c>
      <c r="G37" s="12">
        <v>23570</v>
      </c>
      <c r="H37" s="12">
        <f t="shared" si="0"/>
        <v>494970</v>
      </c>
      <c r="I37" s="57" t="s">
        <v>214</v>
      </c>
      <c r="J37" s="11" t="s">
        <v>14</v>
      </c>
      <c r="K37" s="30" t="s">
        <v>70</v>
      </c>
      <c r="L37" s="31" t="s">
        <v>215</v>
      </c>
      <c r="M37" s="51"/>
    </row>
    <row r="38" spans="1:13" s="3" customFormat="1" ht="46.5" customHeight="1" x14ac:dyDescent="0.25">
      <c r="A38" s="10">
        <v>30</v>
      </c>
      <c r="B38" s="12" t="s">
        <v>220</v>
      </c>
      <c r="C38" s="10" t="s">
        <v>64</v>
      </c>
      <c r="D38" s="12" t="s">
        <v>22</v>
      </c>
      <c r="E38" s="12">
        <v>25</v>
      </c>
      <c r="F38" s="10" t="s">
        <v>68</v>
      </c>
      <c r="G38" s="12">
        <v>32511</v>
      </c>
      <c r="H38" s="12">
        <f t="shared" si="0"/>
        <v>812775</v>
      </c>
      <c r="I38" s="57" t="s">
        <v>214</v>
      </c>
      <c r="J38" s="11" t="s">
        <v>14</v>
      </c>
      <c r="K38" s="30" t="s">
        <v>70</v>
      </c>
      <c r="L38" s="31" t="s">
        <v>215</v>
      </c>
      <c r="M38" s="51"/>
    </row>
    <row r="39" spans="1:13" s="3" customFormat="1" ht="46.5" customHeight="1" x14ac:dyDescent="0.25">
      <c r="A39" s="10">
        <v>31</v>
      </c>
      <c r="B39" s="12" t="s">
        <v>221</v>
      </c>
      <c r="C39" s="10" t="s">
        <v>64</v>
      </c>
      <c r="D39" s="12" t="s">
        <v>22</v>
      </c>
      <c r="E39" s="12">
        <v>14</v>
      </c>
      <c r="F39" s="10" t="s">
        <v>68</v>
      </c>
      <c r="G39" s="12">
        <v>11434</v>
      </c>
      <c r="H39" s="12">
        <f t="shared" si="0"/>
        <v>160076</v>
      </c>
      <c r="I39" s="57" t="s">
        <v>214</v>
      </c>
      <c r="J39" s="11" t="s">
        <v>14</v>
      </c>
      <c r="K39" s="30" t="s">
        <v>70</v>
      </c>
      <c r="L39" s="31" t="s">
        <v>215</v>
      </c>
      <c r="M39" s="51"/>
    </row>
    <row r="40" spans="1:13" s="3" customFormat="1" ht="46.5" customHeight="1" x14ac:dyDescent="0.25">
      <c r="A40" s="10">
        <v>32</v>
      </c>
      <c r="B40" s="12" t="s">
        <v>222</v>
      </c>
      <c r="C40" s="10" t="s">
        <v>64</v>
      </c>
      <c r="D40" s="12" t="s">
        <v>22</v>
      </c>
      <c r="E40" s="12">
        <v>12</v>
      </c>
      <c r="F40" s="10" t="s">
        <v>68</v>
      </c>
      <c r="G40" s="12">
        <v>5850</v>
      </c>
      <c r="H40" s="12">
        <f t="shared" si="0"/>
        <v>70200</v>
      </c>
      <c r="I40" s="57" t="s">
        <v>214</v>
      </c>
      <c r="J40" s="11" t="s">
        <v>14</v>
      </c>
      <c r="K40" s="30" t="s">
        <v>70</v>
      </c>
      <c r="L40" s="31" t="s">
        <v>215</v>
      </c>
      <c r="M40" s="51"/>
    </row>
    <row r="41" spans="1:13" s="3" customFormat="1" ht="46.5" customHeight="1" x14ac:dyDescent="0.25">
      <c r="A41" s="10">
        <v>33</v>
      </c>
      <c r="B41" s="12" t="s">
        <v>223</v>
      </c>
      <c r="C41" s="10" t="s">
        <v>64</v>
      </c>
      <c r="D41" s="12" t="s">
        <v>22</v>
      </c>
      <c r="E41" s="12">
        <v>5</v>
      </c>
      <c r="F41" s="10" t="s">
        <v>68</v>
      </c>
      <c r="G41" s="12">
        <v>11376</v>
      </c>
      <c r="H41" s="12">
        <f t="shared" si="0"/>
        <v>56880</v>
      </c>
      <c r="I41" s="57" t="s">
        <v>214</v>
      </c>
      <c r="J41" s="11" t="s">
        <v>14</v>
      </c>
      <c r="K41" s="30" t="s">
        <v>70</v>
      </c>
      <c r="L41" s="31" t="s">
        <v>215</v>
      </c>
      <c r="M41" s="51"/>
    </row>
    <row r="42" spans="1:13" s="3" customFormat="1" ht="46.5" customHeight="1" x14ac:dyDescent="0.25">
      <c r="A42" s="10">
        <v>34</v>
      </c>
      <c r="B42" s="12" t="s">
        <v>224</v>
      </c>
      <c r="C42" s="10" t="s">
        <v>21</v>
      </c>
      <c r="D42" s="12" t="s">
        <v>22</v>
      </c>
      <c r="E42" s="12">
        <v>2232</v>
      </c>
      <c r="F42" s="10" t="s">
        <v>160</v>
      </c>
      <c r="G42" s="12">
        <v>6055</v>
      </c>
      <c r="H42" s="12">
        <f t="shared" si="0"/>
        <v>13514760</v>
      </c>
      <c r="I42" s="57" t="s">
        <v>214</v>
      </c>
      <c r="J42" s="11" t="s">
        <v>14</v>
      </c>
      <c r="K42" s="30" t="s">
        <v>234</v>
      </c>
      <c r="L42" s="31" t="s">
        <v>215</v>
      </c>
      <c r="M42" s="51"/>
    </row>
    <row r="43" spans="1:13" s="3" customFormat="1" ht="46.5" customHeight="1" x14ac:dyDescent="0.25">
      <c r="A43" s="10">
        <v>35</v>
      </c>
      <c r="B43" s="12" t="s">
        <v>225</v>
      </c>
      <c r="C43" s="10" t="s">
        <v>21</v>
      </c>
      <c r="D43" s="12" t="s">
        <v>22</v>
      </c>
      <c r="E43" s="12">
        <v>1116</v>
      </c>
      <c r="F43" s="10" t="s">
        <v>68</v>
      </c>
      <c r="G43" s="12">
        <v>5803</v>
      </c>
      <c r="H43" s="12">
        <f t="shared" si="0"/>
        <v>6476148</v>
      </c>
      <c r="I43" s="57" t="s">
        <v>214</v>
      </c>
      <c r="J43" s="11" t="s">
        <v>14</v>
      </c>
      <c r="K43" s="30" t="s">
        <v>234</v>
      </c>
      <c r="L43" s="31" t="s">
        <v>215</v>
      </c>
      <c r="M43" s="51"/>
    </row>
    <row r="44" spans="1:13" s="3" customFormat="1" ht="46.5" customHeight="1" x14ac:dyDescent="0.25">
      <c r="A44" s="10">
        <v>36</v>
      </c>
      <c r="B44" s="12" t="s">
        <v>226</v>
      </c>
      <c r="C44" s="10" t="s">
        <v>21</v>
      </c>
      <c r="D44" s="12" t="s">
        <v>22</v>
      </c>
      <c r="E44" s="12">
        <v>1116</v>
      </c>
      <c r="F44" s="10" t="s">
        <v>68</v>
      </c>
      <c r="G44" s="12">
        <v>3814</v>
      </c>
      <c r="H44" s="12">
        <f t="shared" si="0"/>
        <v>4256424</v>
      </c>
      <c r="I44" s="57" t="s">
        <v>214</v>
      </c>
      <c r="J44" s="11" t="s">
        <v>14</v>
      </c>
      <c r="K44" s="30" t="s">
        <v>234</v>
      </c>
      <c r="L44" s="31" t="s">
        <v>215</v>
      </c>
      <c r="M44" s="51"/>
    </row>
    <row r="45" spans="1:13" s="3" customFormat="1" ht="46.5" customHeight="1" x14ac:dyDescent="0.25">
      <c r="A45" s="10">
        <v>37</v>
      </c>
      <c r="B45" s="12" t="s">
        <v>227</v>
      </c>
      <c r="C45" s="10" t="s">
        <v>21</v>
      </c>
      <c r="D45" s="12" t="s">
        <v>22</v>
      </c>
      <c r="E45" s="12">
        <v>2232</v>
      </c>
      <c r="F45" s="10" t="s">
        <v>68</v>
      </c>
      <c r="G45" s="12">
        <v>3258</v>
      </c>
      <c r="H45" s="12">
        <f t="shared" si="0"/>
        <v>7271856</v>
      </c>
      <c r="I45" s="57" t="s">
        <v>214</v>
      </c>
      <c r="J45" s="11" t="s">
        <v>14</v>
      </c>
      <c r="K45" s="30" t="s">
        <v>234</v>
      </c>
      <c r="L45" s="31" t="s">
        <v>215</v>
      </c>
      <c r="M45" s="51"/>
    </row>
    <row r="46" spans="1:13" s="3" customFormat="1" ht="46.5" customHeight="1" x14ac:dyDescent="0.25">
      <c r="A46" s="10">
        <v>38</v>
      </c>
      <c r="B46" s="12" t="s">
        <v>228</v>
      </c>
      <c r="C46" s="10" t="s">
        <v>21</v>
      </c>
      <c r="D46" s="12" t="s">
        <v>22</v>
      </c>
      <c r="E46" s="12">
        <v>2232</v>
      </c>
      <c r="F46" s="10" t="s">
        <v>68</v>
      </c>
      <c r="G46" s="12">
        <v>984</v>
      </c>
      <c r="H46" s="12">
        <f t="shared" si="0"/>
        <v>2196288</v>
      </c>
      <c r="I46" s="57" t="s">
        <v>214</v>
      </c>
      <c r="J46" s="11" t="s">
        <v>14</v>
      </c>
      <c r="K46" s="30" t="s">
        <v>234</v>
      </c>
      <c r="L46" s="31" t="s">
        <v>215</v>
      </c>
      <c r="M46" s="51"/>
    </row>
    <row r="47" spans="1:13" s="3" customFormat="1" ht="46.5" customHeight="1" x14ac:dyDescent="0.25">
      <c r="A47" s="10">
        <v>39</v>
      </c>
      <c r="B47" s="12" t="s">
        <v>229</v>
      </c>
      <c r="C47" s="10" t="s">
        <v>21</v>
      </c>
      <c r="D47" s="12" t="s">
        <v>22</v>
      </c>
      <c r="E47" s="12">
        <v>1116</v>
      </c>
      <c r="F47" s="10" t="s">
        <v>68</v>
      </c>
      <c r="G47" s="12">
        <v>3217</v>
      </c>
      <c r="H47" s="12">
        <f t="shared" si="0"/>
        <v>3590172</v>
      </c>
      <c r="I47" s="57" t="s">
        <v>214</v>
      </c>
      <c r="J47" s="11" t="s">
        <v>14</v>
      </c>
      <c r="K47" s="30" t="s">
        <v>234</v>
      </c>
      <c r="L47" s="31" t="s">
        <v>215</v>
      </c>
      <c r="M47" s="51"/>
    </row>
    <row r="48" spans="1:13" s="3" customFormat="1" ht="46.5" customHeight="1" x14ac:dyDescent="0.25">
      <c r="A48" s="10">
        <v>40</v>
      </c>
      <c r="B48" s="12" t="s">
        <v>230</v>
      </c>
      <c r="C48" s="10" t="s">
        <v>21</v>
      </c>
      <c r="D48" s="12" t="s">
        <v>22</v>
      </c>
      <c r="E48" s="12">
        <v>1116</v>
      </c>
      <c r="F48" s="10" t="s">
        <v>68</v>
      </c>
      <c r="G48" s="12">
        <v>7568</v>
      </c>
      <c r="H48" s="12">
        <f t="shared" si="0"/>
        <v>8445888</v>
      </c>
      <c r="I48" s="57" t="s">
        <v>214</v>
      </c>
      <c r="J48" s="11" t="s">
        <v>14</v>
      </c>
      <c r="K48" s="30" t="s">
        <v>234</v>
      </c>
      <c r="L48" s="31" t="s">
        <v>215</v>
      </c>
      <c r="M48" s="51"/>
    </row>
    <row r="49" spans="1:13" s="3" customFormat="1" ht="46.5" customHeight="1" x14ac:dyDescent="0.25">
      <c r="A49" s="10">
        <v>41</v>
      </c>
      <c r="B49" s="12" t="s">
        <v>232</v>
      </c>
      <c r="C49" s="10" t="s">
        <v>21</v>
      </c>
      <c r="D49" s="12" t="s">
        <v>22</v>
      </c>
      <c r="E49" s="12">
        <v>500</v>
      </c>
      <c r="F49" s="10" t="s">
        <v>68</v>
      </c>
      <c r="G49" s="12">
        <v>19800</v>
      </c>
      <c r="H49" s="12">
        <f t="shared" si="0"/>
        <v>9900000</v>
      </c>
      <c r="I49" s="57" t="s">
        <v>214</v>
      </c>
      <c r="J49" s="11" t="s">
        <v>14</v>
      </c>
      <c r="K49" s="30" t="s">
        <v>206</v>
      </c>
      <c r="L49" s="31" t="s">
        <v>215</v>
      </c>
      <c r="M49" s="51"/>
    </row>
    <row r="50" spans="1:13" s="3" customFormat="1" ht="46.5" customHeight="1" x14ac:dyDescent="0.25">
      <c r="A50" s="10">
        <v>42</v>
      </c>
      <c r="B50" s="12" t="s">
        <v>231</v>
      </c>
      <c r="C50" s="10" t="s">
        <v>64</v>
      </c>
      <c r="D50" s="12" t="s">
        <v>22</v>
      </c>
      <c r="E50" s="12">
        <v>558</v>
      </c>
      <c r="F50" s="10" t="s">
        <v>233</v>
      </c>
      <c r="G50" s="12">
        <v>3800</v>
      </c>
      <c r="H50" s="12">
        <f t="shared" si="0"/>
        <v>2120400</v>
      </c>
      <c r="I50" s="57" t="s">
        <v>214</v>
      </c>
      <c r="J50" s="11" t="s">
        <v>14</v>
      </c>
      <c r="K50" s="30" t="s">
        <v>70</v>
      </c>
      <c r="L50" s="31" t="s">
        <v>215</v>
      </c>
      <c r="M50" s="51"/>
    </row>
    <row r="51" spans="1:13" s="4" customFormat="1" ht="16.5" customHeight="1" x14ac:dyDescent="0.25">
      <c r="A51" s="76" t="s">
        <v>5</v>
      </c>
      <c r="B51" s="78"/>
      <c r="C51" s="78"/>
      <c r="D51" s="78"/>
      <c r="E51" s="78"/>
      <c r="F51" s="78"/>
      <c r="G51" s="97"/>
      <c r="H51" s="19">
        <f>SUM(H9:H50)</f>
        <v>1378698623.345</v>
      </c>
      <c r="I51" s="40"/>
      <c r="J51" s="98"/>
      <c r="K51" s="98"/>
      <c r="L51" s="98"/>
      <c r="M51" s="52"/>
    </row>
    <row r="52" spans="1:13" s="4" customFormat="1" ht="16.5" customHeight="1" x14ac:dyDescent="0.25">
      <c r="A52" s="99" t="s">
        <v>13</v>
      </c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1"/>
      <c r="M52" s="52"/>
    </row>
    <row r="53" spans="1:13" s="4" customFormat="1" ht="76.5" customHeight="1" x14ac:dyDescent="0.25">
      <c r="A53" s="10">
        <v>1</v>
      </c>
      <c r="B53" s="12" t="s">
        <v>136</v>
      </c>
      <c r="C53" s="12" t="s">
        <v>21</v>
      </c>
      <c r="D53" s="12" t="s">
        <v>142</v>
      </c>
      <c r="E53" s="12">
        <v>1</v>
      </c>
      <c r="F53" s="12" t="s">
        <v>135</v>
      </c>
      <c r="G53" s="75"/>
      <c r="H53" s="12">
        <v>9575385</v>
      </c>
      <c r="I53" s="57" t="s">
        <v>127</v>
      </c>
      <c r="J53" s="11" t="s">
        <v>14</v>
      </c>
      <c r="K53" s="30" t="s">
        <v>24</v>
      </c>
      <c r="L53" s="31" t="s">
        <v>128</v>
      </c>
      <c r="M53" s="52"/>
    </row>
    <row r="54" spans="1:13" s="4" customFormat="1" ht="37.5" customHeight="1" x14ac:dyDescent="0.25">
      <c r="A54" s="10">
        <v>2</v>
      </c>
      <c r="B54" s="12" t="s">
        <v>137</v>
      </c>
      <c r="C54" s="12" t="s">
        <v>21</v>
      </c>
      <c r="D54" s="12" t="s">
        <v>143</v>
      </c>
      <c r="E54" s="12">
        <v>1</v>
      </c>
      <c r="F54" s="12" t="s">
        <v>135</v>
      </c>
      <c r="G54" s="75"/>
      <c r="H54" s="12">
        <v>403085</v>
      </c>
      <c r="I54" s="57" t="s">
        <v>127</v>
      </c>
      <c r="J54" s="11" t="s">
        <v>14</v>
      </c>
      <c r="K54" s="30" t="s">
        <v>24</v>
      </c>
      <c r="L54" s="31" t="s">
        <v>128</v>
      </c>
      <c r="M54" s="52"/>
    </row>
    <row r="55" spans="1:13" s="4" customFormat="1" ht="42" customHeight="1" x14ac:dyDescent="0.25">
      <c r="A55" s="10">
        <v>3</v>
      </c>
      <c r="B55" s="12" t="s">
        <v>138</v>
      </c>
      <c r="C55" s="12" t="s">
        <v>21</v>
      </c>
      <c r="D55" s="12" t="s">
        <v>144</v>
      </c>
      <c r="E55" s="12">
        <v>1</v>
      </c>
      <c r="F55" s="12" t="s">
        <v>135</v>
      </c>
      <c r="G55" s="75"/>
      <c r="H55" s="12">
        <v>458400</v>
      </c>
      <c r="I55" s="57" t="s">
        <v>127</v>
      </c>
      <c r="J55" s="11" t="s">
        <v>14</v>
      </c>
      <c r="K55" s="30" t="s">
        <v>24</v>
      </c>
      <c r="L55" s="31" t="s">
        <v>128</v>
      </c>
      <c r="M55" s="52"/>
    </row>
    <row r="56" spans="1:13" s="4" customFormat="1" ht="40.5" customHeight="1" x14ac:dyDescent="0.25">
      <c r="A56" s="10">
        <v>4</v>
      </c>
      <c r="B56" s="12" t="s">
        <v>139</v>
      </c>
      <c r="C56" s="12" t="s">
        <v>21</v>
      </c>
      <c r="D56" s="12" t="s">
        <v>145</v>
      </c>
      <c r="E56" s="12">
        <v>1</v>
      </c>
      <c r="F56" s="12" t="s">
        <v>135</v>
      </c>
      <c r="G56" s="75"/>
      <c r="H56" s="12">
        <v>1157820</v>
      </c>
      <c r="I56" s="57" t="s">
        <v>127</v>
      </c>
      <c r="J56" s="11" t="s">
        <v>14</v>
      </c>
      <c r="K56" s="30" t="s">
        <v>24</v>
      </c>
      <c r="L56" s="31" t="s">
        <v>128</v>
      </c>
      <c r="M56" s="52"/>
    </row>
    <row r="57" spans="1:13" s="4" customFormat="1" ht="39" customHeight="1" x14ac:dyDescent="0.25">
      <c r="A57" s="10">
        <v>5</v>
      </c>
      <c r="B57" s="12" t="s">
        <v>140</v>
      </c>
      <c r="C57" s="12" t="s">
        <v>21</v>
      </c>
      <c r="D57" s="12" t="s">
        <v>146</v>
      </c>
      <c r="E57" s="12">
        <v>1</v>
      </c>
      <c r="F57" s="12" t="s">
        <v>135</v>
      </c>
      <c r="G57" s="75"/>
      <c r="H57" s="12">
        <v>354080</v>
      </c>
      <c r="I57" s="57" t="s">
        <v>127</v>
      </c>
      <c r="J57" s="11" t="s">
        <v>14</v>
      </c>
      <c r="K57" s="30" t="s">
        <v>24</v>
      </c>
      <c r="L57" s="31" t="s">
        <v>128</v>
      </c>
      <c r="M57" s="52"/>
    </row>
    <row r="58" spans="1:13" s="4" customFormat="1" ht="37.5" customHeight="1" x14ac:dyDescent="0.25">
      <c r="A58" s="10">
        <v>6</v>
      </c>
      <c r="B58" s="12" t="s">
        <v>141</v>
      </c>
      <c r="C58" s="12" t="s">
        <v>21</v>
      </c>
      <c r="D58" s="12" t="s">
        <v>147</v>
      </c>
      <c r="E58" s="12">
        <v>1</v>
      </c>
      <c r="F58" s="12" t="s">
        <v>135</v>
      </c>
      <c r="G58" s="75"/>
      <c r="H58" s="12">
        <v>426820</v>
      </c>
      <c r="I58" s="57" t="s">
        <v>127</v>
      </c>
      <c r="J58" s="11" t="s">
        <v>14</v>
      </c>
      <c r="K58" s="30" t="s">
        <v>24</v>
      </c>
      <c r="L58" s="31" t="s">
        <v>128</v>
      </c>
      <c r="M58" s="52"/>
    </row>
    <row r="59" spans="1:13" s="4" customFormat="1" ht="64.5" customHeight="1" x14ac:dyDescent="0.25">
      <c r="A59" s="10">
        <v>7</v>
      </c>
      <c r="B59" s="12" t="s">
        <v>203</v>
      </c>
      <c r="C59" s="10" t="s">
        <v>64</v>
      </c>
      <c r="D59" s="12" t="s">
        <v>204</v>
      </c>
      <c r="E59" s="12">
        <v>1</v>
      </c>
      <c r="F59" s="12" t="s">
        <v>135</v>
      </c>
      <c r="G59" s="75"/>
      <c r="H59" s="12">
        <v>229000</v>
      </c>
      <c r="I59" s="57" t="s">
        <v>15</v>
      </c>
      <c r="J59" s="11" t="s">
        <v>14</v>
      </c>
      <c r="K59" s="30" t="s">
        <v>70</v>
      </c>
      <c r="L59" s="31" t="s">
        <v>117</v>
      </c>
      <c r="M59" s="52"/>
    </row>
    <row r="60" spans="1:13" s="1" customFormat="1" ht="16.5" customHeight="1" x14ac:dyDescent="0.25">
      <c r="A60" s="76" t="s">
        <v>10</v>
      </c>
      <c r="B60" s="77"/>
      <c r="C60" s="77"/>
      <c r="D60" s="77"/>
      <c r="E60" s="77"/>
      <c r="F60" s="77"/>
      <c r="G60" s="79"/>
      <c r="H60" s="18">
        <f>SUM(H53:H59)</f>
        <v>12604590</v>
      </c>
      <c r="I60" s="40"/>
      <c r="J60" s="102"/>
      <c r="K60" s="103"/>
      <c r="L60" s="104"/>
      <c r="M60" s="50"/>
    </row>
    <row r="61" spans="1:13" ht="15.75" customHeight="1" x14ac:dyDescent="0.25">
      <c r="A61" s="86" t="s">
        <v>105</v>
      </c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8"/>
    </row>
    <row r="62" spans="1:13" s="7" customFormat="1" ht="68.25" customHeight="1" x14ac:dyDescent="0.25">
      <c r="A62" s="10">
        <v>1</v>
      </c>
      <c r="B62" s="12" t="s">
        <v>26</v>
      </c>
      <c r="C62" s="12" t="s">
        <v>27</v>
      </c>
      <c r="D62" s="12" t="s">
        <v>30</v>
      </c>
      <c r="E62" s="12">
        <v>1</v>
      </c>
      <c r="F62" s="12" t="s">
        <v>28</v>
      </c>
      <c r="G62" s="9"/>
      <c r="H62" s="9">
        <v>3585000</v>
      </c>
      <c r="I62" s="37" t="s">
        <v>15</v>
      </c>
      <c r="J62" s="11" t="s">
        <v>14</v>
      </c>
      <c r="K62" s="30" t="s">
        <v>31</v>
      </c>
      <c r="L62" s="56" t="s">
        <v>32</v>
      </c>
      <c r="M62" s="54"/>
    </row>
    <row r="63" spans="1:13" s="7" customFormat="1" ht="39" customHeight="1" x14ac:dyDescent="0.25">
      <c r="A63" s="58">
        <v>2</v>
      </c>
      <c r="B63" s="12" t="s">
        <v>39</v>
      </c>
      <c r="C63" s="12" t="s">
        <v>27</v>
      </c>
      <c r="D63" s="12" t="s">
        <v>52</v>
      </c>
      <c r="E63" s="12">
        <v>1</v>
      </c>
      <c r="F63" s="12" t="s">
        <v>28</v>
      </c>
      <c r="G63" s="9"/>
      <c r="H63" s="9">
        <v>588000</v>
      </c>
      <c r="I63" s="37" t="s">
        <v>15</v>
      </c>
      <c r="J63" s="11" t="s">
        <v>14</v>
      </c>
      <c r="K63" s="30" t="s">
        <v>31</v>
      </c>
      <c r="L63" s="56" t="s">
        <v>38</v>
      </c>
      <c r="M63" s="54"/>
    </row>
    <row r="64" spans="1:13" s="7" customFormat="1" ht="39" customHeight="1" x14ac:dyDescent="0.25">
      <c r="A64" s="58">
        <v>3</v>
      </c>
      <c r="B64" s="12" t="s">
        <v>40</v>
      </c>
      <c r="C64" s="12" t="s">
        <v>27</v>
      </c>
      <c r="D64" s="12" t="s">
        <v>53</v>
      </c>
      <c r="E64" s="12">
        <v>1</v>
      </c>
      <c r="F64" s="12" t="s">
        <v>28</v>
      </c>
      <c r="G64" s="9"/>
      <c r="H64" s="9">
        <v>2988000</v>
      </c>
      <c r="I64" s="37" t="s">
        <v>15</v>
      </c>
      <c r="J64" s="11" t="s">
        <v>14</v>
      </c>
      <c r="K64" s="30" t="s">
        <v>31</v>
      </c>
      <c r="L64" s="56" t="s">
        <v>38</v>
      </c>
      <c r="M64" s="54"/>
    </row>
    <row r="65" spans="1:13" s="7" customFormat="1" ht="36.75" customHeight="1" x14ac:dyDescent="0.25">
      <c r="A65" s="10">
        <v>4</v>
      </c>
      <c r="B65" s="12" t="s">
        <v>41</v>
      </c>
      <c r="C65" s="12" t="s">
        <v>27</v>
      </c>
      <c r="D65" s="12" t="s">
        <v>54</v>
      </c>
      <c r="E65" s="12">
        <v>1</v>
      </c>
      <c r="F65" s="12" t="s">
        <v>28</v>
      </c>
      <c r="G65" s="9"/>
      <c r="H65" s="9">
        <v>4901400</v>
      </c>
      <c r="I65" s="37" t="s">
        <v>15</v>
      </c>
      <c r="J65" s="11" t="s">
        <v>14</v>
      </c>
      <c r="K65" s="30" t="s">
        <v>31</v>
      </c>
      <c r="L65" s="56" t="s">
        <v>38</v>
      </c>
      <c r="M65" s="54"/>
    </row>
    <row r="66" spans="1:13" s="7" customFormat="1" ht="39.75" customHeight="1" x14ac:dyDescent="0.25">
      <c r="A66" s="58">
        <v>5</v>
      </c>
      <c r="B66" s="12" t="s">
        <v>42</v>
      </c>
      <c r="C66" s="12" t="s">
        <v>27</v>
      </c>
      <c r="D66" s="12" t="s">
        <v>55</v>
      </c>
      <c r="E66" s="12">
        <v>1</v>
      </c>
      <c r="F66" s="12" t="s">
        <v>28</v>
      </c>
      <c r="G66" s="9"/>
      <c r="H66" s="9">
        <v>14034000</v>
      </c>
      <c r="I66" s="37" t="s">
        <v>15</v>
      </c>
      <c r="J66" s="11" t="s">
        <v>14</v>
      </c>
      <c r="K66" s="30" t="s">
        <v>31</v>
      </c>
      <c r="L66" s="56" t="s">
        <v>38</v>
      </c>
      <c r="M66" s="54"/>
    </row>
    <row r="67" spans="1:13" s="7" customFormat="1" ht="41.25" customHeight="1" x14ac:dyDescent="0.25">
      <c r="A67" s="58">
        <v>6</v>
      </c>
      <c r="B67" s="12" t="s">
        <v>43</v>
      </c>
      <c r="C67" s="12" t="s">
        <v>27</v>
      </c>
      <c r="D67" s="12" t="s">
        <v>56</v>
      </c>
      <c r="E67" s="12">
        <v>1</v>
      </c>
      <c r="F67" s="12" t="s">
        <v>28</v>
      </c>
      <c r="G67" s="9"/>
      <c r="H67" s="9">
        <v>13200000</v>
      </c>
      <c r="I67" s="37" t="s">
        <v>15</v>
      </c>
      <c r="J67" s="11" t="s">
        <v>14</v>
      </c>
      <c r="K67" s="30" t="s">
        <v>31</v>
      </c>
      <c r="L67" s="56" t="s">
        <v>38</v>
      </c>
      <c r="M67" s="54"/>
    </row>
    <row r="68" spans="1:13" s="7" customFormat="1" ht="38.25" customHeight="1" x14ac:dyDescent="0.25">
      <c r="A68" s="10">
        <v>7</v>
      </c>
      <c r="B68" s="12" t="s">
        <v>44</v>
      </c>
      <c r="C68" s="12" t="s">
        <v>27</v>
      </c>
      <c r="D68" s="12" t="s">
        <v>57</v>
      </c>
      <c r="E68" s="12">
        <v>1</v>
      </c>
      <c r="F68" s="12" t="s">
        <v>28</v>
      </c>
      <c r="G68" s="9"/>
      <c r="H68" s="9">
        <v>5634720</v>
      </c>
      <c r="I68" s="37" t="s">
        <v>15</v>
      </c>
      <c r="J68" s="11" t="s">
        <v>14</v>
      </c>
      <c r="K68" s="30" t="s">
        <v>31</v>
      </c>
      <c r="L68" s="56" t="s">
        <v>38</v>
      </c>
      <c r="M68" s="54"/>
    </row>
    <row r="69" spans="1:13" s="7" customFormat="1" ht="68.25" customHeight="1" x14ac:dyDescent="0.25">
      <c r="A69" s="58">
        <v>8</v>
      </c>
      <c r="B69" s="12" t="s">
        <v>45</v>
      </c>
      <c r="C69" s="10" t="s">
        <v>64</v>
      </c>
      <c r="D69" s="12" t="s">
        <v>58</v>
      </c>
      <c r="E69" s="12">
        <v>1</v>
      </c>
      <c r="F69" s="12" t="s">
        <v>28</v>
      </c>
      <c r="G69" s="9"/>
      <c r="H69" s="9">
        <v>1800000</v>
      </c>
      <c r="I69" s="37" t="s">
        <v>15</v>
      </c>
      <c r="J69" s="11" t="s">
        <v>14</v>
      </c>
      <c r="K69" s="30" t="s">
        <v>31</v>
      </c>
      <c r="L69" s="56" t="s">
        <v>38</v>
      </c>
      <c r="M69" s="54"/>
    </row>
    <row r="70" spans="1:13" s="7" customFormat="1" ht="40.5" customHeight="1" x14ac:dyDescent="0.25">
      <c r="A70" s="58">
        <v>9</v>
      </c>
      <c r="B70" s="12" t="s">
        <v>46</v>
      </c>
      <c r="C70" s="10" t="s">
        <v>64</v>
      </c>
      <c r="D70" s="12" t="s">
        <v>59</v>
      </c>
      <c r="E70" s="12">
        <v>1</v>
      </c>
      <c r="F70" s="12" t="s">
        <v>28</v>
      </c>
      <c r="G70" s="9"/>
      <c r="H70" s="9">
        <v>2400000</v>
      </c>
      <c r="I70" s="37" t="s">
        <v>15</v>
      </c>
      <c r="J70" s="11" t="s">
        <v>14</v>
      </c>
      <c r="K70" s="30" t="s">
        <v>31</v>
      </c>
      <c r="L70" s="56" t="s">
        <v>38</v>
      </c>
      <c r="M70" s="54"/>
    </row>
    <row r="71" spans="1:13" s="7" customFormat="1" ht="38.25" customHeight="1" x14ac:dyDescent="0.25">
      <c r="A71" s="10">
        <v>10</v>
      </c>
      <c r="B71" s="12" t="s">
        <v>47</v>
      </c>
      <c r="C71" s="10" t="s">
        <v>64</v>
      </c>
      <c r="D71" s="12" t="s">
        <v>60</v>
      </c>
      <c r="E71" s="12">
        <v>1</v>
      </c>
      <c r="F71" s="12" t="s">
        <v>28</v>
      </c>
      <c r="G71" s="9"/>
      <c r="H71" s="9">
        <v>900000</v>
      </c>
      <c r="I71" s="37" t="s">
        <v>15</v>
      </c>
      <c r="J71" s="11" t="s">
        <v>14</v>
      </c>
      <c r="K71" s="30" t="s">
        <v>31</v>
      </c>
      <c r="L71" s="56" t="s">
        <v>38</v>
      </c>
      <c r="M71" s="54"/>
    </row>
    <row r="72" spans="1:13" s="7" customFormat="1" ht="41.25" customHeight="1" x14ac:dyDescent="0.25">
      <c r="A72" s="58">
        <v>11</v>
      </c>
      <c r="B72" s="12" t="s">
        <v>48</v>
      </c>
      <c r="C72" s="10" t="s">
        <v>64</v>
      </c>
      <c r="D72" s="12" t="s">
        <v>61</v>
      </c>
      <c r="E72" s="12">
        <v>1</v>
      </c>
      <c r="F72" s="12" t="s">
        <v>28</v>
      </c>
      <c r="G72" s="9"/>
      <c r="H72" s="9">
        <v>368000</v>
      </c>
      <c r="I72" s="37" t="s">
        <v>15</v>
      </c>
      <c r="J72" s="11" t="s">
        <v>14</v>
      </c>
      <c r="K72" s="30" t="s">
        <v>31</v>
      </c>
      <c r="L72" s="56" t="s">
        <v>38</v>
      </c>
      <c r="M72" s="54"/>
    </row>
    <row r="73" spans="1:13" s="7" customFormat="1" ht="50.25" customHeight="1" x14ac:dyDescent="0.25">
      <c r="A73" s="58">
        <v>12</v>
      </c>
      <c r="B73" s="12" t="s">
        <v>49</v>
      </c>
      <c r="C73" s="12" t="s">
        <v>27</v>
      </c>
      <c r="D73" s="12" t="s">
        <v>62</v>
      </c>
      <c r="E73" s="12">
        <v>1</v>
      </c>
      <c r="F73" s="12" t="s">
        <v>28</v>
      </c>
      <c r="G73" s="9"/>
      <c r="H73" s="9">
        <v>36750000</v>
      </c>
      <c r="I73" s="37" t="s">
        <v>15</v>
      </c>
      <c r="J73" s="11" t="s">
        <v>14</v>
      </c>
      <c r="K73" s="30" t="s">
        <v>31</v>
      </c>
      <c r="L73" s="56" t="s">
        <v>38</v>
      </c>
      <c r="M73" s="54"/>
    </row>
    <row r="74" spans="1:13" s="7" customFormat="1" ht="40.5" customHeight="1" x14ac:dyDescent="0.25">
      <c r="A74" s="10">
        <v>13</v>
      </c>
      <c r="B74" s="12" t="s">
        <v>50</v>
      </c>
      <c r="C74" s="10" t="s">
        <v>64</v>
      </c>
      <c r="D74" s="12" t="s">
        <v>63</v>
      </c>
      <c r="E74" s="12">
        <v>1</v>
      </c>
      <c r="F74" s="12" t="s">
        <v>28</v>
      </c>
      <c r="G74" s="9"/>
      <c r="H74" s="9">
        <v>1000000</v>
      </c>
      <c r="I74" s="37" t="s">
        <v>15</v>
      </c>
      <c r="J74" s="11" t="s">
        <v>14</v>
      </c>
      <c r="K74" s="30" t="s">
        <v>31</v>
      </c>
      <c r="L74" s="56" t="s">
        <v>38</v>
      </c>
      <c r="M74" s="54"/>
    </row>
    <row r="75" spans="1:13" s="7" customFormat="1" ht="42" customHeight="1" x14ac:dyDescent="0.25">
      <c r="A75" s="58">
        <v>14</v>
      </c>
      <c r="B75" s="12" t="s">
        <v>51</v>
      </c>
      <c r="C75" s="10" t="s">
        <v>64</v>
      </c>
      <c r="D75" s="12" t="s">
        <v>63</v>
      </c>
      <c r="E75" s="12">
        <v>1</v>
      </c>
      <c r="F75" s="12" t="s">
        <v>28</v>
      </c>
      <c r="G75" s="9"/>
      <c r="H75" s="9">
        <v>1192683</v>
      </c>
      <c r="I75" s="37" t="s">
        <v>15</v>
      </c>
      <c r="J75" s="11" t="s">
        <v>14</v>
      </c>
      <c r="K75" s="30" t="s">
        <v>31</v>
      </c>
      <c r="L75" s="56" t="s">
        <v>38</v>
      </c>
      <c r="M75" s="54"/>
    </row>
    <row r="76" spans="1:13" s="7" customFormat="1" ht="76.5" customHeight="1" x14ac:dyDescent="0.25">
      <c r="A76" s="58">
        <v>15</v>
      </c>
      <c r="B76" s="12" t="s">
        <v>71</v>
      </c>
      <c r="C76" s="10" t="s">
        <v>64</v>
      </c>
      <c r="D76" s="60" t="s">
        <v>72</v>
      </c>
      <c r="E76" s="12">
        <v>1</v>
      </c>
      <c r="F76" s="12" t="s">
        <v>28</v>
      </c>
      <c r="G76" s="9"/>
      <c r="H76" s="9">
        <v>5000000</v>
      </c>
      <c r="I76" s="37" t="s">
        <v>25</v>
      </c>
      <c r="J76" s="11" t="s">
        <v>14</v>
      </c>
      <c r="K76" s="30" t="s">
        <v>31</v>
      </c>
      <c r="L76" s="56" t="s">
        <v>73</v>
      </c>
      <c r="M76" s="54"/>
    </row>
    <row r="77" spans="1:13" s="7" customFormat="1" ht="64.5" customHeight="1" x14ac:dyDescent="0.25">
      <c r="A77" s="10">
        <v>16</v>
      </c>
      <c r="B77" s="12" t="s">
        <v>79</v>
      </c>
      <c r="C77" s="12" t="s">
        <v>34</v>
      </c>
      <c r="D77" s="60" t="s">
        <v>80</v>
      </c>
      <c r="E77" s="12">
        <v>1</v>
      </c>
      <c r="F77" s="12" t="s">
        <v>28</v>
      </c>
      <c r="G77" s="9"/>
      <c r="H77" s="9">
        <v>21252000</v>
      </c>
      <c r="I77" s="37" t="s">
        <v>77</v>
      </c>
      <c r="J77" s="11" t="s">
        <v>14</v>
      </c>
      <c r="K77" s="30" t="s">
        <v>31</v>
      </c>
      <c r="L77" s="56" t="s">
        <v>78</v>
      </c>
      <c r="M77" s="54"/>
    </row>
    <row r="78" spans="1:13" s="7" customFormat="1" ht="41.25" customHeight="1" x14ac:dyDescent="0.25">
      <c r="A78" s="58">
        <v>17</v>
      </c>
      <c r="B78" s="12" t="s">
        <v>81</v>
      </c>
      <c r="C78" s="12" t="s">
        <v>34</v>
      </c>
      <c r="D78" s="60" t="s">
        <v>82</v>
      </c>
      <c r="E78" s="12">
        <v>1</v>
      </c>
      <c r="F78" s="12" t="s">
        <v>28</v>
      </c>
      <c r="G78" s="9"/>
      <c r="H78" s="9">
        <f>828000+1656000+2760000+3312000+3312000</f>
        <v>11868000</v>
      </c>
      <c r="I78" s="37" t="s">
        <v>77</v>
      </c>
      <c r="J78" s="11" t="s">
        <v>14</v>
      </c>
      <c r="K78" s="30" t="s">
        <v>31</v>
      </c>
      <c r="L78" s="56" t="s">
        <v>78</v>
      </c>
      <c r="M78" s="54"/>
    </row>
    <row r="79" spans="1:13" s="7" customFormat="1" ht="49.5" customHeight="1" x14ac:dyDescent="0.25">
      <c r="A79" s="58">
        <v>18</v>
      </c>
      <c r="B79" s="12" t="s">
        <v>83</v>
      </c>
      <c r="C79" s="12" t="s">
        <v>34</v>
      </c>
      <c r="D79" s="60" t="s">
        <v>84</v>
      </c>
      <c r="E79" s="12">
        <v>1</v>
      </c>
      <c r="F79" s="12" t="s">
        <v>28</v>
      </c>
      <c r="G79" s="9"/>
      <c r="H79" s="9">
        <f>15744314.73+183671.05+442406.25+838848.21+1774486.61+2839178.57+2129383.93</f>
        <v>23952289.350000001</v>
      </c>
      <c r="I79" s="37" t="s">
        <v>77</v>
      </c>
      <c r="J79" s="11" t="s">
        <v>14</v>
      </c>
      <c r="K79" s="30" t="s">
        <v>31</v>
      </c>
      <c r="L79" s="56" t="s">
        <v>78</v>
      </c>
      <c r="M79" s="54"/>
    </row>
    <row r="80" spans="1:13" s="7" customFormat="1" ht="39.75" customHeight="1" x14ac:dyDescent="0.25">
      <c r="A80" s="10">
        <v>19</v>
      </c>
      <c r="B80" s="12" t="s">
        <v>85</v>
      </c>
      <c r="C80" s="12" t="s">
        <v>87</v>
      </c>
      <c r="D80" s="60" t="s">
        <v>86</v>
      </c>
      <c r="E80" s="12">
        <v>1</v>
      </c>
      <c r="F80" s="12" t="s">
        <v>28</v>
      </c>
      <c r="G80" s="9"/>
      <c r="H80" s="9">
        <v>2106800</v>
      </c>
      <c r="I80" s="37" t="s">
        <v>77</v>
      </c>
      <c r="J80" s="11" t="s">
        <v>14</v>
      </c>
      <c r="K80" s="30" t="s">
        <v>31</v>
      </c>
      <c r="L80" s="56" t="s">
        <v>78</v>
      </c>
      <c r="M80" s="54"/>
    </row>
    <row r="81" spans="1:13" s="7" customFormat="1" ht="39.75" customHeight="1" x14ac:dyDescent="0.25">
      <c r="A81" s="58">
        <v>20</v>
      </c>
      <c r="B81" s="12" t="s">
        <v>89</v>
      </c>
      <c r="C81" s="10" t="s">
        <v>64</v>
      </c>
      <c r="D81" s="60" t="s">
        <v>94</v>
      </c>
      <c r="E81" s="12">
        <v>1</v>
      </c>
      <c r="F81" s="12" t="s">
        <v>28</v>
      </c>
      <c r="G81" s="9"/>
      <c r="H81" s="9">
        <v>629604.29</v>
      </c>
      <c r="I81" s="37" t="s">
        <v>25</v>
      </c>
      <c r="J81" s="11" t="s">
        <v>14</v>
      </c>
      <c r="K81" s="30" t="s">
        <v>31</v>
      </c>
      <c r="L81" s="56" t="s">
        <v>88</v>
      </c>
      <c r="M81" s="54"/>
    </row>
    <row r="82" spans="1:13" s="7" customFormat="1" ht="39.75" customHeight="1" x14ac:dyDescent="0.25">
      <c r="A82" s="58">
        <v>21</v>
      </c>
      <c r="B82" s="12" t="s">
        <v>90</v>
      </c>
      <c r="C82" s="10" t="s">
        <v>64</v>
      </c>
      <c r="D82" s="60" t="s">
        <v>95</v>
      </c>
      <c r="E82" s="12">
        <v>1</v>
      </c>
      <c r="F82" s="12" t="s">
        <v>28</v>
      </c>
      <c r="G82" s="9"/>
      <c r="H82" s="9">
        <v>3187386</v>
      </c>
      <c r="I82" s="37" t="s">
        <v>25</v>
      </c>
      <c r="J82" s="11" t="s">
        <v>14</v>
      </c>
      <c r="K82" s="30" t="s">
        <v>31</v>
      </c>
      <c r="L82" s="56" t="s">
        <v>88</v>
      </c>
      <c r="M82" s="54"/>
    </row>
    <row r="83" spans="1:13" s="7" customFormat="1" ht="39.75" customHeight="1" x14ac:dyDescent="0.25">
      <c r="A83" s="10">
        <v>22</v>
      </c>
      <c r="B83" s="12" t="s">
        <v>91</v>
      </c>
      <c r="C83" s="10" t="s">
        <v>64</v>
      </c>
      <c r="D83" s="60" t="s">
        <v>96</v>
      </c>
      <c r="E83" s="12">
        <v>1</v>
      </c>
      <c r="F83" s="12" t="s">
        <v>28</v>
      </c>
      <c r="G83" s="9"/>
      <c r="H83" s="9">
        <v>2364286</v>
      </c>
      <c r="I83" s="37" t="s">
        <v>25</v>
      </c>
      <c r="J83" s="11" t="s">
        <v>14</v>
      </c>
      <c r="K83" s="30" t="s">
        <v>31</v>
      </c>
      <c r="L83" s="56" t="s">
        <v>88</v>
      </c>
      <c r="M83" s="54"/>
    </row>
    <row r="84" spans="1:13" s="7" customFormat="1" ht="39.75" customHeight="1" x14ac:dyDescent="0.25">
      <c r="A84" s="58">
        <v>23</v>
      </c>
      <c r="B84" s="12" t="s">
        <v>92</v>
      </c>
      <c r="C84" s="10" t="s">
        <v>64</v>
      </c>
      <c r="D84" s="60" t="s">
        <v>98</v>
      </c>
      <c r="E84" s="12">
        <v>1</v>
      </c>
      <c r="F84" s="12" t="s">
        <v>28</v>
      </c>
      <c r="G84" s="9"/>
      <c r="H84" s="9">
        <v>477600</v>
      </c>
      <c r="I84" s="37" t="s">
        <v>25</v>
      </c>
      <c r="J84" s="11" t="s">
        <v>14</v>
      </c>
      <c r="K84" s="30" t="s">
        <v>31</v>
      </c>
      <c r="L84" s="56" t="s">
        <v>88</v>
      </c>
      <c r="M84" s="54"/>
    </row>
    <row r="85" spans="1:13" s="7" customFormat="1" ht="39.75" customHeight="1" x14ac:dyDescent="0.25">
      <c r="A85" s="58">
        <v>24</v>
      </c>
      <c r="B85" s="12" t="s">
        <v>93</v>
      </c>
      <c r="C85" s="10" t="s">
        <v>64</v>
      </c>
      <c r="D85" s="73" t="s">
        <v>97</v>
      </c>
      <c r="E85" s="12">
        <v>1</v>
      </c>
      <c r="F85" s="12" t="s">
        <v>28</v>
      </c>
      <c r="G85" s="9"/>
      <c r="H85" s="9">
        <v>880000</v>
      </c>
      <c r="I85" s="37" t="s">
        <v>25</v>
      </c>
      <c r="J85" s="11" t="s">
        <v>14</v>
      </c>
      <c r="K85" s="30" t="s">
        <v>31</v>
      </c>
      <c r="L85" s="56" t="s">
        <v>88</v>
      </c>
      <c r="M85" s="54"/>
    </row>
    <row r="86" spans="1:13" s="7" customFormat="1" ht="31.5" customHeight="1" x14ac:dyDescent="0.25">
      <c r="A86" s="10">
        <v>25</v>
      </c>
      <c r="B86" s="72" t="s">
        <v>106</v>
      </c>
      <c r="C86" s="58" t="s">
        <v>114</v>
      </c>
      <c r="D86" s="74" t="s">
        <v>109</v>
      </c>
      <c r="E86" s="12">
        <v>1</v>
      </c>
      <c r="F86" s="12" t="s">
        <v>28</v>
      </c>
      <c r="G86" s="9"/>
      <c r="H86" s="9">
        <v>2017930</v>
      </c>
      <c r="I86" s="37" t="s">
        <v>112</v>
      </c>
      <c r="J86" s="11" t="s">
        <v>14</v>
      </c>
      <c r="K86" s="37" t="s">
        <v>24</v>
      </c>
      <c r="L86" s="33" t="s">
        <v>113</v>
      </c>
      <c r="M86" s="54"/>
    </row>
    <row r="87" spans="1:13" s="7" customFormat="1" ht="52.5" customHeight="1" x14ac:dyDescent="0.25">
      <c r="A87" s="10">
        <v>26</v>
      </c>
      <c r="B87" s="12" t="s">
        <v>107</v>
      </c>
      <c r="C87" s="58" t="s">
        <v>64</v>
      </c>
      <c r="D87" s="74" t="s">
        <v>110</v>
      </c>
      <c r="E87" s="12">
        <v>1</v>
      </c>
      <c r="F87" s="12" t="s">
        <v>28</v>
      </c>
      <c r="G87" s="9"/>
      <c r="H87" s="9">
        <v>5628000</v>
      </c>
      <c r="I87" s="37" t="s">
        <v>112</v>
      </c>
      <c r="J87" s="11" t="s">
        <v>14</v>
      </c>
      <c r="K87" s="37" t="s">
        <v>24</v>
      </c>
      <c r="L87" s="33" t="s">
        <v>113</v>
      </c>
      <c r="M87" s="54"/>
    </row>
    <row r="88" spans="1:13" s="7" customFormat="1" ht="53.25" customHeight="1" x14ac:dyDescent="0.25">
      <c r="A88" s="58">
        <v>27</v>
      </c>
      <c r="B88" s="12" t="s">
        <v>108</v>
      </c>
      <c r="C88" s="58" t="s">
        <v>64</v>
      </c>
      <c r="D88" s="74" t="s">
        <v>111</v>
      </c>
      <c r="E88" s="12">
        <v>1</v>
      </c>
      <c r="F88" s="12" t="s">
        <v>28</v>
      </c>
      <c r="G88" s="9"/>
      <c r="H88" s="9">
        <v>2199600</v>
      </c>
      <c r="I88" s="37" t="s">
        <v>112</v>
      </c>
      <c r="J88" s="11" t="s">
        <v>14</v>
      </c>
      <c r="K88" s="37" t="s">
        <v>24</v>
      </c>
      <c r="L88" s="33" t="s">
        <v>113</v>
      </c>
      <c r="M88" s="54"/>
    </row>
    <row r="89" spans="1:13" s="7" customFormat="1" ht="53.25" customHeight="1" x14ac:dyDescent="0.25">
      <c r="A89" s="10">
        <v>28</v>
      </c>
      <c r="B89" s="12" t="s">
        <v>119</v>
      </c>
      <c r="C89" s="10" t="s">
        <v>21</v>
      </c>
      <c r="D89" s="74" t="s">
        <v>123</v>
      </c>
      <c r="E89" s="12">
        <v>1</v>
      </c>
      <c r="F89" s="12" t="s">
        <v>28</v>
      </c>
      <c r="G89" s="9"/>
      <c r="H89" s="9">
        <v>9156991</v>
      </c>
      <c r="I89" s="57" t="s">
        <v>15</v>
      </c>
      <c r="J89" s="11" t="s">
        <v>14</v>
      </c>
      <c r="K89" s="30" t="s">
        <v>205</v>
      </c>
      <c r="L89" s="31" t="s">
        <v>117</v>
      </c>
      <c r="M89" s="54"/>
    </row>
    <row r="90" spans="1:13" s="7" customFormat="1" ht="111" customHeight="1" x14ac:dyDescent="0.25">
      <c r="A90" s="10">
        <v>29</v>
      </c>
      <c r="B90" s="12" t="s">
        <v>120</v>
      </c>
      <c r="C90" s="10" t="s">
        <v>21</v>
      </c>
      <c r="D90" s="74" t="s">
        <v>124</v>
      </c>
      <c r="E90" s="12">
        <v>1</v>
      </c>
      <c r="F90" s="12" t="s">
        <v>28</v>
      </c>
      <c r="G90" s="9"/>
      <c r="H90" s="9">
        <v>48000000</v>
      </c>
      <c r="I90" s="57" t="s">
        <v>15</v>
      </c>
      <c r="J90" s="11" t="s">
        <v>14</v>
      </c>
      <c r="K90" s="30" t="s">
        <v>205</v>
      </c>
      <c r="L90" s="31" t="s">
        <v>117</v>
      </c>
      <c r="M90" s="54"/>
    </row>
    <row r="91" spans="1:13" s="7" customFormat="1" ht="102.75" customHeight="1" x14ac:dyDescent="0.25">
      <c r="A91" s="58">
        <v>30</v>
      </c>
      <c r="B91" s="12" t="s">
        <v>121</v>
      </c>
      <c r="C91" s="10" t="s">
        <v>21</v>
      </c>
      <c r="D91" s="74" t="s">
        <v>125</v>
      </c>
      <c r="E91" s="12">
        <v>1</v>
      </c>
      <c r="F91" s="12" t="s">
        <v>28</v>
      </c>
      <c r="G91" s="9"/>
      <c r="H91" s="9">
        <v>317651674</v>
      </c>
      <c r="I91" s="57" t="s">
        <v>15</v>
      </c>
      <c r="J91" s="11" t="s">
        <v>14</v>
      </c>
      <c r="K91" s="30" t="s">
        <v>208</v>
      </c>
      <c r="L91" s="31" t="s">
        <v>117</v>
      </c>
      <c r="M91" s="54"/>
    </row>
    <row r="92" spans="1:13" s="7" customFormat="1" ht="40.5" customHeight="1" x14ac:dyDescent="0.25">
      <c r="A92" s="10">
        <v>31</v>
      </c>
      <c r="B92" s="12" t="s">
        <v>122</v>
      </c>
      <c r="C92" s="58" t="s">
        <v>118</v>
      </c>
      <c r="D92" s="74" t="s">
        <v>126</v>
      </c>
      <c r="E92" s="12">
        <v>1</v>
      </c>
      <c r="F92" s="12" t="s">
        <v>28</v>
      </c>
      <c r="G92" s="9"/>
      <c r="H92" s="9">
        <v>11421964</v>
      </c>
      <c r="I92" s="57" t="s">
        <v>15</v>
      </c>
      <c r="J92" s="11" t="s">
        <v>14</v>
      </c>
      <c r="K92" s="30" t="s">
        <v>209</v>
      </c>
      <c r="L92" s="31" t="s">
        <v>117</v>
      </c>
      <c r="M92" s="54"/>
    </row>
    <row r="93" spans="1:13" s="7" customFormat="1" ht="45" customHeight="1" x14ac:dyDescent="0.25">
      <c r="A93" s="10">
        <v>32</v>
      </c>
      <c r="B93" s="74" t="s">
        <v>148</v>
      </c>
      <c r="C93" s="74" t="s">
        <v>64</v>
      </c>
      <c r="D93" s="74" t="s">
        <v>153</v>
      </c>
      <c r="E93" s="12">
        <v>1</v>
      </c>
      <c r="F93" s="12" t="s">
        <v>28</v>
      </c>
      <c r="G93" s="9"/>
      <c r="H93" s="9">
        <v>600000</v>
      </c>
      <c r="I93" s="57" t="s">
        <v>127</v>
      </c>
      <c r="J93" s="11" t="s">
        <v>14</v>
      </c>
      <c r="K93" s="30" t="s">
        <v>24</v>
      </c>
      <c r="L93" s="31" t="s">
        <v>128</v>
      </c>
      <c r="M93" s="54"/>
    </row>
    <row r="94" spans="1:13" s="7" customFormat="1" ht="39.75" customHeight="1" x14ac:dyDescent="0.25">
      <c r="A94" s="58">
        <v>33</v>
      </c>
      <c r="B94" s="74" t="s">
        <v>149</v>
      </c>
      <c r="C94" s="74" t="s">
        <v>64</v>
      </c>
      <c r="D94" s="74" t="s">
        <v>154</v>
      </c>
      <c r="E94" s="12">
        <v>1</v>
      </c>
      <c r="F94" s="12" t="s">
        <v>28</v>
      </c>
      <c r="G94" s="9"/>
      <c r="H94" s="9">
        <v>9375000</v>
      </c>
      <c r="I94" s="57" t="s">
        <v>127</v>
      </c>
      <c r="J94" s="11" t="s">
        <v>14</v>
      </c>
      <c r="K94" s="30" t="s">
        <v>24</v>
      </c>
      <c r="L94" s="31" t="s">
        <v>128</v>
      </c>
      <c r="M94" s="54"/>
    </row>
    <row r="95" spans="1:13" s="7" customFormat="1" ht="57" customHeight="1" x14ac:dyDescent="0.25">
      <c r="A95" s="10">
        <v>34</v>
      </c>
      <c r="B95" s="74" t="s">
        <v>150</v>
      </c>
      <c r="C95" s="74" t="s">
        <v>64</v>
      </c>
      <c r="D95" s="74" t="s">
        <v>155</v>
      </c>
      <c r="E95" s="12">
        <v>1</v>
      </c>
      <c r="F95" s="12" t="s">
        <v>28</v>
      </c>
      <c r="G95" s="9"/>
      <c r="H95" s="9">
        <v>262500</v>
      </c>
      <c r="I95" s="57" t="s">
        <v>127</v>
      </c>
      <c r="J95" s="11" t="s">
        <v>14</v>
      </c>
      <c r="K95" s="30" t="s">
        <v>24</v>
      </c>
      <c r="L95" s="31" t="s">
        <v>128</v>
      </c>
      <c r="M95" s="54"/>
    </row>
    <row r="96" spans="1:13" s="7" customFormat="1" ht="78" customHeight="1" x14ac:dyDescent="0.25">
      <c r="A96" s="10">
        <v>35</v>
      </c>
      <c r="B96" s="74" t="s">
        <v>151</v>
      </c>
      <c r="C96" s="74" t="s">
        <v>64</v>
      </c>
      <c r="D96" s="74" t="s">
        <v>156</v>
      </c>
      <c r="E96" s="12">
        <v>1</v>
      </c>
      <c r="F96" s="12" t="s">
        <v>28</v>
      </c>
      <c r="G96" s="9"/>
      <c r="H96" s="9">
        <v>1007143</v>
      </c>
      <c r="I96" s="57" t="s">
        <v>127</v>
      </c>
      <c r="J96" s="11" t="s">
        <v>14</v>
      </c>
      <c r="K96" s="30" t="s">
        <v>24</v>
      </c>
      <c r="L96" s="31" t="s">
        <v>128</v>
      </c>
      <c r="M96" s="54"/>
    </row>
    <row r="97" spans="1:13" s="7" customFormat="1" ht="56.25" customHeight="1" x14ac:dyDescent="0.25">
      <c r="A97" s="58">
        <v>36</v>
      </c>
      <c r="B97" s="74" t="s">
        <v>152</v>
      </c>
      <c r="C97" s="74" t="s">
        <v>64</v>
      </c>
      <c r="D97" s="74" t="s">
        <v>157</v>
      </c>
      <c r="E97" s="12">
        <v>1</v>
      </c>
      <c r="F97" s="12" t="s">
        <v>28</v>
      </c>
      <c r="G97" s="9"/>
      <c r="H97" s="9">
        <v>2247000</v>
      </c>
      <c r="I97" s="57" t="s">
        <v>127</v>
      </c>
      <c r="J97" s="11" t="s">
        <v>14</v>
      </c>
      <c r="K97" s="30" t="s">
        <v>24</v>
      </c>
      <c r="L97" s="31" t="s">
        <v>128</v>
      </c>
      <c r="M97" s="54"/>
    </row>
    <row r="98" spans="1:13" s="7" customFormat="1" ht="68.25" customHeight="1" x14ac:dyDescent="0.25">
      <c r="A98" s="10">
        <v>37</v>
      </c>
      <c r="B98" s="74" t="s">
        <v>195</v>
      </c>
      <c r="C98" s="74" t="s">
        <v>64</v>
      </c>
      <c r="D98" s="74" t="s">
        <v>199</v>
      </c>
      <c r="E98" s="12">
        <v>1</v>
      </c>
      <c r="F98" s="12" t="s">
        <v>28</v>
      </c>
      <c r="G98" s="9"/>
      <c r="H98" s="9">
        <v>600000</v>
      </c>
      <c r="I98" s="57" t="s">
        <v>15</v>
      </c>
      <c r="J98" s="11" t="s">
        <v>14</v>
      </c>
      <c r="K98" s="30" t="s">
        <v>24</v>
      </c>
      <c r="L98" s="33" t="s">
        <v>117</v>
      </c>
      <c r="M98" s="54"/>
    </row>
    <row r="99" spans="1:13" s="7" customFormat="1" ht="56.25" customHeight="1" x14ac:dyDescent="0.25">
      <c r="A99" s="10">
        <v>38</v>
      </c>
      <c r="B99" s="74" t="s">
        <v>196</v>
      </c>
      <c r="C99" s="74" t="s">
        <v>64</v>
      </c>
      <c r="D99" s="74" t="s">
        <v>200</v>
      </c>
      <c r="E99" s="12">
        <v>1</v>
      </c>
      <c r="F99" s="12" t="s">
        <v>28</v>
      </c>
      <c r="G99" s="9"/>
      <c r="H99" s="9">
        <v>990000</v>
      </c>
      <c r="I99" s="57" t="s">
        <v>15</v>
      </c>
      <c r="J99" s="11" t="s">
        <v>14</v>
      </c>
      <c r="K99" s="30" t="s">
        <v>210</v>
      </c>
      <c r="L99" s="33" t="s">
        <v>117</v>
      </c>
      <c r="M99" s="54"/>
    </row>
    <row r="100" spans="1:13" s="7" customFormat="1" ht="66.75" customHeight="1" x14ac:dyDescent="0.25">
      <c r="A100" s="58">
        <v>39</v>
      </c>
      <c r="B100" s="74" t="s">
        <v>197</v>
      </c>
      <c r="C100" s="74" t="s">
        <v>64</v>
      </c>
      <c r="D100" s="74" t="s">
        <v>201</v>
      </c>
      <c r="E100" s="12">
        <v>1</v>
      </c>
      <c r="F100" s="12" t="s">
        <v>28</v>
      </c>
      <c r="G100" s="9"/>
      <c r="H100" s="9">
        <v>1998500</v>
      </c>
      <c r="I100" s="57" t="s">
        <v>15</v>
      </c>
      <c r="J100" s="11" t="s">
        <v>14</v>
      </c>
      <c r="K100" s="30" t="s">
        <v>205</v>
      </c>
      <c r="L100" s="33" t="s">
        <v>117</v>
      </c>
      <c r="M100" s="54"/>
    </row>
    <row r="101" spans="1:13" s="7" customFormat="1" ht="78.75" customHeight="1" x14ac:dyDescent="0.25">
      <c r="A101" s="10">
        <v>40</v>
      </c>
      <c r="B101" s="74" t="s">
        <v>198</v>
      </c>
      <c r="C101" s="74" t="s">
        <v>64</v>
      </c>
      <c r="D101" s="74" t="s">
        <v>202</v>
      </c>
      <c r="E101" s="12">
        <v>1</v>
      </c>
      <c r="F101" s="12" t="s">
        <v>28</v>
      </c>
      <c r="G101" s="9"/>
      <c r="H101" s="9">
        <v>6798440</v>
      </c>
      <c r="I101" s="57" t="s">
        <v>15</v>
      </c>
      <c r="J101" s="11" t="s">
        <v>14</v>
      </c>
      <c r="K101" s="30" t="s">
        <v>70</v>
      </c>
      <c r="L101" s="33" t="s">
        <v>117</v>
      </c>
      <c r="M101" s="54"/>
    </row>
    <row r="102" spans="1:13" s="7" customFormat="1" ht="41.25" customHeight="1" x14ac:dyDescent="0.25">
      <c r="A102" s="10">
        <v>41</v>
      </c>
      <c r="B102" s="74" t="s">
        <v>211</v>
      </c>
      <c r="C102" s="12" t="s">
        <v>27</v>
      </c>
      <c r="D102" s="74" t="s">
        <v>212</v>
      </c>
      <c r="E102" s="12">
        <v>1</v>
      </c>
      <c r="F102" s="12" t="s">
        <v>28</v>
      </c>
      <c r="G102" s="9"/>
      <c r="H102" s="9">
        <v>3300000</v>
      </c>
      <c r="I102" s="57" t="s">
        <v>15</v>
      </c>
      <c r="J102" s="11" t="s">
        <v>14</v>
      </c>
      <c r="K102" s="30" t="s">
        <v>24</v>
      </c>
      <c r="L102" s="33" t="s">
        <v>213</v>
      </c>
      <c r="M102" s="54"/>
    </row>
    <row r="103" spans="1:13" s="7" customFormat="1" ht="41.25" customHeight="1" x14ac:dyDescent="0.25">
      <c r="A103" s="58">
        <v>42</v>
      </c>
      <c r="B103" s="74" t="s">
        <v>235</v>
      </c>
      <c r="C103" s="12" t="s">
        <v>34</v>
      </c>
      <c r="D103" s="74" t="s">
        <v>248</v>
      </c>
      <c r="E103" s="12">
        <v>1</v>
      </c>
      <c r="F103" s="12" t="s">
        <v>28</v>
      </c>
      <c r="G103" s="9"/>
      <c r="H103" s="9">
        <v>1004571.43</v>
      </c>
      <c r="I103" s="57" t="s">
        <v>214</v>
      </c>
      <c r="J103" s="11" t="s">
        <v>14</v>
      </c>
      <c r="K103" s="30" t="s">
        <v>209</v>
      </c>
      <c r="L103" s="31" t="s">
        <v>215</v>
      </c>
      <c r="M103" s="54"/>
    </row>
    <row r="104" spans="1:13" s="7" customFormat="1" ht="41.25" customHeight="1" x14ac:dyDescent="0.25">
      <c r="A104" s="10">
        <v>43</v>
      </c>
      <c r="B104" s="74" t="s">
        <v>236</v>
      </c>
      <c r="C104" s="12" t="s">
        <v>34</v>
      </c>
      <c r="D104" s="74" t="s">
        <v>249</v>
      </c>
      <c r="E104" s="12">
        <v>1</v>
      </c>
      <c r="F104" s="12" t="s">
        <v>28</v>
      </c>
      <c r="G104" s="9"/>
      <c r="H104" s="9">
        <v>384000</v>
      </c>
      <c r="I104" s="57" t="s">
        <v>214</v>
      </c>
      <c r="J104" s="11" t="s">
        <v>14</v>
      </c>
      <c r="K104" s="30" t="s">
        <v>209</v>
      </c>
      <c r="L104" s="31" t="s">
        <v>215</v>
      </c>
      <c r="M104" s="54"/>
    </row>
    <row r="105" spans="1:13" s="7" customFormat="1" ht="41.25" customHeight="1" x14ac:dyDescent="0.25">
      <c r="A105" s="10">
        <v>44</v>
      </c>
      <c r="B105" s="74" t="s">
        <v>237</v>
      </c>
      <c r="C105" s="12" t="s">
        <v>34</v>
      </c>
      <c r="D105" s="74" t="s">
        <v>250</v>
      </c>
      <c r="E105" s="12">
        <v>1</v>
      </c>
      <c r="F105" s="12" t="s">
        <v>28</v>
      </c>
      <c r="G105" s="9"/>
      <c r="H105" s="9">
        <v>5999592</v>
      </c>
      <c r="I105" s="57" t="s">
        <v>214</v>
      </c>
      <c r="J105" s="11" t="s">
        <v>14</v>
      </c>
      <c r="K105" s="30" t="s">
        <v>209</v>
      </c>
      <c r="L105" s="31" t="s">
        <v>215</v>
      </c>
      <c r="M105" s="54"/>
    </row>
    <row r="106" spans="1:13" s="7" customFormat="1" ht="52.5" customHeight="1" x14ac:dyDescent="0.25">
      <c r="A106" s="58">
        <v>45</v>
      </c>
      <c r="B106" s="74" t="s">
        <v>238</v>
      </c>
      <c r="C106" s="12" t="s">
        <v>34</v>
      </c>
      <c r="D106" s="74" t="s">
        <v>251</v>
      </c>
      <c r="E106" s="12">
        <v>1</v>
      </c>
      <c r="F106" s="12" t="s">
        <v>28</v>
      </c>
      <c r="G106" s="9"/>
      <c r="H106" s="9">
        <v>1692000</v>
      </c>
      <c r="I106" s="57" t="s">
        <v>214</v>
      </c>
      <c r="J106" s="11" t="s">
        <v>14</v>
      </c>
      <c r="K106" s="30" t="s">
        <v>209</v>
      </c>
      <c r="L106" s="31" t="s">
        <v>215</v>
      </c>
      <c r="M106" s="54"/>
    </row>
    <row r="107" spans="1:13" s="7" customFormat="1" ht="54" customHeight="1" x14ac:dyDescent="0.25">
      <c r="A107" s="10">
        <v>46</v>
      </c>
      <c r="B107" s="74" t="s">
        <v>239</v>
      </c>
      <c r="C107" s="12" t="s">
        <v>34</v>
      </c>
      <c r="D107" s="74" t="s">
        <v>252</v>
      </c>
      <c r="E107" s="12">
        <v>1</v>
      </c>
      <c r="F107" s="12" t="s">
        <v>28</v>
      </c>
      <c r="G107" s="9"/>
      <c r="H107" s="9">
        <v>77400</v>
      </c>
      <c r="I107" s="57" t="s">
        <v>214</v>
      </c>
      <c r="J107" s="11" t="s">
        <v>14</v>
      </c>
      <c r="K107" s="30" t="s">
        <v>209</v>
      </c>
      <c r="L107" s="31" t="s">
        <v>215</v>
      </c>
      <c r="M107" s="54"/>
    </row>
    <row r="108" spans="1:13" s="7" customFormat="1" ht="41.25" customHeight="1" x14ac:dyDescent="0.25">
      <c r="A108" s="10">
        <v>47</v>
      </c>
      <c r="B108" s="74" t="s">
        <v>240</v>
      </c>
      <c r="C108" s="12" t="s">
        <v>256</v>
      </c>
      <c r="D108" s="74" t="s">
        <v>253</v>
      </c>
      <c r="E108" s="12">
        <v>1</v>
      </c>
      <c r="F108" s="12" t="s">
        <v>28</v>
      </c>
      <c r="G108" s="9"/>
      <c r="H108" s="9">
        <v>689142.86</v>
      </c>
      <c r="I108" s="57" t="s">
        <v>214</v>
      </c>
      <c r="J108" s="11" t="s">
        <v>14</v>
      </c>
      <c r="K108" s="30" t="s">
        <v>209</v>
      </c>
      <c r="L108" s="31" t="s">
        <v>215</v>
      </c>
      <c r="M108" s="54"/>
    </row>
    <row r="109" spans="1:13" s="7" customFormat="1" ht="41.25" customHeight="1" x14ac:dyDescent="0.25">
      <c r="A109" s="58">
        <v>48</v>
      </c>
      <c r="B109" s="74" t="s">
        <v>257</v>
      </c>
      <c r="C109" s="12" t="s">
        <v>256</v>
      </c>
      <c r="D109" s="74" t="s">
        <v>254</v>
      </c>
      <c r="E109" s="12">
        <v>1</v>
      </c>
      <c r="F109" s="12" t="s">
        <v>28</v>
      </c>
      <c r="G109" s="9"/>
      <c r="H109" s="9">
        <v>1028571.43</v>
      </c>
      <c r="I109" s="57" t="s">
        <v>214</v>
      </c>
      <c r="J109" s="11" t="s">
        <v>14</v>
      </c>
      <c r="K109" s="30" t="s">
        <v>209</v>
      </c>
      <c r="L109" s="31" t="s">
        <v>215</v>
      </c>
      <c r="M109" s="54"/>
    </row>
    <row r="110" spans="1:13" s="7" customFormat="1" ht="41.25" customHeight="1" x14ac:dyDescent="0.25">
      <c r="A110" s="10">
        <v>49</v>
      </c>
      <c r="B110" s="74" t="s">
        <v>258</v>
      </c>
      <c r="C110" s="12" t="s">
        <v>256</v>
      </c>
      <c r="D110" s="74" t="s">
        <v>255</v>
      </c>
      <c r="E110" s="12">
        <v>1</v>
      </c>
      <c r="F110" s="12" t="s">
        <v>28</v>
      </c>
      <c r="G110" s="9"/>
      <c r="H110" s="9">
        <v>3154285.71</v>
      </c>
      <c r="I110" s="57" t="s">
        <v>214</v>
      </c>
      <c r="J110" s="11" t="s">
        <v>14</v>
      </c>
      <c r="K110" s="30" t="s">
        <v>209</v>
      </c>
      <c r="L110" s="31" t="s">
        <v>215</v>
      </c>
      <c r="M110" s="54"/>
    </row>
    <row r="111" spans="1:13" s="7" customFormat="1" ht="41.25" customHeight="1" x14ac:dyDescent="0.25">
      <c r="A111" s="10">
        <v>50</v>
      </c>
      <c r="B111" s="74" t="s">
        <v>241</v>
      </c>
      <c r="C111" s="12" t="s">
        <v>256</v>
      </c>
      <c r="D111" s="74" t="s">
        <v>259</v>
      </c>
      <c r="E111" s="12">
        <v>1</v>
      </c>
      <c r="F111" s="12" t="s">
        <v>28</v>
      </c>
      <c r="G111" s="9"/>
      <c r="H111" s="9">
        <v>8769971.7899999991</v>
      </c>
      <c r="I111" s="57" t="s">
        <v>214</v>
      </c>
      <c r="J111" s="11" t="s">
        <v>14</v>
      </c>
      <c r="K111" s="30" t="s">
        <v>209</v>
      </c>
      <c r="L111" s="31" t="s">
        <v>215</v>
      </c>
      <c r="M111" s="54"/>
    </row>
    <row r="112" spans="1:13" s="7" customFormat="1" ht="41.25" customHeight="1" x14ac:dyDescent="0.25">
      <c r="A112" s="58">
        <v>51</v>
      </c>
      <c r="B112" s="74" t="s">
        <v>242</v>
      </c>
      <c r="C112" s="12" t="s">
        <v>34</v>
      </c>
      <c r="D112" s="74" t="s">
        <v>260</v>
      </c>
      <c r="E112" s="12">
        <v>1</v>
      </c>
      <c r="F112" s="12" t="s">
        <v>28</v>
      </c>
      <c r="G112" s="9"/>
      <c r="H112" s="9">
        <v>21960019.199999999</v>
      </c>
      <c r="I112" s="57" t="s">
        <v>214</v>
      </c>
      <c r="J112" s="11" t="s">
        <v>14</v>
      </c>
      <c r="K112" s="30" t="s">
        <v>209</v>
      </c>
      <c r="L112" s="31" t="s">
        <v>215</v>
      </c>
      <c r="M112" s="54"/>
    </row>
    <row r="113" spans="1:13" s="7" customFormat="1" ht="57" customHeight="1" x14ac:dyDescent="0.25">
      <c r="A113" s="10">
        <v>52</v>
      </c>
      <c r="B113" s="74" t="s">
        <v>243</v>
      </c>
      <c r="C113" s="12" t="s">
        <v>34</v>
      </c>
      <c r="D113" s="74" t="s">
        <v>261</v>
      </c>
      <c r="E113" s="12">
        <v>1</v>
      </c>
      <c r="F113" s="12" t="s">
        <v>28</v>
      </c>
      <c r="G113" s="9"/>
      <c r="H113" s="9">
        <v>2918400</v>
      </c>
      <c r="I113" s="57" t="s">
        <v>214</v>
      </c>
      <c r="J113" s="11" t="s">
        <v>14</v>
      </c>
      <c r="K113" s="30" t="s">
        <v>209</v>
      </c>
      <c r="L113" s="31" t="s">
        <v>215</v>
      </c>
      <c r="M113" s="54"/>
    </row>
    <row r="114" spans="1:13" s="7" customFormat="1" ht="41.25" customHeight="1" x14ac:dyDescent="0.25">
      <c r="A114" s="10">
        <v>53</v>
      </c>
      <c r="B114" s="74" t="s">
        <v>244</v>
      </c>
      <c r="C114" s="74" t="s">
        <v>64</v>
      </c>
      <c r="D114" s="74" t="s">
        <v>262</v>
      </c>
      <c r="E114" s="12">
        <v>1</v>
      </c>
      <c r="F114" s="12" t="s">
        <v>28</v>
      </c>
      <c r="G114" s="9"/>
      <c r="H114" s="9">
        <v>1200000</v>
      </c>
      <c r="I114" s="57" t="s">
        <v>214</v>
      </c>
      <c r="J114" s="11" t="s">
        <v>14</v>
      </c>
      <c r="K114" s="30" t="s">
        <v>24</v>
      </c>
      <c r="L114" s="31" t="s">
        <v>215</v>
      </c>
      <c r="M114" s="54"/>
    </row>
    <row r="115" spans="1:13" s="7" customFormat="1" ht="41.25" customHeight="1" x14ac:dyDescent="0.25">
      <c r="A115" s="58">
        <v>54</v>
      </c>
      <c r="B115" s="74" t="s">
        <v>245</v>
      </c>
      <c r="C115" s="74" t="s">
        <v>64</v>
      </c>
      <c r="D115" s="74" t="s">
        <v>263</v>
      </c>
      <c r="E115" s="12">
        <v>1</v>
      </c>
      <c r="F115" s="12" t="s">
        <v>28</v>
      </c>
      <c r="G115" s="9"/>
      <c r="H115" s="9">
        <v>4285714</v>
      </c>
      <c r="I115" s="57" t="s">
        <v>214</v>
      </c>
      <c r="J115" s="11" t="s">
        <v>14</v>
      </c>
      <c r="K115" s="30" t="s">
        <v>24</v>
      </c>
      <c r="L115" s="31" t="s">
        <v>215</v>
      </c>
      <c r="M115" s="54"/>
    </row>
    <row r="116" spans="1:13" s="7" customFormat="1" ht="30.75" customHeight="1" x14ac:dyDescent="0.25">
      <c r="A116" s="10">
        <v>55</v>
      </c>
      <c r="B116" s="74" t="s">
        <v>246</v>
      </c>
      <c r="C116" s="74" t="s">
        <v>64</v>
      </c>
      <c r="D116" s="74" t="s">
        <v>22</v>
      </c>
      <c r="E116" s="12">
        <v>1</v>
      </c>
      <c r="F116" s="12" t="s">
        <v>28</v>
      </c>
      <c r="G116" s="9"/>
      <c r="H116" s="9">
        <v>1560000</v>
      </c>
      <c r="I116" s="57" t="s">
        <v>214</v>
      </c>
      <c r="J116" s="11" t="s">
        <v>14</v>
      </c>
      <c r="K116" s="30" t="s">
        <v>205</v>
      </c>
      <c r="L116" s="31" t="s">
        <v>215</v>
      </c>
      <c r="M116" s="54"/>
    </row>
    <row r="117" spans="1:13" s="7" customFormat="1" ht="41.25" customHeight="1" x14ac:dyDescent="0.25">
      <c r="A117" s="10">
        <v>56</v>
      </c>
      <c r="B117" s="74" t="s">
        <v>247</v>
      </c>
      <c r="C117" s="12" t="s">
        <v>264</v>
      </c>
      <c r="D117" s="74" t="s">
        <v>22</v>
      </c>
      <c r="E117" s="12">
        <v>1</v>
      </c>
      <c r="F117" s="12" t="s">
        <v>28</v>
      </c>
      <c r="G117" s="9"/>
      <c r="H117" s="9">
        <v>36156000</v>
      </c>
      <c r="I117" s="57" t="s">
        <v>214</v>
      </c>
      <c r="J117" s="11" t="s">
        <v>14</v>
      </c>
      <c r="K117" s="30" t="s">
        <v>24</v>
      </c>
      <c r="L117" s="31" t="s">
        <v>215</v>
      </c>
      <c r="M117" s="54"/>
    </row>
    <row r="118" spans="1:13" s="7" customFormat="1" ht="41.25" customHeight="1" x14ac:dyDescent="0.25">
      <c r="A118" s="58">
        <v>57</v>
      </c>
      <c r="B118" s="74" t="s">
        <v>265</v>
      </c>
      <c r="C118" s="74" t="s">
        <v>64</v>
      </c>
      <c r="D118" s="74" t="s">
        <v>22</v>
      </c>
      <c r="E118" s="12">
        <v>1</v>
      </c>
      <c r="F118" s="12" t="s">
        <v>28</v>
      </c>
      <c r="G118" s="9"/>
      <c r="H118" s="9">
        <v>1602455</v>
      </c>
      <c r="I118" s="57" t="s">
        <v>214</v>
      </c>
      <c r="J118" s="11" t="s">
        <v>14</v>
      </c>
      <c r="K118" s="30" t="s">
        <v>24</v>
      </c>
      <c r="L118" s="31" t="s">
        <v>215</v>
      </c>
      <c r="M118" s="54"/>
    </row>
    <row r="119" spans="1:13" s="7" customFormat="1" ht="15.75" x14ac:dyDescent="0.25">
      <c r="A119" s="76" t="s">
        <v>12</v>
      </c>
      <c r="B119" s="77"/>
      <c r="C119" s="77"/>
      <c r="D119" s="78"/>
      <c r="E119" s="77"/>
      <c r="F119" s="77"/>
      <c r="G119" s="79"/>
      <c r="H119" s="19">
        <f>SUM(H62:H118)</f>
        <v>676796634.05999994</v>
      </c>
      <c r="I119" s="48"/>
      <c r="J119" s="80"/>
      <c r="K119" s="80"/>
      <c r="L119" s="80"/>
      <c r="M119" s="54"/>
    </row>
    <row r="120" spans="1:13" s="8" customFormat="1" ht="15.75" x14ac:dyDescent="0.25">
      <c r="A120" s="81" t="s">
        <v>17</v>
      </c>
      <c r="B120" s="82"/>
      <c r="C120" s="82"/>
      <c r="D120" s="82"/>
      <c r="E120" s="82"/>
      <c r="F120" s="82"/>
      <c r="G120" s="83"/>
      <c r="H120" s="25">
        <f>H119+H60+H51</f>
        <v>2068099847.405</v>
      </c>
      <c r="I120" s="49"/>
      <c r="J120" s="84"/>
      <c r="K120" s="84"/>
      <c r="L120" s="84"/>
      <c r="M120" s="55"/>
    </row>
    <row r="121" spans="1:13" x14ac:dyDescent="0.25">
      <c r="A121" s="21"/>
      <c r="B121" s="21"/>
      <c r="C121" s="21"/>
      <c r="D121" s="17"/>
      <c r="E121" s="21"/>
      <c r="F121" s="21"/>
      <c r="G121" s="22"/>
      <c r="H121" s="21"/>
      <c r="I121" s="38"/>
      <c r="J121" s="23"/>
      <c r="K121" s="34"/>
    </row>
    <row r="122" spans="1:13" x14ac:dyDescent="0.25">
      <c r="A122" s="21"/>
      <c r="B122" s="21"/>
      <c r="C122" s="21"/>
      <c r="D122" s="17"/>
      <c r="E122" s="21"/>
      <c r="F122" s="21"/>
      <c r="G122" s="22"/>
      <c r="H122" s="21"/>
      <c r="I122" s="38"/>
      <c r="J122" s="4"/>
      <c r="K122" s="34"/>
    </row>
  </sheetData>
  <sheetProtection formatCells="0" formatColumns="0" formatRows="0" insertColumns="0" insertRows="0" insertHyperlinks="0" deleteColumns="0" deleteRows="0" sort="0" autoFilter="0" pivotTables="0"/>
  <autoFilter ref="A2:L120"/>
  <mergeCells count="14">
    <mergeCell ref="B1:H1"/>
    <mergeCell ref="A51:G51"/>
    <mergeCell ref="J51:L51"/>
    <mergeCell ref="A52:L52"/>
    <mergeCell ref="J60:L60"/>
    <mergeCell ref="A60:G60"/>
    <mergeCell ref="A119:G119"/>
    <mergeCell ref="J119:L119"/>
    <mergeCell ref="A120:G120"/>
    <mergeCell ref="J120:L120"/>
    <mergeCell ref="A4:I4"/>
    <mergeCell ref="A61:L61"/>
    <mergeCell ref="A7:G7"/>
    <mergeCell ref="A5:L5"/>
  </mergeCells>
  <printOptions horizontalCentered="1"/>
  <pageMargins left="0" right="0" top="0" bottom="0" header="0" footer="0"/>
  <pageSetup scale="1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8" sqref="H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2015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2016-01-20T10:40:02Z</dcterms:modified>
</cp:coreProperties>
</file>