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5" sheetId="7" r:id="rId1"/>
    <sheet name="Sheet1" sheetId="8" r:id="rId2"/>
  </sheets>
  <definedNames>
    <definedName name="_xlnm._FilterDatabase" localSheetId="0" hidden="1">'Реестр 2015'!$A$2:$L$65</definedName>
  </definedNames>
  <calcPr calcId="145621"/>
</workbook>
</file>

<file path=xl/calcChain.xml><?xml version="1.0" encoding="utf-8"?>
<calcChain xmlns="http://schemas.openxmlformats.org/spreadsheetml/2006/main">
  <c r="H18" i="7" l="1"/>
  <c r="H64" i="7" l="1"/>
  <c r="H26" i="7"/>
  <c r="H16" i="7"/>
  <c r="H15" i="7"/>
  <c r="H14" i="7"/>
  <c r="H13" i="7" l="1"/>
  <c r="H7" i="7" l="1"/>
  <c r="H45" i="7" l="1"/>
  <c r="H44" i="7"/>
  <c r="H11" i="7" l="1"/>
  <c r="H12" i="7"/>
  <c r="E10" i="7" l="1"/>
  <c r="H10" i="7" l="1"/>
  <c r="H9" i="7"/>
  <c r="H65" i="7" l="1"/>
</calcChain>
</file>

<file path=xl/sharedStrings.xml><?xml version="1.0" encoding="utf-8"?>
<sst xmlns="http://schemas.openxmlformats.org/spreadsheetml/2006/main" count="438" uniqueCount="163">
  <si>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</si>
  <si>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</si>
  <si>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</si>
  <si>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</si>
  <si>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</si>
  <si>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</si>
  <si>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</si>
  <si>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</si>
  <si>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</si>
  <si>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</si>
  <si>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</si>
  <si>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 xml:space="preserve">                  Товары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</si>
  <si>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</si>
  <si>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</si>
  <si>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</si>
  <si>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</si>
  <si>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</si>
  <si>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</si>
  <si>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</si>
  <si>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</si>
  <si>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</si>
  <si>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</si>
  <si>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</si>
  <si>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</si>
  <si>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</si>
  <si>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</si>
  <si>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</si>
  <si>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</si>
  <si>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</si>
  <si>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СЗ 1822 от 30.11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</si>
  <si>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</si>
  <si>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</si>
  <si>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</si>
  <si>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</si>
  <si>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</si>
  <si>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</si>
  <si>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</si>
  <si>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</si>
  <si>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</si>
  <si>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</si>
  <si>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</si>
  <si>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</si>
  <si>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</si>
  <si>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</si>
  <si>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</si>
  <si>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</si>
  <si>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</si>
  <si>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</si>
  <si>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</si>
  <si>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</si>
  <si>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</si>
  <si>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>Услуга по обслуживанию спортивного оборудования (Technogym)</t>
  </si>
  <si>
    <t xml:space="preserve">Количество участников  1960 (одна тысяча девятьсот шестьдесят) человек. Полная техническая характеристика согласно технической спецификации.   </t>
  </si>
  <si>
    <t xml:space="preserve">Количество участников  4980 (четыре тысячи девятьсот восемьдесят)   человек. Полная техническая характеристика согласно технической спецификации.   </t>
  </si>
  <si>
    <t xml:space="preserve">Количество участников  5446 (пять тысяч четыреста сорок шесть) человек. Полная техническая характеристика согласно технической спецификации.   </t>
  </si>
  <si>
    <t xml:space="preserve">Количество участников  9356 (девять тысяч триста пятьдесят шесть) человек. Полная техническая характеристика согласно технической спецификации.   </t>
  </si>
  <si>
    <t xml:space="preserve">Количество участников  5280 (пять тысяч двести восемьдесят) человек. Полная техническая характеристика согласно технической спецификации.   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</si>
  <si>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</si>
  <si>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</si>
  <si>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</si>
  <si>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</si>
  <si>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</si>
  <si>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Количество часов синхронного перевода  350 часов.                                                                                 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</si>
  <si>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</si>
  <si>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</si>
  <si>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</si>
  <si>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</si>
  <si>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</si>
  <si>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</si>
  <si>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СЗ 1867 от 22.12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</si>
  <si>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</si>
  <si>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</si>
  <si>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</si>
  <si>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</si>
  <si>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</si>
  <si>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</si>
  <si>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</si>
  <si>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</si>
  <si>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</si>
  <si>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</si>
  <si>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Проведения технического  обслуживания  65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</si>
  <si>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</si>
  <si>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</si>
  <si>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</si>
  <si>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</si>
  <si>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</si>
  <si>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</si>
  <si>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</si>
  <si>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</si>
  <si>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</si>
  <si>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</si>
  <si>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</si>
  <si>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</si>
  <si>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Услуги ассенизаторской машины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</si>
  <si>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</si>
  <si>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</si>
  <si>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</si>
  <si>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Услуги ассенизаторской машины в АО «ННЦОТ», в АО «РДЦ», в АО «РДРЦ», в АО «ННЦМД», в АО «НУ».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</si>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</sst>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1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3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3" fillId="3" borderId="2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2" fontId="3" fillId="3" borderId="4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64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64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64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64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64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64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64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zoomScaleNormal="100" workbookViewId="0">
      <selection activeCell="H63" sqref="H63"/>
    </sheetView>
  </sheetViews>
  <sheetFormatPr defaultRowHeight="15" x14ac:dyDescent="0.25"/>
  <cols>
    <col min="1" max="1" width="6.28515625" style="45" customWidth="1"/>
    <col min="2" max="2" width="27.42578125" style="45" customWidth="1"/>
    <col min="3" max="3" width="15.140625" style="45" customWidth="1"/>
    <col min="4" max="4" width="55.85546875" style="46" customWidth="1"/>
    <col min="5" max="5" width="11.5703125" style="45" customWidth="1"/>
    <col min="6" max="6" width="10.7109375" style="45" customWidth="1"/>
    <col min="7" max="7" width="13" style="47" customWidth="1"/>
    <col min="8" max="8" width="18.5703125" style="45" customWidth="1"/>
    <col min="9" max="9" width="0.140625" style="39" hidden="1" customWidth="1"/>
    <col min="10" max="10" width="14" style="16" customWidth="1"/>
    <col min="11" max="11" width="7" style="36" hidden="1" customWidth="1"/>
    <col min="12" max="12" width="8.7109375" style="35" hidden="1" customWidth="1"/>
    <col min="13" max="13" width="10.28515625" style="53" hidden="1" customWidth="1"/>
    <col min="14" max="14" width="8.5703125" customWidth="1"/>
    <col min="15" max="15" width="7.5703125" customWidth="1"/>
    <col min="16" max="16" width="9.1406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41"/>
      <c r="B1" s="93" t="s">
        <v>18</v>
      </c>
      <c r="C1" s="94"/>
      <c r="D1" s="95"/>
      <c r="E1" s="94"/>
      <c r="F1" s="94"/>
      <c r="G1" s="94"/>
      <c r="H1" s="94"/>
      <c r="I1" s="26"/>
      <c r="J1" s="15"/>
      <c r="K1" s="26"/>
      <c r="L1" s="27"/>
      <c r="M1" s="50"/>
    </row>
    <row r="2" spans="1:16" s="2" customFormat="1" ht="54" customHeight="1" x14ac:dyDescent="0.25">
      <c r="A2" s="42" t="s">
        <v>0</v>
      </c>
      <c r="B2" s="42" t="s">
        <v>1</v>
      </c>
      <c r="C2" s="42" t="s">
        <v>6</v>
      </c>
      <c r="D2" s="42" t="s">
        <v>2</v>
      </c>
      <c r="E2" s="42" t="s">
        <v>8</v>
      </c>
      <c r="F2" s="42" t="s">
        <v>3</v>
      </c>
      <c r="G2" s="44" t="s">
        <v>9</v>
      </c>
      <c r="H2" s="42" t="s">
        <v>19</v>
      </c>
      <c r="I2" s="28" t="s">
        <v>4</v>
      </c>
      <c r="J2" s="6" t="s">
        <v>4</v>
      </c>
      <c r="K2" s="28" t="s">
        <v>7</v>
      </c>
      <c r="L2" s="29" t="s">
        <v>16</v>
      </c>
      <c r="M2" s="24"/>
      <c r="N2" s="13"/>
      <c r="P2" s="13"/>
    </row>
    <row r="3" spans="1:16" s="3" customFormat="1" ht="16.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37"/>
      <c r="J3" s="5">
        <v>9</v>
      </c>
      <c r="K3" s="30">
        <v>10</v>
      </c>
      <c r="L3" s="31"/>
      <c r="M3" s="51"/>
    </row>
    <row r="4" spans="1:16" s="3" customFormat="1" ht="12.75" customHeight="1" x14ac:dyDescent="0.25">
      <c r="A4" s="84" t="s">
        <v>11</v>
      </c>
      <c r="B4" s="84"/>
      <c r="C4" s="84"/>
      <c r="D4" s="84"/>
      <c r="E4" s="84"/>
      <c r="F4" s="84"/>
      <c r="G4" s="84"/>
      <c r="H4" s="84"/>
      <c r="I4" s="84"/>
      <c r="J4" s="20"/>
      <c r="K4" s="32"/>
      <c r="L4" s="33"/>
      <c r="M4" s="51"/>
    </row>
    <row r="5" spans="1:16" s="3" customFormat="1" ht="15" hidden="1" customHeight="1" x14ac:dyDescent="0.25">
      <c r="A5" s="91" t="s">
        <v>99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51"/>
    </row>
    <row r="6" spans="1:16" s="3" customFormat="1" ht="70.5" hidden="1" customHeight="1" x14ac:dyDescent="0.25">
      <c r="A6" s="10">
        <v>1</v>
      </c>
      <c r="B6" s="14" t="s">
        <v>100</v>
      </c>
      <c r="C6" s="12" t="s">
        <v>101</v>
      </c>
      <c r="D6" s="12" t="s">
        <v>22</v>
      </c>
      <c r="E6" s="12">
        <v>1</v>
      </c>
      <c r="F6" s="12" t="s">
        <v>102</v>
      </c>
      <c r="G6" s="61"/>
      <c r="H6" s="12">
        <v>1000</v>
      </c>
      <c r="I6" s="37" t="s">
        <v>103</v>
      </c>
      <c r="J6" s="11" t="s">
        <v>14</v>
      </c>
      <c r="K6" s="30" t="s">
        <v>24</v>
      </c>
      <c r="L6" s="31" t="s">
        <v>104</v>
      </c>
      <c r="M6" s="51"/>
    </row>
    <row r="7" spans="1:16" s="3" customFormat="1" ht="15" hidden="1" customHeight="1" x14ac:dyDescent="0.25">
      <c r="A7" s="88" t="s">
        <v>12</v>
      </c>
      <c r="B7" s="89"/>
      <c r="C7" s="89"/>
      <c r="D7" s="89"/>
      <c r="E7" s="89"/>
      <c r="F7" s="89"/>
      <c r="G7" s="90"/>
      <c r="H7" s="63">
        <f>SUM(H6)</f>
        <v>1000</v>
      </c>
      <c r="I7" s="62"/>
      <c r="J7" s="32"/>
      <c r="K7" s="32"/>
      <c r="L7" s="31"/>
      <c r="M7" s="51"/>
    </row>
    <row r="8" spans="1:16" s="71" customFormat="1" ht="15" hidden="1" customHeight="1" x14ac:dyDescent="0.25">
      <c r="A8" s="64"/>
      <c r="B8" s="65"/>
      <c r="C8" s="65"/>
      <c r="D8" s="65"/>
      <c r="E8" s="65"/>
      <c r="F8" s="65"/>
      <c r="G8" s="66"/>
      <c r="H8" s="67"/>
      <c r="I8" s="43"/>
      <c r="J8" s="68"/>
      <c r="K8" s="68"/>
      <c r="L8" s="69"/>
      <c r="M8" s="70"/>
    </row>
    <row r="9" spans="1:16" s="3" customFormat="1" ht="33" customHeight="1" x14ac:dyDescent="0.25">
      <c r="A9" s="10">
        <v>1</v>
      </c>
      <c r="B9" s="14" t="s">
        <v>20</v>
      </c>
      <c r="C9" s="10" t="s">
        <v>21</v>
      </c>
      <c r="D9" s="12" t="s">
        <v>22</v>
      </c>
      <c r="E9" s="12">
        <v>9624460</v>
      </c>
      <c r="F9" s="10" t="s">
        <v>23</v>
      </c>
      <c r="G9" s="12">
        <v>88.39</v>
      </c>
      <c r="H9" s="12">
        <f>E9*G9</f>
        <v>850706019.39999998</v>
      </c>
      <c r="I9" s="37" t="s">
        <v>25</v>
      </c>
      <c r="J9" s="11" t="s">
        <v>14</v>
      </c>
      <c r="K9" s="30" t="s">
        <v>24</v>
      </c>
      <c r="L9" s="31" t="s">
        <v>29</v>
      </c>
      <c r="M9" s="51"/>
    </row>
    <row r="10" spans="1:16" s="3" customFormat="1" ht="24" customHeight="1" x14ac:dyDescent="0.25">
      <c r="A10" s="10">
        <v>2</v>
      </c>
      <c r="B10" s="14" t="s">
        <v>33</v>
      </c>
      <c r="C10" s="12" t="s">
        <v>34</v>
      </c>
      <c r="D10" s="12" t="s">
        <v>65</v>
      </c>
      <c r="E10" s="12">
        <f>18860581.46+303313.9+423702.33</f>
        <v>19587597.689999998</v>
      </c>
      <c r="F10" s="10" t="s">
        <v>35</v>
      </c>
      <c r="G10" s="12">
        <v>18.5</v>
      </c>
      <c r="H10" s="12">
        <f t="shared" ref="H10:H16" si="0">E10*G10</f>
        <v>362370557.26499999</v>
      </c>
      <c r="I10" s="57" t="s">
        <v>36</v>
      </c>
      <c r="J10" s="11" t="s">
        <v>14</v>
      </c>
      <c r="K10" s="30" t="s">
        <v>24</v>
      </c>
      <c r="L10" s="31" t="s">
        <v>37</v>
      </c>
      <c r="M10" s="51"/>
    </row>
    <row r="11" spans="1:16" s="3" customFormat="1" ht="27.75" customHeight="1" x14ac:dyDescent="0.25">
      <c r="A11" s="10">
        <v>3</v>
      </c>
      <c r="B11" s="14" t="s">
        <v>66</v>
      </c>
      <c r="C11" s="10" t="s">
        <v>64</v>
      </c>
      <c r="D11" s="12" t="s">
        <v>67</v>
      </c>
      <c r="E11" s="12">
        <v>1632</v>
      </c>
      <c r="F11" s="59" t="s">
        <v>68</v>
      </c>
      <c r="G11" s="12">
        <v>84</v>
      </c>
      <c r="H11" s="12">
        <f>E11*G11</f>
        <v>137088</v>
      </c>
      <c r="I11" s="57" t="s">
        <v>15</v>
      </c>
      <c r="J11" s="11" t="s">
        <v>14</v>
      </c>
      <c r="K11" s="30" t="s">
        <v>70</v>
      </c>
      <c r="L11" s="31" t="s">
        <v>69</v>
      </c>
      <c r="M11" s="51"/>
    </row>
    <row r="12" spans="1:16" s="3" customFormat="1" ht="65.25" customHeight="1" x14ac:dyDescent="0.25">
      <c r="A12" s="10">
        <v>4</v>
      </c>
      <c r="B12" s="14" t="s">
        <v>74</v>
      </c>
      <c r="C12" s="10" t="s">
        <v>64</v>
      </c>
      <c r="D12" s="12" t="s">
        <v>75</v>
      </c>
      <c r="E12" s="12">
        <v>240</v>
      </c>
      <c r="F12" s="10" t="s">
        <v>68</v>
      </c>
      <c r="G12" s="12">
        <v>446</v>
      </c>
      <c r="H12" s="12">
        <f t="shared" si="0"/>
        <v>107040</v>
      </c>
      <c r="I12" s="57" t="s">
        <v>15</v>
      </c>
      <c r="J12" s="11" t="s">
        <v>14</v>
      </c>
      <c r="K12" s="30" t="s">
        <v>24</v>
      </c>
      <c r="L12" s="31" t="s">
        <v>76</v>
      </c>
      <c r="M12" s="51"/>
    </row>
    <row r="13" spans="1:16" s="3" customFormat="1" ht="88.5" customHeight="1" x14ac:dyDescent="0.25">
      <c r="A13" s="10">
        <v>5</v>
      </c>
      <c r="B13" s="14" t="s">
        <v>115</v>
      </c>
      <c r="C13" s="10" t="s">
        <v>21</v>
      </c>
      <c r="D13" s="12" t="s">
        <v>116</v>
      </c>
      <c r="E13" s="12">
        <v>34408</v>
      </c>
      <c r="F13" s="10" t="s">
        <v>68</v>
      </c>
      <c r="G13" s="12">
        <v>319.81</v>
      </c>
      <c r="H13" s="12">
        <f t="shared" si="0"/>
        <v>11004022.48</v>
      </c>
      <c r="I13" s="57" t="s">
        <v>15</v>
      </c>
      <c r="J13" s="11" t="s">
        <v>14</v>
      </c>
      <c r="K13" s="30" t="s">
        <v>24</v>
      </c>
      <c r="L13" s="31" t="s">
        <v>117</v>
      </c>
      <c r="M13" s="51"/>
    </row>
    <row r="14" spans="1:16" s="3" customFormat="1" ht="68.25" customHeight="1" x14ac:dyDescent="0.25">
      <c r="A14" s="10">
        <v>6</v>
      </c>
      <c r="B14" s="14" t="s">
        <v>129</v>
      </c>
      <c r="C14" s="10" t="s">
        <v>21</v>
      </c>
      <c r="D14" s="12" t="s">
        <v>132</v>
      </c>
      <c r="E14" s="12">
        <v>110000</v>
      </c>
      <c r="F14" s="10" t="s">
        <v>23</v>
      </c>
      <c r="G14" s="12">
        <v>133.93</v>
      </c>
      <c r="H14" s="12">
        <f t="shared" si="0"/>
        <v>14732300</v>
      </c>
      <c r="I14" s="57" t="s">
        <v>127</v>
      </c>
      <c r="J14" s="11" t="s">
        <v>14</v>
      </c>
      <c r="K14" s="30" t="s">
        <v>24</v>
      </c>
      <c r="L14" s="31" t="s">
        <v>128</v>
      </c>
      <c r="M14" s="51"/>
    </row>
    <row r="15" spans="1:16" s="3" customFormat="1" ht="68.25" customHeight="1" x14ac:dyDescent="0.25">
      <c r="A15" s="10">
        <v>7</v>
      </c>
      <c r="B15" s="14" t="s">
        <v>130</v>
      </c>
      <c r="C15" s="10" t="s">
        <v>21</v>
      </c>
      <c r="D15" s="12" t="s">
        <v>133</v>
      </c>
      <c r="E15" s="12">
        <v>85000</v>
      </c>
      <c r="F15" s="10" t="s">
        <v>23</v>
      </c>
      <c r="G15" s="12">
        <v>102.68</v>
      </c>
      <c r="H15" s="12">
        <f t="shared" si="0"/>
        <v>8727800</v>
      </c>
      <c r="I15" s="57" t="s">
        <v>127</v>
      </c>
      <c r="J15" s="11" t="s">
        <v>14</v>
      </c>
      <c r="K15" s="30" t="s">
        <v>24</v>
      </c>
      <c r="L15" s="31" t="s">
        <v>128</v>
      </c>
      <c r="M15" s="51"/>
    </row>
    <row r="16" spans="1:16" s="3" customFormat="1" ht="65.25" customHeight="1" x14ac:dyDescent="0.25">
      <c r="A16" s="10">
        <v>8</v>
      </c>
      <c r="B16" s="14" t="s">
        <v>131</v>
      </c>
      <c r="C16" s="10" t="s">
        <v>21</v>
      </c>
      <c r="D16" s="12" t="s">
        <v>134</v>
      </c>
      <c r="E16" s="12">
        <v>75000</v>
      </c>
      <c r="F16" s="10" t="s">
        <v>23</v>
      </c>
      <c r="G16" s="12">
        <v>164.29</v>
      </c>
      <c r="H16" s="12">
        <f t="shared" si="0"/>
        <v>12321750</v>
      </c>
      <c r="I16" s="57" t="s">
        <v>127</v>
      </c>
      <c r="J16" s="11" t="s">
        <v>14</v>
      </c>
      <c r="K16" s="30" t="s">
        <v>24</v>
      </c>
      <c r="L16" s="31" t="s">
        <v>128</v>
      </c>
      <c r="M16" s="51"/>
    </row>
    <row r="17" spans="1:13" s="3" customFormat="1" ht="46.5" customHeight="1" x14ac:dyDescent="0.25">
      <c r="A17" s="10">
        <v>9</v>
      </c>
      <c r="B17" s="12" t="s">
        <v>158</v>
      </c>
      <c r="C17" s="12" t="s">
        <v>159</v>
      </c>
      <c r="D17" s="12" t="s">
        <v>161</v>
      </c>
      <c r="E17" s="12">
        <v>1</v>
      </c>
      <c r="F17" s="10" t="s">
        <v>160</v>
      </c>
      <c r="G17" s="12">
        <v>38727763</v>
      </c>
      <c r="H17" s="12">
        <v>38727763</v>
      </c>
      <c r="I17" s="57" t="s">
        <v>15</v>
      </c>
      <c r="J17" s="11" t="s">
        <v>14</v>
      </c>
      <c r="K17" s="30" t="s">
        <v>24</v>
      </c>
      <c r="L17" s="31" t="s">
        <v>162</v>
      </c>
      <c r="M17" s="51"/>
    </row>
    <row r="18" spans="1:13" s="4" customFormat="1" ht="16.5" customHeight="1" x14ac:dyDescent="0.25">
      <c r="A18" s="75" t="s">
        <v>5</v>
      </c>
      <c r="B18" s="77"/>
      <c r="C18" s="77"/>
      <c r="D18" s="77"/>
      <c r="E18" s="77"/>
      <c r="F18" s="77"/>
      <c r="G18" s="96"/>
      <c r="H18" s="19">
        <f>SUM(H9:H17)</f>
        <v>1298834340.145</v>
      </c>
      <c r="I18" s="40"/>
      <c r="J18" s="97"/>
      <c r="K18" s="97"/>
      <c r="L18" s="97"/>
      <c r="M18" s="52"/>
    </row>
    <row r="19" spans="1:13" s="4" customFormat="1" ht="16.5" customHeight="1" x14ac:dyDescent="0.25">
      <c r="A19" s="98" t="s">
        <v>13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100"/>
      <c r="M19" s="52"/>
    </row>
    <row r="20" spans="1:13" s="4" customFormat="1" ht="76.5" customHeight="1" x14ac:dyDescent="0.25">
      <c r="A20" s="10">
        <v>1</v>
      </c>
      <c r="B20" s="12" t="s">
        <v>136</v>
      </c>
      <c r="C20" s="12" t="s">
        <v>21</v>
      </c>
      <c r="D20" s="12" t="s">
        <v>142</v>
      </c>
      <c r="E20" s="12">
        <v>1</v>
      </c>
      <c r="F20" s="12" t="s">
        <v>135</v>
      </c>
      <c r="G20" s="104"/>
      <c r="H20" s="12">
        <v>9575385</v>
      </c>
      <c r="I20" s="57" t="s">
        <v>127</v>
      </c>
      <c r="J20" s="11" t="s">
        <v>14</v>
      </c>
      <c r="K20" s="30" t="s">
        <v>24</v>
      </c>
      <c r="L20" s="31" t="s">
        <v>128</v>
      </c>
      <c r="M20" s="52"/>
    </row>
    <row r="21" spans="1:13" s="4" customFormat="1" ht="37.5" customHeight="1" x14ac:dyDescent="0.25">
      <c r="A21" s="10">
        <v>2</v>
      </c>
      <c r="B21" s="12" t="s">
        <v>137</v>
      </c>
      <c r="C21" s="12" t="s">
        <v>21</v>
      </c>
      <c r="D21" s="12" t="s">
        <v>143</v>
      </c>
      <c r="E21" s="12">
        <v>1</v>
      </c>
      <c r="F21" s="12" t="s">
        <v>135</v>
      </c>
      <c r="G21" s="104"/>
      <c r="H21" s="12">
        <v>403085</v>
      </c>
      <c r="I21" s="57" t="s">
        <v>127</v>
      </c>
      <c r="J21" s="11" t="s">
        <v>14</v>
      </c>
      <c r="K21" s="30" t="s">
        <v>24</v>
      </c>
      <c r="L21" s="31" t="s">
        <v>128</v>
      </c>
      <c r="M21" s="52"/>
    </row>
    <row r="22" spans="1:13" s="4" customFormat="1" ht="42" customHeight="1" x14ac:dyDescent="0.25">
      <c r="A22" s="10">
        <v>3</v>
      </c>
      <c r="B22" s="12" t="s">
        <v>138</v>
      </c>
      <c r="C22" s="12" t="s">
        <v>21</v>
      </c>
      <c r="D22" s="12" t="s">
        <v>144</v>
      </c>
      <c r="E22" s="12">
        <v>1</v>
      </c>
      <c r="F22" s="12" t="s">
        <v>135</v>
      </c>
      <c r="G22" s="104"/>
      <c r="H22" s="12">
        <v>458400</v>
      </c>
      <c r="I22" s="57" t="s">
        <v>127</v>
      </c>
      <c r="J22" s="11" t="s">
        <v>14</v>
      </c>
      <c r="K22" s="30" t="s">
        <v>24</v>
      </c>
      <c r="L22" s="31" t="s">
        <v>128</v>
      </c>
      <c r="M22" s="52"/>
    </row>
    <row r="23" spans="1:13" s="4" customFormat="1" ht="40.5" customHeight="1" x14ac:dyDescent="0.25">
      <c r="A23" s="10">
        <v>4</v>
      </c>
      <c r="B23" s="12" t="s">
        <v>139</v>
      </c>
      <c r="C23" s="12" t="s">
        <v>21</v>
      </c>
      <c r="D23" s="12" t="s">
        <v>145</v>
      </c>
      <c r="E23" s="12">
        <v>1</v>
      </c>
      <c r="F23" s="12" t="s">
        <v>135</v>
      </c>
      <c r="G23" s="104"/>
      <c r="H23" s="12">
        <v>1157820</v>
      </c>
      <c r="I23" s="57" t="s">
        <v>127</v>
      </c>
      <c r="J23" s="11" t="s">
        <v>14</v>
      </c>
      <c r="K23" s="30" t="s">
        <v>24</v>
      </c>
      <c r="L23" s="31" t="s">
        <v>128</v>
      </c>
      <c r="M23" s="52"/>
    </row>
    <row r="24" spans="1:13" s="4" customFormat="1" ht="39" customHeight="1" x14ac:dyDescent="0.25">
      <c r="A24" s="10">
        <v>5</v>
      </c>
      <c r="B24" s="12" t="s">
        <v>140</v>
      </c>
      <c r="C24" s="12" t="s">
        <v>21</v>
      </c>
      <c r="D24" s="12" t="s">
        <v>146</v>
      </c>
      <c r="E24" s="12">
        <v>1</v>
      </c>
      <c r="F24" s="12" t="s">
        <v>135</v>
      </c>
      <c r="G24" s="104"/>
      <c r="H24" s="12">
        <v>354080</v>
      </c>
      <c r="I24" s="57" t="s">
        <v>127</v>
      </c>
      <c r="J24" s="11" t="s">
        <v>14</v>
      </c>
      <c r="K24" s="30" t="s">
        <v>24</v>
      </c>
      <c r="L24" s="31" t="s">
        <v>128</v>
      </c>
      <c r="M24" s="52"/>
    </row>
    <row r="25" spans="1:13" s="4" customFormat="1" ht="37.5" customHeight="1" x14ac:dyDescent="0.25">
      <c r="A25" s="10">
        <v>6</v>
      </c>
      <c r="B25" s="12" t="s">
        <v>141</v>
      </c>
      <c r="C25" s="12" t="s">
        <v>21</v>
      </c>
      <c r="D25" s="12" t="s">
        <v>147</v>
      </c>
      <c r="E25" s="12">
        <v>1</v>
      </c>
      <c r="F25" s="12" t="s">
        <v>135</v>
      </c>
      <c r="G25" s="104"/>
      <c r="H25" s="12">
        <v>426820</v>
      </c>
      <c r="I25" s="57" t="s">
        <v>127</v>
      </c>
      <c r="J25" s="11" t="s">
        <v>14</v>
      </c>
      <c r="K25" s="30" t="s">
        <v>24</v>
      </c>
      <c r="L25" s="31" t="s">
        <v>128</v>
      </c>
      <c r="M25" s="52"/>
    </row>
    <row r="26" spans="1:13" s="1" customFormat="1" ht="16.5" customHeight="1" x14ac:dyDescent="0.25">
      <c r="A26" s="75" t="s">
        <v>10</v>
      </c>
      <c r="B26" s="76"/>
      <c r="C26" s="76"/>
      <c r="D26" s="76"/>
      <c r="E26" s="76"/>
      <c r="F26" s="76"/>
      <c r="G26" s="78"/>
      <c r="H26" s="18">
        <f>SUM(H20:H25)</f>
        <v>12375590</v>
      </c>
      <c r="I26" s="40"/>
      <c r="J26" s="101"/>
      <c r="K26" s="102"/>
      <c r="L26" s="103"/>
      <c r="M26" s="50"/>
    </row>
    <row r="27" spans="1:13" ht="15.75" customHeight="1" x14ac:dyDescent="0.25">
      <c r="A27" s="85" t="s">
        <v>105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7"/>
    </row>
    <row r="28" spans="1:13" s="7" customFormat="1" ht="68.25" customHeight="1" x14ac:dyDescent="0.25">
      <c r="A28" s="10">
        <v>1</v>
      </c>
      <c r="B28" s="12" t="s">
        <v>26</v>
      </c>
      <c r="C28" s="12" t="s">
        <v>27</v>
      </c>
      <c r="D28" s="12" t="s">
        <v>30</v>
      </c>
      <c r="E28" s="12">
        <v>1</v>
      </c>
      <c r="F28" s="12" t="s">
        <v>28</v>
      </c>
      <c r="G28" s="9"/>
      <c r="H28" s="9">
        <v>3585000</v>
      </c>
      <c r="I28" s="37" t="s">
        <v>15</v>
      </c>
      <c r="J28" s="11" t="s">
        <v>14</v>
      </c>
      <c r="K28" s="30" t="s">
        <v>31</v>
      </c>
      <c r="L28" s="56" t="s">
        <v>32</v>
      </c>
      <c r="M28" s="54"/>
    </row>
    <row r="29" spans="1:13" s="7" customFormat="1" ht="39" customHeight="1" x14ac:dyDescent="0.25">
      <c r="A29" s="58">
        <v>2</v>
      </c>
      <c r="B29" s="12" t="s">
        <v>39</v>
      </c>
      <c r="C29" s="12" t="s">
        <v>27</v>
      </c>
      <c r="D29" s="12" t="s">
        <v>52</v>
      </c>
      <c r="E29" s="12">
        <v>1</v>
      </c>
      <c r="F29" s="12" t="s">
        <v>28</v>
      </c>
      <c r="G29" s="9"/>
      <c r="H29" s="9">
        <v>588000</v>
      </c>
      <c r="I29" s="37" t="s">
        <v>15</v>
      </c>
      <c r="J29" s="11" t="s">
        <v>14</v>
      </c>
      <c r="K29" s="30" t="s">
        <v>31</v>
      </c>
      <c r="L29" s="56" t="s">
        <v>38</v>
      </c>
      <c r="M29" s="54"/>
    </row>
    <row r="30" spans="1:13" s="7" customFormat="1" ht="39" customHeight="1" x14ac:dyDescent="0.25">
      <c r="A30" s="58">
        <v>3</v>
      </c>
      <c r="B30" s="12" t="s">
        <v>40</v>
      </c>
      <c r="C30" s="12" t="s">
        <v>27</v>
      </c>
      <c r="D30" s="12" t="s">
        <v>53</v>
      </c>
      <c r="E30" s="12">
        <v>1</v>
      </c>
      <c r="F30" s="12" t="s">
        <v>28</v>
      </c>
      <c r="G30" s="9"/>
      <c r="H30" s="9">
        <v>2988000</v>
      </c>
      <c r="I30" s="37" t="s">
        <v>15</v>
      </c>
      <c r="J30" s="11" t="s">
        <v>14</v>
      </c>
      <c r="K30" s="30" t="s">
        <v>31</v>
      </c>
      <c r="L30" s="56" t="s">
        <v>38</v>
      </c>
      <c r="M30" s="54"/>
    </row>
    <row r="31" spans="1:13" s="7" customFormat="1" ht="36.75" customHeight="1" x14ac:dyDescent="0.25">
      <c r="A31" s="10">
        <v>4</v>
      </c>
      <c r="B31" s="12" t="s">
        <v>41</v>
      </c>
      <c r="C31" s="12" t="s">
        <v>27</v>
      </c>
      <c r="D31" s="12" t="s">
        <v>54</v>
      </c>
      <c r="E31" s="12">
        <v>1</v>
      </c>
      <c r="F31" s="12" t="s">
        <v>28</v>
      </c>
      <c r="G31" s="9"/>
      <c r="H31" s="9">
        <v>4901400</v>
      </c>
      <c r="I31" s="37" t="s">
        <v>15</v>
      </c>
      <c r="J31" s="11" t="s">
        <v>14</v>
      </c>
      <c r="K31" s="30" t="s">
        <v>31</v>
      </c>
      <c r="L31" s="56" t="s">
        <v>38</v>
      </c>
      <c r="M31" s="54"/>
    </row>
    <row r="32" spans="1:13" s="7" customFormat="1" ht="39.75" customHeight="1" x14ac:dyDescent="0.25">
      <c r="A32" s="58">
        <v>5</v>
      </c>
      <c r="B32" s="12" t="s">
        <v>42</v>
      </c>
      <c r="C32" s="12" t="s">
        <v>27</v>
      </c>
      <c r="D32" s="12" t="s">
        <v>55</v>
      </c>
      <c r="E32" s="12">
        <v>1</v>
      </c>
      <c r="F32" s="12" t="s">
        <v>28</v>
      </c>
      <c r="G32" s="9"/>
      <c r="H32" s="9">
        <v>14034000</v>
      </c>
      <c r="I32" s="37" t="s">
        <v>15</v>
      </c>
      <c r="J32" s="11" t="s">
        <v>14</v>
      </c>
      <c r="K32" s="30" t="s">
        <v>31</v>
      </c>
      <c r="L32" s="56" t="s">
        <v>38</v>
      </c>
      <c r="M32" s="54"/>
    </row>
    <row r="33" spans="1:13" s="7" customFormat="1" ht="41.25" customHeight="1" x14ac:dyDescent="0.25">
      <c r="A33" s="58">
        <v>6</v>
      </c>
      <c r="B33" s="12" t="s">
        <v>43</v>
      </c>
      <c r="C33" s="12" t="s">
        <v>27</v>
      </c>
      <c r="D33" s="12" t="s">
        <v>56</v>
      </c>
      <c r="E33" s="12">
        <v>1</v>
      </c>
      <c r="F33" s="12" t="s">
        <v>28</v>
      </c>
      <c r="G33" s="9"/>
      <c r="H33" s="9">
        <v>13200000</v>
      </c>
      <c r="I33" s="37" t="s">
        <v>15</v>
      </c>
      <c r="J33" s="11" t="s">
        <v>14</v>
      </c>
      <c r="K33" s="30" t="s">
        <v>31</v>
      </c>
      <c r="L33" s="56" t="s">
        <v>38</v>
      </c>
      <c r="M33" s="54"/>
    </row>
    <row r="34" spans="1:13" s="7" customFormat="1" ht="38.25" customHeight="1" x14ac:dyDescent="0.25">
      <c r="A34" s="10">
        <v>7</v>
      </c>
      <c r="B34" s="12" t="s">
        <v>44</v>
      </c>
      <c r="C34" s="12" t="s">
        <v>27</v>
      </c>
      <c r="D34" s="12" t="s">
        <v>57</v>
      </c>
      <c r="E34" s="12">
        <v>1</v>
      </c>
      <c r="F34" s="12" t="s">
        <v>28</v>
      </c>
      <c r="G34" s="9"/>
      <c r="H34" s="9">
        <v>5634720</v>
      </c>
      <c r="I34" s="37" t="s">
        <v>15</v>
      </c>
      <c r="J34" s="11" t="s">
        <v>14</v>
      </c>
      <c r="K34" s="30" t="s">
        <v>31</v>
      </c>
      <c r="L34" s="56" t="s">
        <v>38</v>
      </c>
      <c r="M34" s="54"/>
    </row>
    <row r="35" spans="1:13" s="7" customFormat="1" ht="68.25" customHeight="1" x14ac:dyDescent="0.25">
      <c r="A35" s="58">
        <v>8</v>
      </c>
      <c r="B35" s="12" t="s">
        <v>45</v>
      </c>
      <c r="C35" s="10" t="s">
        <v>64</v>
      </c>
      <c r="D35" s="12" t="s">
        <v>58</v>
      </c>
      <c r="E35" s="12">
        <v>1</v>
      </c>
      <c r="F35" s="12" t="s">
        <v>28</v>
      </c>
      <c r="G35" s="9"/>
      <c r="H35" s="9">
        <v>1800000</v>
      </c>
      <c r="I35" s="37" t="s">
        <v>15</v>
      </c>
      <c r="J35" s="11" t="s">
        <v>14</v>
      </c>
      <c r="K35" s="30" t="s">
        <v>31</v>
      </c>
      <c r="L35" s="56" t="s">
        <v>38</v>
      </c>
      <c r="M35" s="54"/>
    </row>
    <row r="36" spans="1:13" s="7" customFormat="1" ht="40.5" customHeight="1" x14ac:dyDescent="0.25">
      <c r="A36" s="58">
        <v>9</v>
      </c>
      <c r="B36" s="12" t="s">
        <v>46</v>
      </c>
      <c r="C36" s="10" t="s">
        <v>64</v>
      </c>
      <c r="D36" s="12" t="s">
        <v>59</v>
      </c>
      <c r="E36" s="12">
        <v>1</v>
      </c>
      <c r="F36" s="12" t="s">
        <v>28</v>
      </c>
      <c r="G36" s="9"/>
      <c r="H36" s="9">
        <v>2400000</v>
      </c>
      <c r="I36" s="37" t="s">
        <v>15</v>
      </c>
      <c r="J36" s="11" t="s">
        <v>14</v>
      </c>
      <c r="K36" s="30" t="s">
        <v>31</v>
      </c>
      <c r="L36" s="56" t="s">
        <v>38</v>
      </c>
      <c r="M36" s="54"/>
    </row>
    <row r="37" spans="1:13" s="7" customFormat="1" ht="38.25" customHeight="1" x14ac:dyDescent="0.25">
      <c r="A37" s="10">
        <v>10</v>
      </c>
      <c r="B37" s="12" t="s">
        <v>47</v>
      </c>
      <c r="C37" s="10" t="s">
        <v>64</v>
      </c>
      <c r="D37" s="12" t="s">
        <v>60</v>
      </c>
      <c r="E37" s="12">
        <v>1</v>
      </c>
      <c r="F37" s="12" t="s">
        <v>28</v>
      </c>
      <c r="G37" s="9"/>
      <c r="H37" s="9">
        <v>900000</v>
      </c>
      <c r="I37" s="37" t="s">
        <v>15</v>
      </c>
      <c r="J37" s="11" t="s">
        <v>14</v>
      </c>
      <c r="K37" s="30" t="s">
        <v>31</v>
      </c>
      <c r="L37" s="56" t="s">
        <v>38</v>
      </c>
      <c r="M37" s="54"/>
    </row>
    <row r="38" spans="1:13" s="7" customFormat="1" ht="41.25" customHeight="1" x14ac:dyDescent="0.25">
      <c r="A38" s="58">
        <v>11</v>
      </c>
      <c r="B38" s="12" t="s">
        <v>48</v>
      </c>
      <c r="C38" s="10" t="s">
        <v>64</v>
      </c>
      <c r="D38" s="12" t="s">
        <v>61</v>
      </c>
      <c r="E38" s="12">
        <v>1</v>
      </c>
      <c r="F38" s="12" t="s">
        <v>28</v>
      </c>
      <c r="G38" s="9"/>
      <c r="H38" s="9">
        <v>368000</v>
      </c>
      <c r="I38" s="37" t="s">
        <v>15</v>
      </c>
      <c r="J38" s="11" t="s">
        <v>14</v>
      </c>
      <c r="K38" s="30" t="s">
        <v>31</v>
      </c>
      <c r="L38" s="56" t="s">
        <v>38</v>
      </c>
      <c r="M38" s="54"/>
    </row>
    <row r="39" spans="1:13" s="7" customFormat="1" ht="50.25" customHeight="1" x14ac:dyDescent="0.25">
      <c r="A39" s="58">
        <v>12</v>
      </c>
      <c r="B39" s="12" t="s">
        <v>49</v>
      </c>
      <c r="C39" s="12" t="s">
        <v>27</v>
      </c>
      <c r="D39" s="12" t="s">
        <v>62</v>
      </c>
      <c r="E39" s="12">
        <v>1</v>
      </c>
      <c r="F39" s="12" t="s">
        <v>28</v>
      </c>
      <c r="G39" s="9"/>
      <c r="H39" s="9">
        <v>36750000</v>
      </c>
      <c r="I39" s="37" t="s">
        <v>15</v>
      </c>
      <c r="J39" s="11" t="s">
        <v>14</v>
      </c>
      <c r="K39" s="30" t="s">
        <v>31</v>
      </c>
      <c r="L39" s="56" t="s">
        <v>38</v>
      </c>
      <c r="M39" s="54"/>
    </row>
    <row r="40" spans="1:13" s="7" customFormat="1" ht="40.5" customHeight="1" x14ac:dyDescent="0.25">
      <c r="A40" s="10">
        <v>13</v>
      </c>
      <c r="B40" s="12" t="s">
        <v>50</v>
      </c>
      <c r="C40" s="10" t="s">
        <v>64</v>
      </c>
      <c r="D40" s="12" t="s">
        <v>63</v>
      </c>
      <c r="E40" s="12">
        <v>1</v>
      </c>
      <c r="F40" s="12" t="s">
        <v>28</v>
      </c>
      <c r="G40" s="9"/>
      <c r="H40" s="9">
        <v>1000000</v>
      </c>
      <c r="I40" s="37" t="s">
        <v>15</v>
      </c>
      <c r="J40" s="11" t="s">
        <v>14</v>
      </c>
      <c r="K40" s="30" t="s">
        <v>31</v>
      </c>
      <c r="L40" s="56" t="s">
        <v>38</v>
      </c>
      <c r="M40" s="54"/>
    </row>
    <row r="41" spans="1:13" s="7" customFormat="1" ht="42" customHeight="1" x14ac:dyDescent="0.25">
      <c r="A41" s="58">
        <v>14</v>
      </c>
      <c r="B41" s="12" t="s">
        <v>51</v>
      </c>
      <c r="C41" s="10" t="s">
        <v>64</v>
      </c>
      <c r="D41" s="12" t="s">
        <v>63</v>
      </c>
      <c r="E41" s="12">
        <v>1</v>
      </c>
      <c r="F41" s="12" t="s">
        <v>28</v>
      </c>
      <c r="G41" s="9"/>
      <c r="H41" s="9">
        <v>1192683</v>
      </c>
      <c r="I41" s="37" t="s">
        <v>15</v>
      </c>
      <c r="J41" s="11" t="s">
        <v>14</v>
      </c>
      <c r="K41" s="30" t="s">
        <v>31</v>
      </c>
      <c r="L41" s="56" t="s">
        <v>38</v>
      </c>
      <c r="M41" s="54"/>
    </row>
    <row r="42" spans="1:13" s="7" customFormat="1" ht="76.5" customHeight="1" x14ac:dyDescent="0.25">
      <c r="A42" s="58">
        <v>15</v>
      </c>
      <c r="B42" s="12" t="s">
        <v>71</v>
      </c>
      <c r="C42" s="10" t="s">
        <v>64</v>
      </c>
      <c r="D42" s="60" t="s">
        <v>72</v>
      </c>
      <c r="E42" s="12">
        <v>1</v>
      </c>
      <c r="F42" s="12" t="s">
        <v>28</v>
      </c>
      <c r="G42" s="9"/>
      <c r="H42" s="9">
        <v>5000000</v>
      </c>
      <c r="I42" s="37" t="s">
        <v>25</v>
      </c>
      <c r="J42" s="11" t="s">
        <v>14</v>
      </c>
      <c r="K42" s="30" t="s">
        <v>31</v>
      </c>
      <c r="L42" s="56" t="s">
        <v>73</v>
      </c>
      <c r="M42" s="54"/>
    </row>
    <row r="43" spans="1:13" s="7" customFormat="1" ht="64.5" customHeight="1" x14ac:dyDescent="0.25">
      <c r="A43" s="10">
        <v>16</v>
      </c>
      <c r="B43" s="12" t="s">
        <v>79</v>
      </c>
      <c r="C43" s="12" t="s">
        <v>34</v>
      </c>
      <c r="D43" s="60" t="s">
        <v>80</v>
      </c>
      <c r="E43" s="12">
        <v>1</v>
      </c>
      <c r="F43" s="12" t="s">
        <v>28</v>
      </c>
      <c r="G43" s="9"/>
      <c r="H43" s="9">
        <v>21252000</v>
      </c>
      <c r="I43" s="37" t="s">
        <v>77</v>
      </c>
      <c r="J43" s="11" t="s">
        <v>14</v>
      </c>
      <c r="K43" s="30" t="s">
        <v>31</v>
      </c>
      <c r="L43" s="56" t="s">
        <v>78</v>
      </c>
      <c r="M43" s="54"/>
    </row>
    <row r="44" spans="1:13" s="7" customFormat="1" ht="41.25" customHeight="1" x14ac:dyDescent="0.25">
      <c r="A44" s="58">
        <v>17</v>
      </c>
      <c r="B44" s="12" t="s">
        <v>81</v>
      </c>
      <c r="C44" s="12" t="s">
        <v>34</v>
      </c>
      <c r="D44" s="60" t="s">
        <v>82</v>
      </c>
      <c r="E44" s="12">
        <v>1</v>
      </c>
      <c r="F44" s="12" t="s">
        <v>28</v>
      </c>
      <c r="G44" s="9"/>
      <c r="H44" s="9">
        <f>828000+1656000+2760000+3312000+3312000</f>
        <v>11868000</v>
      </c>
      <c r="I44" s="37" t="s">
        <v>77</v>
      </c>
      <c r="J44" s="11" t="s">
        <v>14</v>
      </c>
      <c r="K44" s="30" t="s">
        <v>31</v>
      </c>
      <c r="L44" s="56" t="s">
        <v>78</v>
      </c>
      <c r="M44" s="54"/>
    </row>
    <row r="45" spans="1:13" s="7" customFormat="1" ht="49.5" customHeight="1" x14ac:dyDescent="0.25">
      <c r="A45" s="58">
        <v>18</v>
      </c>
      <c r="B45" s="12" t="s">
        <v>83</v>
      </c>
      <c r="C45" s="12" t="s">
        <v>34</v>
      </c>
      <c r="D45" s="60" t="s">
        <v>84</v>
      </c>
      <c r="E45" s="12">
        <v>1</v>
      </c>
      <c r="F45" s="12" t="s">
        <v>28</v>
      </c>
      <c r="G45" s="9"/>
      <c r="H45" s="9">
        <f>15744314.73+183671.05+442406.25+838848.21+1774486.61+2839178.57+2129383.93</f>
        <v>23952289.350000001</v>
      </c>
      <c r="I45" s="37" t="s">
        <v>77</v>
      </c>
      <c r="J45" s="11" t="s">
        <v>14</v>
      </c>
      <c r="K45" s="30" t="s">
        <v>31</v>
      </c>
      <c r="L45" s="56" t="s">
        <v>78</v>
      </c>
      <c r="M45" s="54"/>
    </row>
    <row r="46" spans="1:13" s="7" customFormat="1" ht="39.75" customHeight="1" x14ac:dyDescent="0.25">
      <c r="A46" s="10">
        <v>19</v>
      </c>
      <c r="B46" s="12" t="s">
        <v>85</v>
      </c>
      <c r="C46" s="12" t="s">
        <v>87</v>
      </c>
      <c r="D46" s="60" t="s">
        <v>86</v>
      </c>
      <c r="E46" s="12">
        <v>1</v>
      </c>
      <c r="F46" s="12" t="s">
        <v>28</v>
      </c>
      <c r="G46" s="9"/>
      <c r="H46" s="9">
        <v>2106800</v>
      </c>
      <c r="I46" s="37" t="s">
        <v>77</v>
      </c>
      <c r="J46" s="11" t="s">
        <v>14</v>
      </c>
      <c r="K46" s="30" t="s">
        <v>31</v>
      </c>
      <c r="L46" s="56" t="s">
        <v>78</v>
      </c>
      <c r="M46" s="54"/>
    </row>
    <row r="47" spans="1:13" s="7" customFormat="1" ht="39.75" customHeight="1" x14ac:dyDescent="0.25">
      <c r="A47" s="58">
        <v>20</v>
      </c>
      <c r="B47" s="12" t="s">
        <v>89</v>
      </c>
      <c r="C47" s="10" t="s">
        <v>64</v>
      </c>
      <c r="D47" s="60" t="s">
        <v>94</v>
      </c>
      <c r="E47" s="12">
        <v>1</v>
      </c>
      <c r="F47" s="12" t="s">
        <v>28</v>
      </c>
      <c r="G47" s="9"/>
      <c r="H47" s="9">
        <v>629604.29</v>
      </c>
      <c r="I47" s="37" t="s">
        <v>25</v>
      </c>
      <c r="J47" s="11" t="s">
        <v>14</v>
      </c>
      <c r="K47" s="30" t="s">
        <v>31</v>
      </c>
      <c r="L47" s="56" t="s">
        <v>88</v>
      </c>
      <c r="M47" s="54"/>
    </row>
    <row r="48" spans="1:13" s="7" customFormat="1" ht="39.75" customHeight="1" x14ac:dyDescent="0.25">
      <c r="A48" s="58">
        <v>21</v>
      </c>
      <c r="B48" s="12" t="s">
        <v>90</v>
      </c>
      <c r="C48" s="10" t="s">
        <v>64</v>
      </c>
      <c r="D48" s="60" t="s">
        <v>95</v>
      </c>
      <c r="E48" s="12">
        <v>1</v>
      </c>
      <c r="F48" s="12" t="s">
        <v>28</v>
      </c>
      <c r="G48" s="9"/>
      <c r="H48" s="9">
        <v>3187386</v>
      </c>
      <c r="I48" s="37" t="s">
        <v>25</v>
      </c>
      <c r="J48" s="11" t="s">
        <v>14</v>
      </c>
      <c r="K48" s="30" t="s">
        <v>31</v>
      </c>
      <c r="L48" s="56" t="s">
        <v>88</v>
      </c>
      <c r="M48" s="54"/>
    </row>
    <row r="49" spans="1:13" s="7" customFormat="1" ht="39.75" customHeight="1" x14ac:dyDescent="0.25">
      <c r="A49" s="10">
        <v>22</v>
      </c>
      <c r="B49" s="12" t="s">
        <v>91</v>
      </c>
      <c r="C49" s="10" t="s">
        <v>64</v>
      </c>
      <c r="D49" s="60" t="s">
        <v>96</v>
      </c>
      <c r="E49" s="12">
        <v>1</v>
      </c>
      <c r="F49" s="12" t="s">
        <v>28</v>
      </c>
      <c r="G49" s="9"/>
      <c r="H49" s="9">
        <v>2364286</v>
      </c>
      <c r="I49" s="37" t="s">
        <v>25</v>
      </c>
      <c r="J49" s="11" t="s">
        <v>14</v>
      </c>
      <c r="K49" s="30" t="s">
        <v>31</v>
      </c>
      <c r="L49" s="56" t="s">
        <v>88</v>
      </c>
      <c r="M49" s="54"/>
    </row>
    <row r="50" spans="1:13" s="7" customFormat="1" ht="39.75" customHeight="1" x14ac:dyDescent="0.25">
      <c r="A50" s="58">
        <v>23</v>
      </c>
      <c r="B50" s="12" t="s">
        <v>92</v>
      </c>
      <c r="C50" s="10" t="s">
        <v>64</v>
      </c>
      <c r="D50" s="60" t="s">
        <v>98</v>
      </c>
      <c r="E50" s="12">
        <v>1</v>
      </c>
      <c r="F50" s="12" t="s">
        <v>28</v>
      </c>
      <c r="G50" s="9"/>
      <c r="H50" s="9">
        <v>477600</v>
      </c>
      <c r="I50" s="37" t="s">
        <v>25</v>
      </c>
      <c r="J50" s="11" t="s">
        <v>14</v>
      </c>
      <c r="K50" s="30" t="s">
        <v>31</v>
      </c>
      <c r="L50" s="56" t="s">
        <v>88</v>
      </c>
      <c r="M50" s="54"/>
    </row>
    <row r="51" spans="1:13" s="7" customFormat="1" ht="39.75" customHeight="1" x14ac:dyDescent="0.25">
      <c r="A51" s="58">
        <v>24</v>
      </c>
      <c r="B51" s="12" t="s">
        <v>93</v>
      </c>
      <c r="C51" s="10" t="s">
        <v>64</v>
      </c>
      <c r="D51" s="73" t="s">
        <v>97</v>
      </c>
      <c r="E51" s="12">
        <v>1</v>
      </c>
      <c r="F51" s="12" t="s">
        <v>28</v>
      </c>
      <c r="G51" s="9"/>
      <c r="H51" s="9">
        <v>880000</v>
      </c>
      <c r="I51" s="37" t="s">
        <v>25</v>
      </c>
      <c r="J51" s="11" t="s">
        <v>14</v>
      </c>
      <c r="K51" s="30" t="s">
        <v>31</v>
      </c>
      <c r="L51" s="56" t="s">
        <v>88</v>
      </c>
      <c r="M51" s="54"/>
    </row>
    <row r="52" spans="1:13" s="7" customFormat="1" ht="31.5" customHeight="1" x14ac:dyDescent="0.25">
      <c r="A52" s="10">
        <v>25</v>
      </c>
      <c r="B52" s="72" t="s">
        <v>106</v>
      </c>
      <c r="C52" s="58" t="s">
        <v>114</v>
      </c>
      <c r="D52" s="74" t="s">
        <v>109</v>
      </c>
      <c r="E52" s="12">
        <v>1</v>
      </c>
      <c r="F52" s="12" t="s">
        <v>28</v>
      </c>
      <c r="G52" s="9"/>
      <c r="H52" s="9">
        <v>2017930</v>
      </c>
      <c r="I52" s="37" t="s">
        <v>112</v>
      </c>
      <c r="J52" s="11" t="s">
        <v>14</v>
      </c>
      <c r="K52" s="37" t="s">
        <v>24</v>
      </c>
      <c r="L52" s="33" t="s">
        <v>113</v>
      </c>
      <c r="M52" s="54"/>
    </row>
    <row r="53" spans="1:13" s="7" customFormat="1" ht="52.5" customHeight="1" x14ac:dyDescent="0.25">
      <c r="A53" s="10">
        <v>26</v>
      </c>
      <c r="B53" s="12" t="s">
        <v>107</v>
      </c>
      <c r="C53" s="58" t="s">
        <v>64</v>
      </c>
      <c r="D53" s="74" t="s">
        <v>110</v>
      </c>
      <c r="E53" s="12">
        <v>1</v>
      </c>
      <c r="F53" s="12" t="s">
        <v>28</v>
      </c>
      <c r="G53" s="9"/>
      <c r="H53" s="9">
        <v>5628000</v>
      </c>
      <c r="I53" s="37" t="s">
        <v>112</v>
      </c>
      <c r="J53" s="11" t="s">
        <v>14</v>
      </c>
      <c r="K53" s="37" t="s">
        <v>24</v>
      </c>
      <c r="L53" s="33" t="s">
        <v>113</v>
      </c>
      <c r="M53" s="54"/>
    </row>
    <row r="54" spans="1:13" s="7" customFormat="1" ht="53.25" customHeight="1" x14ac:dyDescent="0.25">
      <c r="A54" s="58">
        <v>27</v>
      </c>
      <c r="B54" s="12" t="s">
        <v>108</v>
      </c>
      <c r="C54" s="58" t="s">
        <v>64</v>
      </c>
      <c r="D54" s="74" t="s">
        <v>111</v>
      </c>
      <c r="E54" s="12">
        <v>1</v>
      </c>
      <c r="F54" s="12" t="s">
        <v>28</v>
      </c>
      <c r="G54" s="9"/>
      <c r="H54" s="9">
        <v>2199600</v>
      </c>
      <c r="I54" s="37" t="s">
        <v>112</v>
      </c>
      <c r="J54" s="11" t="s">
        <v>14</v>
      </c>
      <c r="K54" s="37" t="s">
        <v>24</v>
      </c>
      <c r="L54" s="33" t="s">
        <v>113</v>
      </c>
      <c r="M54" s="54"/>
    </row>
    <row r="55" spans="1:13" s="7" customFormat="1" ht="53.25" customHeight="1" x14ac:dyDescent="0.25">
      <c r="A55" s="10">
        <v>28</v>
      </c>
      <c r="B55" s="12" t="s">
        <v>119</v>
      </c>
      <c r="C55" s="10" t="s">
        <v>21</v>
      </c>
      <c r="D55" s="74" t="s">
        <v>123</v>
      </c>
      <c r="E55" s="12">
        <v>1</v>
      </c>
      <c r="F55" s="12" t="s">
        <v>28</v>
      </c>
      <c r="G55" s="9"/>
      <c r="H55" s="9">
        <v>9156991</v>
      </c>
      <c r="I55" s="57" t="s">
        <v>15</v>
      </c>
      <c r="J55" s="11" t="s">
        <v>14</v>
      </c>
      <c r="K55" s="30" t="s">
        <v>24</v>
      </c>
      <c r="L55" s="31" t="s">
        <v>117</v>
      </c>
      <c r="M55" s="54"/>
    </row>
    <row r="56" spans="1:13" s="7" customFormat="1" ht="111" customHeight="1" x14ac:dyDescent="0.25">
      <c r="A56" s="10">
        <v>29</v>
      </c>
      <c r="B56" s="12" t="s">
        <v>120</v>
      </c>
      <c r="C56" s="10" t="s">
        <v>21</v>
      </c>
      <c r="D56" s="74" t="s">
        <v>124</v>
      </c>
      <c r="E56" s="12">
        <v>1</v>
      </c>
      <c r="F56" s="12" t="s">
        <v>28</v>
      </c>
      <c r="G56" s="9"/>
      <c r="H56" s="9">
        <v>48000000</v>
      </c>
      <c r="I56" s="57" t="s">
        <v>15</v>
      </c>
      <c r="J56" s="11" t="s">
        <v>14</v>
      </c>
      <c r="K56" s="30" t="s">
        <v>24</v>
      </c>
      <c r="L56" s="31" t="s">
        <v>117</v>
      </c>
      <c r="M56" s="54"/>
    </row>
    <row r="57" spans="1:13" s="7" customFormat="1" ht="102.75" customHeight="1" x14ac:dyDescent="0.25">
      <c r="A57" s="58">
        <v>30</v>
      </c>
      <c r="B57" s="12" t="s">
        <v>121</v>
      </c>
      <c r="C57" s="10" t="s">
        <v>21</v>
      </c>
      <c r="D57" s="74" t="s">
        <v>125</v>
      </c>
      <c r="E57" s="12">
        <v>1</v>
      </c>
      <c r="F57" s="12" t="s">
        <v>28</v>
      </c>
      <c r="G57" s="9"/>
      <c r="H57" s="9">
        <v>317651674</v>
      </c>
      <c r="I57" s="57" t="s">
        <v>15</v>
      </c>
      <c r="J57" s="11" t="s">
        <v>14</v>
      </c>
      <c r="K57" s="30" t="s">
        <v>24</v>
      </c>
      <c r="L57" s="31" t="s">
        <v>117</v>
      </c>
      <c r="M57" s="54"/>
    </row>
    <row r="58" spans="1:13" s="7" customFormat="1" ht="40.5" customHeight="1" x14ac:dyDescent="0.25">
      <c r="A58" s="10">
        <v>31</v>
      </c>
      <c r="B58" s="12" t="s">
        <v>122</v>
      </c>
      <c r="C58" s="58" t="s">
        <v>118</v>
      </c>
      <c r="D58" s="74" t="s">
        <v>126</v>
      </c>
      <c r="E58" s="12">
        <v>1</v>
      </c>
      <c r="F58" s="12" t="s">
        <v>28</v>
      </c>
      <c r="G58" s="9"/>
      <c r="H58" s="9">
        <v>11421964</v>
      </c>
      <c r="I58" s="57" t="s">
        <v>15</v>
      </c>
      <c r="J58" s="11" t="s">
        <v>14</v>
      </c>
      <c r="K58" s="30" t="s">
        <v>24</v>
      </c>
      <c r="L58" s="31" t="s">
        <v>117</v>
      </c>
      <c r="M58" s="54"/>
    </row>
    <row r="59" spans="1:13" s="7" customFormat="1" ht="45" customHeight="1" x14ac:dyDescent="0.25">
      <c r="A59" s="10">
        <v>32</v>
      </c>
      <c r="B59" s="74" t="s">
        <v>148</v>
      </c>
      <c r="C59" s="74" t="s">
        <v>64</v>
      </c>
      <c r="D59" s="74" t="s">
        <v>153</v>
      </c>
      <c r="E59" s="12">
        <v>1</v>
      </c>
      <c r="F59" s="12" t="s">
        <v>28</v>
      </c>
      <c r="G59" s="9"/>
      <c r="H59" s="9">
        <v>600000</v>
      </c>
      <c r="I59" s="57" t="s">
        <v>127</v>
      </c>
      <c r="J59" s="11" t="s">
        <v>14</v>
      </c>
      <c r="K59" s="30" t="s">
        <v>24</v>
      </c>
      <c r="L59" s="31" t="s">
        <v>128</v>
      </c>
      <c r="M59" s="54"/>
    </row>
    <row r="60" spans="1:13" s="7" customFormat="1" ht="39.75" customHeight="1" x14ac:dyDescent="0.25">
      <c r="A60" s="58">
        <v>33</v>
      </c>
      <c r="B60" s="74" t="s">
        <v>149</v>
      </c>
      <c r="C60" s="74" t="s">
        <v>64</v>
      </c>
      <c r="D60" s="74" t="s">
        <v>154</v>
      </c>
      <c r="E60" s="12">
        <v>1</v>
      </c>
      <c r="F60" s="12" t="s">
        <v>28</v>
      </c>
      <c r="G60" s="9"/>
      <c r="H60" s="9">
        <v>9375000</v>
      </c>
      <c r="I60" s="57" t="s">
        <v>127</v>
      </c>
      <c r="J60" s="11" t="s">
        <v>14</v>
      </c>
      <c r="K60" s="30" t="s">
        <v>24</v>
      </c>
      <c r="L60" s="31" t="s">
        <v>128</v>
      </c>
      <c r="M60" s="54"/>
    </row>
    <row r="61" spans="1:13" s="7" customFormat="1" ht="57" customHeight="1" x14ac:dyDescent="0.25">
      <c r="A61" s="10">
        <v>34</v>
      </c>
      <c r="B61" s="74" t="s">
        <v>150</v>
      </c>
      <c r="C61" s="74" t="s">
        <v>64</v>
      </c>
      <c r="D61" s="74" t="s">
        <v>155</v>
      </c>
      <c r="E61" s="12">
        <v>1</v>
      </c>
      <c r="F61" s="12" t="s">
        <v>28</v>
      </c>
      <c r="G61" s="9"/>
      <c r="H61" s="9">
        <v>262500</v>
      </c>
      <c r="I61" s="57" t="s">
        <v>127</v>
      </c>
      <c r="J61" s="11" t="s">
        <v>14</v>
      </c>
      <c r="K61" s="30" t="s">
        <v>24</v>
      </c>
      <c r="L61" s="31" t="s">
        <v>128</v>
      </c>
      <c r="M61" s="54"/>
    </row>
    <row r="62" spans="1:13" s="7" customFormat="1" ht="78" customHeight="1" x14ac:dyDescent="0.25">
      <c r="A62" s="10">
        <v>35</v>
      </c>
      <c r="B62" s="74" t="s">
        <v>151</v>
      </c>
      <c r="C62" s="74" t="s">
        <v>64</v>
      </c>
      <c r="D62" s="74" t="s">
        <v>156</v>
      </c>
      <c r="E62" s="12">
        <v>1</v>
      </c>
      <c r="F62" s="12" t="s">
        <v>28</v>
      </c>
      <c r="G62" s="9"/>
      <c r="H62" s="9">
        <v>1007143</v>
      </c>
      <c r="I62" s="57" t="s">
        <v>127</v>
      </c>
      <c r="J62" s="11" t="s">
        <v>14</v>
      </c>
      <c r="K62" s="30" t="s">
        <v>24</v>
      </c>
      <c r="L62" s="31" t="s">
        <v>128</v>
      </c>
      <c r="M62" s="54"/>
    </row>
    <row r="63" spans="1:13" s="7" customFormat="1" ht="56.25" customHeight="1" x14ac:dyDescent="0.25">
      <c r="A63" s="58">
        <v>36</v>
      </c>
      <c r="B63" s="74" t="s">
        <v>152</v>
      </c>
      <c r="C63" s="74" t="s">
        <v>64</v>
      </c>
      <c r="D63" s="74" t="s">
        <v>157</v>
      </c>
      <c r="E63" s="12">
        <v>1</v>
      </c>
      <c r="F63" s="12" t="s">
        <v>28</v>
      </c>
      <c r="G63" s="9"/>
      <c r="H63" s="9">
        <v>2247000</v>
      </c>
      <c r="I63" s="57" t="s">
        <v>127</v>
      </c>
      <c r="J63" s="11" t="s">
        <v>14</v>
      </c>
      <c r="K63" s="30" t="s">
        <v>24</v>
      </c>
      <c r="L63" s="31" t="s">
        <v>128</v>
      </c>
      <c r="M63" s="54"/>
    </row>
    <row r="64" spans="1:13" s="7" customFormat="1" ht="15.75" x14ac:dyDescent="0.25">
      <c r="A64" s="75" t="s">
        <v>12</v>
      </c>
      <c r="B64" s="76"/>
      <c r="C64" s="76"/>
      <c r="D64" s="77"/>
      <c r="E64" s="76"/>
      <c r="F64" s="76"/>
      <c r="G64" s="78"/>
      <c r="H64" s="19">
        <f>SUM(H28:H63)</f>
        <v>570627570.63999999</v>
      </c>
      <c r="I64" s="48"/>
      <c r="J64" s="79"/>
      <c r="K64" s="79"/>
      <c r="L64" s="79"/>
      <c r="M64" s="54"/>
    </row>
    <row r="65" spans="1:13" s="8" customFormat="1" ht="15.75" x14ac:dyDescent="0.25">
      <c r="A65" s="80" t="s">
        <v>17</v>
      </c>
      <c r="B65" s="81"/>
      <c r="C65" s="81"/>
      <c r="D65" s="81"/>
      <c r="E65" s="81"/>
      <c r="F65" s="81"/>
      <c r="G65" s="82"/>
      <c r="H65" s="25">
        <f>H64+H26+H18</f>
        <v>1881837500.7849998</v>
      </c>
      <c r="I65" s="49"/>
      <c r="J65" s="83"/>
      <c r="K65" s="83"/>
      <c r="L65" s="83"/>
      <c r="M65" s="55"/>
    </row>
    <row r="66" spans="1:13" x14ac:dyDescent="0.25">
      <c r="A66" s="21"/>
      <c r="B66" s="21"/>
      <c r="C66" s="21"/>
      <c r="D66" s="17"/>
      <c r="E66" s="21"/>
      <c r="F66" s="21"/>
      <c r="G66" s="22"/>
      <c r="H66" s="21"/>
      <c r="I66" s="38"/>
      <c r="J66" s="23"/>
      <c r="K66" s="34"/>
    </row>
    <row r="67" spans="1:13" x14ac:dyDescent="0.25">
      <c r="A67" s="21"/>
      <c r="B67" s="21"/>
      <c r="C67" s="21"/>
      <c r="D67" s="17"/>
      <c r="E67" s="21"/>
      <c r="F67" s="21"/>
      <c r="G67" s="22"/>
      <c r="H67" s="21"/>
      <c r="I67" s="38"/>
      <c r="J67" s="4"/>
      <c r="K67" s="34"/>
    </row>
  </sheetData>
  <sheetProtection formatCells="0" formatColumns="0" formatRows="0" insertColumns="0" insertRows="0" insertHyperlinks="0" deleteColumns="0" deleteRows="0" sort="0" autoFilter="0" pivotTables="0"/>
  <autoFilter ref="A2:L65"/>
  <mergeCells count="14">
    <mergeCell ref="B1:H1"/>
    <mergeCell ref="A18:G18"/>
    <mergeCell ref="J18:L18"/>
    <mergeCell ref="A19:L19"/>
    <mergeCell ref="J26:L26"/>
    <mergeCell ref="A26:G26"/>
    <mergeCell ref="A64:G64"/>
    <mergeCell ref="J64:L64"/>
    <mergeCell ref="A65:G65"/>
    <mergeCell ref="J65:L65"/>
    <mergeCell ref="A4:I4"/>
    <mergeCell ref="A27:L27"/>
    <mergeCell ref="A7:G7"/>
    <mergeCell ref="A5:L5"/>
  </mergeCells>
  <printOptions horizontalCentered="1"/>
  <pageMargins left="0" right="0" top="0" bottom="0" header="0" footer="0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2016-01-15T10:21:33Z</dcterms:modified>
</cp:coreProperties>
</file>