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5" sheetId="7" r:id="rId1"/>
    <sheet name="Sheet1" sheetId="8" r:id="rId2"/>
  </sheets>
  <definedNames>
    <definedName name="_xlnm._FilterDatabase" localSheetId="0" hidden="1">'Реестр 2015'!$A$2:$L$45</definedName>
  </definedNames>
  <calcPr calcId="145621"/>
</workbook>
</file>

<file path=xl/calcChain.xml><?xml version="1.0" encoding="utf-8"?>
<calcChain xmlns="http://schemas.openxmlformats.org/spreadsheetml/2006/main">
  <c r="H44" i="7" l="1"/>
  <c r="H7" i="7" l="1"/>
  <c r="H13" i="7" l="1"/>
  <c r="H34" i="7" l="1"/>
  <c r="H33" i="7"/>
  <c r="H11" i="7" l="1"/>
  <c r="H12" i="7"/>
  <c r="E10" i="7" l="1"/>
  <c r="H10" i="7" l="1"/>
  <c r="H9" i="7"/>
  <c r="H45" i="7" l="1"/>
</calcChain>
</file>

<file path=xl/sharedStrings.xml><?xml version="1.0" encoding="utf-8"?>
<sst xmlns="http://schemas.openxmlformats.org/spreadsheetml/2006/main" count="278" uniqueCount="115">
  <si>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</si>
  <si>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</si>
  <si>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</si>
  <si>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</si>
  <si>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</si>
  <si>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</si>
  <si>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</si>
  <si>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</si>
  <si>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</si>
  <si>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</si>
  <si>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</si>
  <si>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 xml:space="preserve">                  Товары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</si>
  <si>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</si>
  <si>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</si>
  <si>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</si>
  <si>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</si>
  <si>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</si>
  <si>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</si>
  <si>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</si>
  <si>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</si>
  <si>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</si>
  <si>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</si>
  <si>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</si>
  <si>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</si>
  <si>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</si>
  <si>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</si>
  <si>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</si>
  <si>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</si>
  <si>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</si>
  <si>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</si>
  <si>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</si>
  <si>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</si>
  <si>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</si>
  <si>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</si>
  <si>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</si>
  <si>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</si>
  <si>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</si>
  <si>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</si>
  <si>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</si>
  <si>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</si>
  <si>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</si>
  <si>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</si>
  <si>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</si>
  <si>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</si>
  <si>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</si>
  <si>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</si>
  <si>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</si>
  <si>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</si>
  <si>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</si>
  <si>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</si>
  <si>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</si>
  <si>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>Услуга по обслуживанию спортивного оборудования (Technogym)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</si>
  <si>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</si>
  <si>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</si>
  <si>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</si>
  <si>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</si>
  <si>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</si>
  <si>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</si>
  <si>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</si>
  <si>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</si>
  <si>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</si>
  <si>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</si>
  <si>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Количество часов синхронного перевода  350 часов.                                                                                 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</si>
  <si>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</si>
  <si>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</si>
  <si>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</si>
  <si>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</si>
  <si>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</si>
  <si>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</si>
  <si>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</si>
  <si>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</si>
  <si>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</si>
  <si>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</si>
  <si>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</si>
  <si>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</si>
  <si>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</si>
  <si>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</si>
  <si>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</si>
  <si>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</si>
  <si>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</si>
  <si>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</si>
  <si>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</si>
  <si>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</si>
  <si>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</si>
  <si>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</si>
  <si>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</si>
  <si>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</si>
  <si>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</si>
  <si>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</si>
  <si>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</si>
  <si>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</si>
  <si>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</si>
  <si>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</si>
  <si>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Услуги ассенизаторской машины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</si>
  <si>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</si>
  <si>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</si>
  <si>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</si>
  <si>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Услуги ассенизаторской машины в АО «ННЦОТ», в АО «РДЦ», в АО «РДРЦ», в АО «ННЦМД», в АО «НУ».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</si>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</sst>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44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44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44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44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44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topLeftCell="A39" zoomScaleNormal="100" workbookViewId="0">
      <selection activeCell="D51" sqref="D51"/>
    </sheetView>
  </sheetViews>
  <sheetFormatPr defaultRowHeight="15" x14ac:dyDescent="0.25"/>
  <cols>
    <col min="1" max="1" width="6.28515625" style="45" customWidth="1"/>
    <col min="2" max="2" width="27.42578125" style="45" customWidth="1"/>
    <col min="3" max="3" width="15.140625" style="45" customWidth="1"/>
    <col min="4" max="4" width="55.85546875" style="46" customWidth="1"/>
    <col min="5" max="5" width="11.5703125" style="45" customWidth="1"/>
    <col min="6" max="6" width="10.7109375" style="45" customWidth="1"/>
    <col min="7" max="7" width="13" style="47" customWidth="1"/>
    <col min="8" max="8" width="18.7109375" style="45" customWidth="1"/>
    <col min="9" max="9" width="9.85546875" style="39" hidden="1" customWidth="1"/>
    <col min="10" max="10" width="14.140625" style="16" customWidth="1"/>
    <col min="11" max="11" width="7" style="36" hidden="1" customWidth="1"/>
    <col min="12" max="12" width="8.7109375" style="35" hidden="1" customWidth="1"/>
    <col min="13" max="13" width="10.28515625" style="53" customWidth="1"/>
    <col min="14" max="14" width="8.570312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41"/>
      <c r="B1" s="91" t="s">
        <v>18</v>
      </c>
      <c r="C1" s="92"/>
      <c r="D1" s="93"/>
      <c r="E1" s="92"/>
      <c r="F1" s="92"/>
      <c r="G1" s="92"/>
      <c r="H1" s="92"/>
      <c r="I1" s="26"/>
      <c r="J1" s="15"/>
      <c r="K1" s="26"/>
      <c r="L1" s="27"/>
      <c r="M1" s="50"/>
    </row>
    <row r="2" spans="1:16" s="2" customFormat="1" ht="54" customHeight="1" x14ac:dyDescent="0.25">
      <c r="A2" s="42" t="s">
        <v>0</v>
      </c>
      <c r="B2" s="42" t="s">
        <v>1</v>
      </c>
      <c r="C2" s="42" t="s">
        <v>6</v>
      </c>
      <c r="D2" s="42" t="s">
        <v>2</v>
      </c>
      <c r="E2" s="42" t="s">
        <v>8</v>
      </c>
      <c r="F2" s="42" t="s">
        <v>3</v>
      </c>
      <c r="G2" s="44" t="s">
        <v>9</v>
      </c>
      <c r="H2" s="42" t="s">
        <v>19</v>
      </c>
      <c r="I2" s="28" t="s">
        <v>4</v>
      </c>
      <c r="J2" s="6" t="s">
        <v>4</v>
      </c>
      <c r="K2" s="28" t="s">
        <v>7</v>
      </c>
      <c r="L2" s="29" t="s">
        <v>16</v>
      </c>
      <c r="M2" s="24"/>
      <c r="N2" s="13"/>
      <c r="P2" s="13"/>
    </row>
    <row r="3" spans="1:16" s="3" customFormat="1" ht="16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7"/>
      <c r="J3" s="5">
        <v>9</v>
      </c>
      <c r="K3" s="30">
        <v>10</v>
      </c>
      <c r="L3" s="31"/>
      <c r="M3" s="51"/>
    </row>
    <row r="4" spans="1:16" s="3" customFormat="1" ht="12.75" customHeight="1" x14ac:dyDescent="0.25">
      <c r="A4" s="82" t="s">
        <v>11</v>
      </c>
      <c r="B4" s="82"/>
      <c r="C4" s="82"/>
      <c r="D4" s="82"/>
      <c r="E4" s="82"/>
      <c r="F4" s="82"/>
      <c r="G4" s="82"/>
      <c r="H4" s="82"/>
      <c r="I4" s="82"/>
      <c r="J4" s="20"/>
      <c r="K4" s="32"/>
      <c r="L4" s="33"/>
      <c r="M4" s="51"/>
    </row>
    <row r="5" spans="1:16" s="3" customFormat="1" ht="15" hidden="1" customHeight="1" x14ac:dyDescent="0.25">
      <c r="A5" s="89" t="s">
        <v>99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51"/>
    </row>
    <row r="6" spans="1:16" s="3" customFormat="1" ht="70.5" hidden="1" customHeight="1" x14ac:dyDescent="0.25">
      <c r="A6" s="10">
        <v>1</v>
      </c>
      <c r="B6" s="14" t="s">
        <v>100</v>
      </c>
      <c r="C6" s="12" t="s">
        <v>101</v>
      </c>
      <c r="D6" s="12" t="s">
        <v>22</v>
      </c>
      <c r="E6" s="12">
        <v>1</v>
      </c>
      <c r="F6" s="12" t="s">
        <v>102</v>
      </c>
      <c r="G6" s="61"/>
      <c r="H6" s="12">
        <v>1000</v>
      </c>
      <c r="I6" s="37" t="s">
        <v>103</v>
      </c>
      <c r="J6" s="11" t="s">
        <v>14</v>
      </c>
      <c r="K6" s="30" t="s">
        <v>24</v>
      </c>
      <c r="L6" s="31" t="s">
        <v>104</v>
      </c>
      <c r="M6" s="51"/>
    </row>
    <row r="7" spans="1:16" s="3" customFormat="1" ht="15" hidden="1" customHeight="1" x14ac:dyDescent="0.25">
      <c r="A7" s="86" t="s">
        <v>12</v>
      </c>
      <c r="B7" s="87"/>
      <c r="C7" s="87"/>
      <c r="D7" s="87"/>
      <c r="E7" s="87"/>
      <c r="F7" s="87"/>
      <c r="G7" s="88"/>
      <c r="H7" s="63">
        <f>SUM(H6)</f>
        <v>1000</v>
      </c>
      <c r="I7" s="62"/>
      <c r="J7" s="32"/>
      <c r="K7" s="32"/>
      <c r="L7" s="31"/>
      <c r="M7" s="51"/>
    </row>
    <row r="8" spans="1:16" s="71" customFormat="1" ht="15" hidden="1" customHeight="1" x14ac:dyDescent="0.25">
      <c r="A8" s="64"/>
      <c r="B8" s="65"/>
      <c r="C8" s="65"/>
      <c r="D8" s="65"/>
      <c r="E8" s="65"/>
      <c r="F8" s="65"/>
      <c r="G8" s="66"/>
      <c r="H8" s="67"/>
      <c r="I8" s="43"/>
      <c r="J8" s="68"/>
      <c r="K8" s="68"/>
      <c r="L8" s="69"/>
      <c r="M8" s="70"/>
    </row>
    <row r="9" spans="1:16" s="3" customFormat="1" ht="33" customHeight="1" x14ac:dyDescent="0.25">
      <c r="A9" s="10">
        <v>1</v>
      </c>
      <c r="B9" s="14" t="s">
        <v>20</v>
      </c>
      <c r="C9" s="10" t="s">
        <v>21</v>
      </c>
      <c r="D9" s="12" t="s">
        <v>22</v>
      </c>
      <c r="E9" s="12">
        <v>9624460</v>
      </c>
      <c r="F9" s="10" t="s">
        <v>23</v>
      </c>
      <c r="G9" s="12">
        <v>88.39</v>
      </c>
      <c r="H9" s="12">
        <f>E9*G9</f>
        <v>850706019.39999998</v>
      </c>
      <c r="I9" s="37" t="s">
        <v>25</v>
      </c>
      <c r="J9" s="11" t="s">
        <v>14</v>
      </c>
      <c r="K9" s="30" t="s">
        <v>24</v>
      </c>
      <c r="L9" s="31" t="s">
        <v>29</v>
      </c>
      <c r="M9" s="51"/>
    </row>
    <row r="10" spans="1:16" s="3" customFormat="1" ht="24" customHeight="1" x14ac:dyDescent="0.25">
      <c r="A10" s="10">
        <v>2</v>
      </c>
      <c r="B10" s="14" t="s">
        <v>33</v>
      </c>
      <c r="C10" s="12" t="s">
        <v>34</v>
      </c>
      <c r="D10" s="12" t="s">
        <v>65</v>
      </c>
      <c r="E10" s="12">
        <f>18860581.46+303313.9+423702.33</f>
        <v>19587597.689999998</v>
      </c>
      <c r="F10" s="10" t="s">
        <v>35</v>
      </c>
      <c r="G10" s="12">
        <v>18.5</v>
      </c>
      <c r="H10" s="12">
        <f t="shared" ref="H10:H12" si="0">E10*G10</f>
        <v>362370557.26499999</v>
      </c>
      <c r="I10" s="57" t="s">
        <v>36</v>
      </c>
      <c r="J10" s="11" t="s">
        <v>14</v>
      </c>
      <c r="K10" s="30" t="s">
        <v>24</v>
      </c>
      <c r="L10" s="31" t="s">
        <v>37</v>
      </c>
      <c r="M10" s="51"/>
    </row>
    <row r="11" spans="1:16" s="3" customFormat="1" ht="27.75" customHeight="1" x14ac:dyDescent="0.25">
      <c r="A11" s="10">
        <v>3</v>
      </c>
      <c r="B11" s="14" t="s">
        <v>66</v>
      </c>
      <c r="C11" s="10" t="s">
        <v>64</v>
      </c>
      <c r="D11" s="12" t="s">
        <v>67</v>
      </c>
      <c r="E11" s="12">
        <v>1632</v>
      </c>
      <c r="F11" s="59" t="s">
        <v>68</v>
      </c>
      <c r="G11" s="12">
        <v>84</v>
      </c>
      <c r="H11" s="12">
        <f>E11*G11</f>
        <v>137088</v>
      </c>
      <c r="I11" s="57" t="s">
        <v>15</v>
      </c>
      <c r="J11" s="11" t="s">
        <v>14</v>
      </c>
      <c r="K11" s="30" t="s">
        <v>70</v>
      </c>
      <c r="L11" s="31" t="s">
        <v>69</v>
      </c>
      <c r="M11" s="51"/>
    </row>
    <row r="12" spans="1:16" s="3" customFormat="1" ht="65.25" customHeight="1" x14ac:dyDescent="0.25">
      <c r="A12" s="10">
        <v>4</v>
      </c>
      <c r="B12" s="14" t="s">
        <v>74</v>
      </c>
      <c r="C12" s="10" t="s">
        <v>64</v>
      </c>
      <c r="D12" s="12" t="s">
        <v>75</v>
      </c>
      <c r="E12" s="12">
        <v>240</v>
      </c>
      <c r="F12" s="10" t="s">
        <v>68</v>
      </c>
      <c r="G12" s="12">
        <v>446</v>
      </c>
      <c r="H12" s="12">
        <f t="shared" si="0"/>
        <v>107040</v>
      </c>
      <c r="I12" s="57" t="s">
        <v>15</v>
      </c>
      <c r="J12" s="11" t="s">
        <v>14</v>
      </c>
      <c r="K12" s="30" t="s">
        <v>24</v>
      </c>
      <c r="L12" s="31" t="s">
        <v>76</v>
      </c>
      <c r="M12" s="51"/>
    </row>
    <row r="13" spans="1:16" s="4" customFormat="1" ht="16.5" customHeight="1" x14ac:dyDescent="0.25">
      <c r="A13" s="75" t="s">
        <v>5</v>
      </c>
      <c r="B13" s="77"/>
      <c r="C13" s="77"/>
      <c r="D13" s="77"/>
      <c r="E13" s="77"/>
      <c r="F13" s="77"/>
      <c r="G13" s="94"/>
      <c r="H13" s="19">
        <f>SUM(H9:H12)</f>
        <v>1213320704.665</v>
      </c>
      <c r="I13" s="40"/>
      <c r="J13" s="95"/>
      <c r="K13" s="95"/>
      <c r="L13" s="95"/>
      <c r="M13" s="52"/>
    </row>
    <row r="14" spans="1:16" s="4" customFormat="1" ht="16.5" customHeight="1" x14ac:dyDescent="0.25">
      <c r="A14" s="96" t="s">
        <v>13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8"/>
      <c r="M14" s="52"/>
    </row>
    <row r="15" spans="1:16" s="1" customFormat="1" ht="16.5" customHeight="1" x14ac:dyDescent="0.25">
      <c r="A15" s="75" t="s">
        <v>10</v>
      </c>
      <c r="B15" s="76"/>
      <c r="C15" s="76"/>
      <c r="D15" s="76"/>
      <c r="E15" s="76"/>
      <c r="F15" s="76"/>
      <c r="G15" s="78"/>
      <c r="H15" s="18"/>
      <c r="I15" s="40"/>
      <c r="J15" s="99"/>
      <c r="K15" s="100"/>
      <c r="L15" s="101"/>
      <c r="M15" s="50"/>
    </row>
    <row r="16" spans="1:16" ht="15.75" customHeight="1" x14ac:dyDescent="0.25">
      <c r="A16" s="83" t="s">
        <v>105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5"/>
    </row>
    <row r="17" spans="1:13" s="7" customFormat="1" ht="68.25" customHeight="1" x14ac:dyDescent="0.25">
      <c r="A17" s="10">
        <v>1</v>
      </c>
      <c r="B17" s="12" t="s">
        <v>26</v>
      </c>
      <c r="C17" s="12" t="s">
        <v>27</v>
      </c>
      <c r="D17" s="12" t="s">
        <v>30</v>
      </c>
      <c r="E17" s="12">
        <v>1</v>
      </c>
      <c r="F17" s="12" t="s">
        <v>28</v>
      </c>
      <c r="G17" s="9"/>
      <c r="H17" s="9">
        <v>3585000</v>
      </c>
      <c r="I17" s="37" t="s">
        <v>15</v>
      </c>
      <c r="J17" s="11" t="s">
        <v>14</v>
      </c>
      <c r="K17" s="30" t="s">
        <v>31</v>
      </c>
      <c r="L17" s="56" t="s">
        <v>32</v>
      </c>
      <c r="M17" s="54"/>
    </row>
    <row r="18" spans="1:13" s="7" customFormat="1" ht="68.25" customHeight="1" x14ac:dyDescent="0.25">
      <c r="A18" s="58">
        <v>2</v>
      </c>
      <c r="B18" s="12" t="s">
        <v>39</v>
      </c>
      <c r="C18" s="12" t="s">
        <v>27</v>
      </c>
      <c r="D18" s="12" t="s">
        <v>52</v>
      </c>
      <c r="E18" s="12">
        <v>1</v>
      </c>
      <c r="F18" s="12" t="s">
        <v>28</v>
      </c>
      <c r="G18" s="9"/>
      <c r="H18" s="9">
        <v>588000</v>
      </c>
      <c r="I18" s="37" t="s">
        <v>15</v>
      </c>
      <c r="J18" s="11" t="s">
        <v>14</v>
      </c>
      <c r="K18" s="30" t="s">
        <v>31</v>
      </c>
      <c r="L18" s="56" t="s">
        <v>38</v>
      </c>
      <c r="M18" s="54"/>
    </row>
    <row r="19" spans="1:13" s="7" customFormat="1" ht="68.25" customHeight="1" x14ac:dyDescent="0.25">
      <c r="A19" s="58">
        <v>3</v>
      </c>
      <c r="B19" s="12" t="s">
        <v>40</v>
      </c>
      <c r="C19" s="12" t="s">
        <v>27</v>
      </c>
      <c r="D19" s="12" t="s">
        <v>53</v>
      </c>
      <c r="E19" s="12">
        <v>1</v>
      </c>
      <c r="F19" s="12" t="s">
        <v>28</v>
      </c>
      <c r="G19" s="9"/>
      <c r="H19" s="9">
        <v>2988000</v>
      </c>
      <c r="I19" s="37" t="s">
        <v>15</v>
      </c>
      <c r="J19" s="11" t="s">
        <v>14</v>
      </c>
      <c r="K19" s="30" t="s">
        <v>31</v>
      </c>
      <c r="L19" s="56" t="s">
        <v>38</v>
      </c>
      <c r="M19" s="54"/>
    </row>
    <row r="20" spans="1:13" s="7" customFormat="1" ht="68.25" customHeight="1" x14ac:dyDescent="0.25">
      <c r="A20" s="10">
        <v>4</v>
      </c>
      <c r="B20" s="12" t="s">
        <v>41</v>
      </c>
      <c r="C20" s="12" t="s">
        <v>27</v>
      </c>
      <c r="D20" s="12" t="s">
        <v>54</v>
      </c>
      <c r="E20" s="12">
        <v>1</v>
      </c>
      <c r="F20" s="12" t="s">
        <v>28</v>
      </c>
      <c r="G20" s="9"/>
      <c r="H20" s="9">
        <v>4901400</v>
      </c>
      <c r="I20" s="37" t="s">
        <v>15</v>
      </c>
      <c r="J20" s="11" t="s">
        <v>14</v>
      </c>
      <c r="K20" s="30" t="s">
        <v>31</v>
      </c>
      <c r="L20" s="56" t="s">
        <v>38</v>
      </c>
      <c r="M20" s="54"/>
    </row>
    <row r="21" spans="1:13" s="7" customFormat="1" ht="68.25" customHeight="1" x14ac:dyDescent="0.25">
      <c r="A21" s="58">
        <v>5</v>
      </c>
      <c r="B21" s="12" t="s">
        <v>42</v>
      </c>
      <c r="C21" s="12" t="s">
        <v>27</v>
      </c>
      <c r="D21" s="12" t="s">
        <v>55</v>
      </c>
      <c r="E21" s="12">
        <v>1</v>
      </c>
      <c r="F21" s="12" t="s">
        <v>28</v>
      </c>
      <c r="G21" s="9"/>
      <c r="H21" s="9">
        <v>14034000</v>
      </c>
      <c r="I21" s="37" t="s">
        <v>15</v>
      </c>
      <c r="J21" s="11" t="s">
        <v>14</v>
      </c>
      <c r="K21" s="30" t="s">
        <v>31</v>
      </c>
      <c r="L21" s="56" t="s">
        <v>38</v>
      </c>
      <c r="M21" s="54"/>
    </row>
    <row r="22" spans="1:13" s="7" customFormat="1" ht="68.25" customHeight="1" x14ac:dyDescent="0.25">
      <c r="A22" s="58">
        <v>6</v>
      </c>
      <c r="B22" s="12" t="s">
        <v>43</v>
      </c>
      <c r="C22" s="12" t="s">
        <v>27</v>
      </c>
      <c r="D22" s="12" t="s">
        <v>56</v>
      </c>
      <c r="E22" s="12">
        <v>1</v>
      </c>
      <c r="F22" s="12" t="s">
        <v>28</v>
      </c>
      <c r="G22" s="9"/>
      <c r="H22" s="9">
        <v>13200000</v>
      </c>
      <c r="I22" s="37" t="s">
        <v>15</v>
      </c>
      <c r="J22" s="11" t="s">
        <v>14</v>
      </c>
      <c r="K22" s="30" t="s">
        <v>31</v>
      </c>
      <c r="L22" s="56" t="s">
        <v>38</v>
      </c>
      <c r="M22" s="54"/>
    </row>
    <row r="23" spans="1:13" s="7" customFormat="1" ht="68.25" customHeight="1" x14ac:dyDescent="0.25">
      <c r="A23" s="10">
        <v>7</v>
      </c>
      <c r="B23" s="12" t="s">
        <v>44</v>
      </c>
      <c r="C23" s="12" t="s">
        <v>27</v>
      </c>
      <c r="D23" s="12" t="s">
        <v>57</v>
      </c>
      <c r="E23" s="12">
        <v>1</v>
      </c>
      <c r="F23" s="12" t="s">
        <v>28</v>
      </c>
      <c r="G23" s="9"/>
      <c r="H23" s="9">
        <v>5634720</v>
      </c>
      <c r="I23" s="37" t="s">
        <v>15</v>
      </c>
      <c r="J23" s="11" t="s">
        <v>14</v>
      </c>
      <c r="K23" s="30" t="s">
        <v>31</v>
      </c>
      <c r="L23" s="56" t="s">
        <v>38</v>
      </c>
      <c r="M23" s="54"/>
    </row>
    <row r="24" spans="1:13" s="7" customFormat="1" ht="68.25" customHeight="1" x14ac:dyDescent="0.25">
      <c r="A24" s="58">
        <v>8</v>
      </c>
      <c r="B24" s="12" t="s">
        <v>45</v>
      </c>
      <c r="C24" s="10" t="s">
        <v>64</v>
      </c>
      <c r="D24" s="12" t="s">
        <v>58</v>
      </c>
      <c r="E24" s="12">
        <v>1</v>
      </c>
      <c r="F24" s="12" t="s">
        <v>28</v>
      </c>
      <c r="G24" s="9"/>
      <c r="H24" s="9">
        <v>1800000</v>
      </c>
      <c r="I24" s="37" t="s">
        <v>15</v>
      </c>
      <c r="J24" s="11" t="s">
        <v>14</v>
      </c>
      <c r="K24" s="30" t="s">
        <v>31</v>
      </c>
      <c r="L24" s="56" t="s">
        <v>38</v>
      </c>
      <c r="M24" s="54"/>
    </row>
    <row r="25" spans="1:13" s="7" customFormat="1" ht="68.25" customHeight="1" x14ac:dyDescent="0.25">
      <c r="A25" s="58">
        <v>9</v>
      </c>
      <c r="B25" s="12" t="s">
        <v>46</v>
      </c>
      <c r="C25" s="10" t="s">
        <v>64</v>
      </c>
      <c r="D25" s="12" t="s">
        <v>59</v>
      </c>
      <c r="E25" s="12">
        <v>1</v>
      </c>
      <c r="F25" s="12" t="s">
        <v>28</v>
      </c>
      <c r="G25" s="9"/>
      <c r="H25" s="9">
        <v>2400000</v>
      </c>
      <c r="I25" s="37" t="s">
        <v>15</v>
      </c>
      <c r="J25" s="11" t="s">
        <v>14</v>
      </c>
      <c r="K25" s="30" t="s">
        <v>31</v>
      </c>
      <c r="L25" s="56" t="s">
        <v>38</v>
      </c>
      <c r="M25" s="54"/>
    </row>
    <row r="26" spans="1:13" s="7" customFormat="1" ht="68.25" customHeight="1" x14ac:dyDescent="0.25">
      <c r="A26" s="10">
        <v>10</v>
      </c>
      <c r="B26" s="12" t="s">
        <v>47</v>
      </c>
      <c r="C26" s="10" t="s">
        <v>64</v>
      </c>
      <c r="D26" s="12" t="s">
        <v>60</v>
      </c>
      <c r="E26" s="12">
        <v>1</v>
      </c>
      <c r="F26" s="12" t="s">
        <v>28</v>
      </c>
      <c r="G26" s="9"/>
      <c r="H26" s="9">
        <v>900000</v>
      </c>
      <c r="I26" s="37" t="s">
        <v>15</v>
      </c>
      <c r="J26" s="11" t="s">
        <v>14</v>
      </c>
      <c r="K26" s="30" t="s">
        <v>31</v>
      </c>
      <c r="L26" s="56" t="s">
        <v>38</v>
      </c>
      <c r="M26" s="54"/>
    </row>
    <row r="27" spans="1:13" s="7" customFormat="1" ht="68.25" customHeight="1" x14ac:dyDescent="0.25">
      <c r="A27" s="58">
        <v>11</v>
      </c>
      <c r="B27" s="12" t="s">
        <v>48</v>
      </c>
      <c r="C27" s="10" t="s">
        <v>64</v>
      </c>
      <c r="D27" s="12" t="s">
        <v>61</v>
      </c>
      <c r="E27" s="12">
        <v>1</v>
      </c>
      <c r="F27" s="12" t="s">
        <v>28</v>
      </c>
      <c r="G27" s="9"/>
      <c r="H27" s="9">
        <v>368000</v>
      </c>
      <c r="I27" s="37" t="s">
        <v>15</v>
      </c>
      <c r="J27" s="11" t="s">
        <v>14</v>
      </c>
      <c r="K27" s="30" t="s">
        <v>31</v>
      </c>
      <c r="L27" s="56" t="s">
        <v>38</v>
      </c>
      <c r="M27" s="54"/>
    </row>
    <row r="28" spans="1:13" s="7" customFormat="1" ht="68.25" customHeight="1" x14ac:dyDescent="0.25">
      <c r="A28" s="58">
        <v>12</v>
      </c>
      <c r="B28" s="12" t="s">
        <v>49</v>
      </c>
      <c r="C28" s="12" t="s">
        <v>27</v>
      </c>
      <c r="D28" s="12" t="s">
        <v>62</v>
      </c>
      <c r="E28" s="12">
        <v>1</v>
      </c>
      <c r="F28" s="12" t="s">
        <v>28</v>
      </c>
      <c r="G28" s="9"/>
      <c r="H28" s="9">
        <v>36750000</v>
      </c>
      <c r="I28" s="37" t="s">
        <v>15</v>
      </c>
      <c r="J28" s="11" t="s">
        <v>14</v>
      </c>
      <c r="K28" s="30" t="s">
        <v>31</v>
      </c>
      <c r="L28" s="56" t="s">
        <v>38</v>
      </c>
      <c r="M28" s="54"/>
    </row>
    <row r="29" spans="1:13" s="7" customFormat="1" ht="68.25" customHeight="1" x14ac:dyDescent="0.25">
      <c r="A29" s="10">
        <v>13</v>
      </c>
      <c r="B29" s="12" t="s">
        <v>50</v>
      </c>
      <c r="C29" s="10" t="s">
        <v>64</v>
      </c>
      <c r="D29" s="12" t="s">
        <v>63</v>
      </c>
      <c r="E29" s="12">
        <v>1</v>
      </c>
      <c r="F29" s="12" t="s">
        <v>28</v>
      </c>
      <c r="G29" s="9"/>
      <c r="H29" s="9">
        <v>1000000</v>
      </c>
      <c r="I29" s="37" t="s">
        <v>15</v>
      </c>
      <c r="J29" s="11" t="s">
        <v>14</v>
      </c>
      <c r="K29" s="30" t="s">
        <v>31</v>
      </c>
      <c r="L29" s="56" t="s">
        <v>38</v>
      </c>
      <c r="M29" s="54"/>
    </row>
    <row r="30" spans="1:13" s="7" customFormat="1" ht="68.25" customHeight="1" x14ac:dyDescent="0.25">
      <c r="A30" s="58">
        <v>14</v>
      </c>
      <c r="B30" s="12" t="s">
        <v>51</v>
      </c>
      <c r="C30" s="10" t="s">
        <v>64</v>
      </c>
      <c r="D30" s="12" t="s">
        <v>63</v>
      </c>
      <c r="E30" s="12">
        <v>1</v>
      </c>
      <c r="F30" s="12" t="s">
        <v>28</v>
      </c>
      <c r="G30" s="9"/>
      <c r="H30" s="9">
        <v>1192683</v>
      </c>
      <c r="I30" s="37" t="s">
        <v>15</v>
      </c>
      <c r="J30" s="11" t="s">
        <v>14</v>
      </c>
      <c r="K30" s="30" t="s">
        <v>31</v>
      </c>
      <c r="L30" s="56" t="s">
        <v>38</v>
      </c>
      <c r="M30" s="54"/>
    </row>
    <row r="31" spans="1:13" s="7" customFormat="1" ht="80.25" customHeight="1" x14ac:dyDescent="0.25">
      <c r="A31" s="58">
        <v>15</v>
      </c>
      <c r="B31" s="12" t="s">
        <v>71</v>
      </c>
      <c r="C31" s="10" t="s">
        <v>64</v>
      </c>
      <c r="D31" s="60" t="s">
        <v>72</v>
      </c>
      <c r="E31" s="12">
        <v>1</v>
      </c>
      <c r="F31" s="12" t="s">
        <v>28</v>
      </c>
      <c r="G31" s="9"/>
      <c r="H31" s="9">
        <v>5000000</v>
      </c>
      <c r="I31" s="37" t="s">
        <v>25</v>
      </c>
      <c r="J31" s="11" t="s">
        <v>14</v>
      </c>
      <c r="K31" s="30" t="s">
        <v>31</v>
      </c>
      <c r="L31" s="56" t="s">
        <v>73</v>
      </c>
      <c r="M31" s="54"/>
    </row>
    <row r="32" spans="1:13" s="7" customFormat="1" ht="61.5" customHeight="1" x14ac:dyDescent="0.25">
      <c r="A32" s="10">
        <v>16</v>
      </c>
      <c r="B32" s="12" t="s">
        <v>79</v>
      </c>
      <c r="C32" s="12" t="s">
        <v>34</v>
      </c>
      <c r="D32" s="60" t="s">
        <v>80</v>
      </c>
      <c r="E32" s="12">
        <v>1</v>
      </c>
      <c r="F32" s="12" t="s">
        <v>28</v>
      </c>
      <c r="G32" s="9"/>
      <c r="H32" s="9">
        <v>21252000</v>
      </c>
      <c r="I32" s="37" t="s">
        <v>77</v>
      </c>
      <c r="J32" s="11" t="s">
        <v>14</v>
      </c>
      <c r="K32" s="30" t="s">
        <v>31</v>
      </c>
      <c r="L32" s="56" t="s">
        <v>78</v>
      </c>
      <c r="M32" s="54"/>
    </row>
    <row r="33" spans="1:13" s="7" customFormat="1" ht="41.25" customHeight="1" x14ac:dyDescent="0.25">
      <c r="A33" s="58">
        <v>17</v>
      </c>
      <c r="B33" s="12" t="s">
        <v>81</v>
      </c>
      <c r="C33" s="12" t="s">
        <v>34</v>
      </c>
      <c r="D33" s="60" t="s">
        <v>82</v>
      </c>
      <c r="E33" s="12">
        <v>1</v>
      </c>
      <c r="F33" s="12" t="s">
        <v>28</v>
      </c>
      <c r="G33" s="9"/>
      <c r="H33" s="9">
        <f>828000+1656000+2760000+3312000+3312000</f>
        <v>11868000</v>
      </c>
      <c r="I33" s="37" t="s">
        <v>77</v>
      </c>
      <c r="J33" s="11" t="s">
        <v>14</v>
      </c>
      <c r="K33" s="30" t="s">
        <v>31</v>
      </c>
      <c r="L33" s="56" t="s">
        <v>78</v>
      </c>
      <c r="M33" s="54"/>
    </row>
    <row r="34" spans="1:13" s="7" customFormat="1" ht="49.5" customHeight="1" x14ac:dyDescent="0.25">
      <c r="A34" s="58">
        <v>18</v>
      </c>
      <c r="B34" s="12" t="s">
        <v>83</v>
      </c>
      <c r="C34" s="12" t="s">
        <v>34</v>
      </c>
      <c r="D34" s="60" t="s">
        <v>84</v>
      </c>
      <c r="E34" s="12">
        <v>1</v>
      </c>
      <c r="F34" s="12" t="s">
        <v>28</v>
      </c>
      <c r="G34" s="9"/>
      <c r="H34" s="9">
        <f>15744314.73+183671.05+442406.25+838848.21+1774486.61+2839178.57+2129383.93</f>
        <v>23952289.350000001</v>
      </c>
      <c r="I34" s="37" t="s">
        <v>77</v>
      </c>
      <c r="J34" s="11" t="s">
        <v>14</v>
      </c>
      <c r="K34" s="30" t="s">
        <v>31</v>
      </c>
      <c r="L34" s="56" t="s">
        <v>78</v>
      </c>
      <c r="M34" s="54"/>
    </row>
    <row r="35" spans="1:13" s="7" customFormat="1" ht="39.75" customHeight="1" x14ac:dyDescent="0.25">
      <c r="A35" s="10">
        <v>19</v>
      </c>
      <c r="B35" s="12" t="s">
        <v>85</v>
      </c>
      <c r="C35" s="12" t="s">
        <v>87</v>
      </c>
      <c r="D35" s="60" t="s">
        <v>86</v>
      </c>
      <c r="E35" s="12">
        <v>1</v>
      </c>
      <c r="F35" s="12" t="s">
        <v>28</v>
      </c>
      <c r="G35" s="9"/>
      <c r="H35" s="9">
        <v>2106800</v>
      </c>
      <c r="I35" s="37" t="s">
        <v>77</v>
      </c>
      <c r="J35" s="11" t="s">
        <v>14</v>
      </c>
      <c r="K35" s="30" t="s">
        <v>31</v>
      </c>
      <c r="L35" s="56" t="s">
        <v>78</v>
      </c>
      <c r="M35" s="54"/>
    </row>
    <row r="36" spans="1:13" s="7" customFormat="1" ht="39.75" customHeight="1" x14ac:dyDescent="0.25">
      <c r="A36" s="58">
        <v>20</v>
      </c>
      <c r="B36" s="12" t="s">
        <v>89</v>
      </c>
      <c r="C36" s="10" t="s">
        <v>64</v>
      </c>
      <c r="D36" s="60" t="s">
        <v>94</v>
      </c>
      <c r="E36" s="12">
        <v>1</v>
      </c>
      <c r="F36" s="12" t="s">
        <v>28</v>
      </c>
      <c r="G36" s="9"/>
      <c r="H36" s="9">
        <v>629604.29</v>
      </c>
      <c r="I36" s="37" t="s">
        <v>25</v>
      </c>
      <c r="J36" s="11" t="s">
        <v>14</v>
      </c>
      <c r="K36" s="30" t="s">
        <v>31</v>
      </c>
      <c r="L36" s="56" t="s">
        <v>88</v>
      </c>
      <c r="M36" s="54"/>
    </row>
    <row r="37" spans="1:13" s="7" customFormat="1" ht="39.75" customHeight="1" x14ac:dyDescent="0.25">
      <c r="A37" s="58">
        <v>21</v>
      </c>
      <c r="B37" s="12" t="s">
        <v>90</v>
      </c>
      <c r="C37" s="10" t="s">
        <v>64</v>
      </c>
      <c r="D37" s="60" t="s">
        <v>95</v>
      </c>
      <c r="E37" s="12">
        <v>1</v>
      </c>
      <c r="F37" s="12" t="s">
        <v>28</v>
      </c>
      <c r="G37" s="9"/>
      <c r="H37" s="9">
        <v>3187386</v>
      </c>
      <c r="I37" s="37" t="s">
        <v>25</v>
      </c>
      <c r="J37" s="11" t="s">
        <v>14</v>
      </c>
      <c r="K37" s="30" t="s">
        <v>31</v>
      </c>
      <c r="L37" s="56" t="s">
        <v>88</v>
      </c>
      <c r="M37" s="54"/>
    </row>
    <row r="38" spans="1:13" s="7" customFormat="1" ht="39.75" customHeight="1" x14ac:dyDescent="0.25">
      <c r="A38" s="10">
        <v>22</v>
      </c>
      <c r="B38" s="12" t="s">
        <v>91</v>
      </c>
      <c r="C38" s="10" t="s">
        <v>64</v>
      </c>
      <c r="D38" s="60" t="s">
        <v>96</v>
      </c>
      <c r="E38" s="12">
        <v>1</v>
      </c>
      <c r="F38" s="12" t="s">
        <v>28</v>
      </c>
      <c r="G38" s="9"/>
      <c r="H38" s="9">
        <v>2364286</v>
      </c>
      <c r="I38" s="37" t="s">
        <v>25</v>
      </c>
      <c r="J38" s="11" t="s">
        <v>14</v>
      </c>
      <c r="K38" s="30" t="s">
        <v>31</v>
      </c>
      <c r="L38" s="56" t="s">
        <v>88</v>
      </c>
      <c r="M38" s="54"/>
    </row>
    <row r="39" spans="1:13" s="7" customFormat="1" ht="39.75" customHeight="1" x14ac:dyDescent="0.25">
      <c r="A39" s="58">
        <v>23</v>
      </c>
      <c r="B39" s="12" t="s">
        <v>92</v>
      </c>
      <c r="C39" s="10" t="s">
        <v>64</v>
      </c>
      <c r="D39" s="60" t="s">
        <v>98</v>
      </c>
      <c r="E39" s="12">
        <v>1</v>
      </c>
      <c r="F39" s="12" t="s">
        <v>28</v>
      </c>
      <c r="G39" s="9"/>
      <c r="H39" s="9">
        <v>477600</v>
      </c>
      <c r="I39" s="37" t="s">
        <v>25</v>
      </c>
      <c r="J39" s="11" t="s">
        <v>14</v>
      </c>
      <c r="K39" s="30" t="s">
        <v>31</v>
      </c>
      <c r="L39" s="56" t="s">
        <v>88</v>
      </c>
      <c r="M39" s="54"/>
    </row>
    <row r="40" spans="1:13" s="7" customFormat="1" ht="39.75" customHeight="1" x14ac:dyDescent="0.25">
      <c r="A40" s="58">
        <v>24</v>
      </c>
      <c r="B40" s="12" t="s">
        <v>93</v>
      </c>
      <c r="C40" s="10" t="s">
        <v>64</v>
      </c>
      <c r="D40" s="73" t="s">
        <v>97</v>
      </c>
      <c r="E40" s="12">
        <v>1</v>
      </c>
      <c r="F40" s="12" t="s">
        <v>28</v>
      </c>
      <c r="G40" s="9"/>
      <c r="H40" s="9">
        <v>880000</v>
      </c>
      <c r="I40" s="37" t="s">
        <v>25</v>
      </c>
      <c r="J40" s="11" t="s">
        <v>14</v>
      </c>
      <c r="K40" s="30" t="s">
        <v>31</v>
      </c>
      <c r="L40" s="56" t="s">
        <v>88</v>
      </c>
      <c r="M40" s="54"/>
    </row>
    <row r="41" spans="1:13" s="7" customFormat="1" ht="39.75" customHeight="1" x14ac:dyDescent="0.25">
      <c r="A41" s="10">
        <v>25</v>
      </c>
      <c r="B41" s="72" t="s">
        <v>106</v>
      </c>
      <c r="C41" s="58" t="s">
        <v>114</v>
      </c>
      <c r="D41" s="74" t="s">
        <v>109</v>
      </c>
      <c r="E41" s="12">
        <v>1</v>
      </c>
      <c r="F41" s="12" t="s">
        <v>28</v>
      </c>
      <c r="G41" s="9"/>
      <c r="H41" s="9">
        <v>2017930</v>
      </c>
      <c r="I41" s="37" t="s">
        <v>112</v>
      </c>
      <c r="J41" s="11" t="s">
        <v>14</v>
      </c>
      <c r="K41" s="37" t="s">
        <v>24</v>
      </c>
      <c r="L41" s="33" t="s">
        <v>113</v>
      </c>
      <c r="M41" s="54"/>
    </row>
    <row r="42" spans="1:13" s="7" customFormat="1" ht="52.5" customHeight="1" x14ac:dyDescent="0.25">
      <c r="A42" s="10">
        <v>26</v>
      </c>
      <c r="B42" s="12" t="s">
        <v>107</v>
      </c>
      <c r="C42" s="58" t="s">
        <v>64</v>
      </c>
      <c r="D42" s="74" t="s">
        <v>110</v>
      </c>
      <c r="E42" s="12">
        <v>1</v>
      </c>
      <c r="F42" s="12" t="s">
        <v>28</v>
      </c>
      <c r="G42" s="9"/>
      <c r="H42" s="9">
        <v>5628000</v>
      </c>
      <c r="I42" s="37" t="s">
        <v>112</v>
      </c>
      <c r="J42" s="11" t="s">
        <v>14</v>
      </c>
      <c r="K42" s="37" t="s">
        <v>24</v>
      </c>
      <c r="L42" s="33" t="s">
        <v>113</v>
      </c>
      <c r="M42" s="54"/>
    </row>
    <row r="43" spans="1:13" s="7" customFormat="1" ht="53.25" customHeight="1" x14ac:dyDescent="0.25">
      <c r="A43" s="58">
        <v>27</v>
      </c>
      <c r="B43" s="12" t="s">
        <v>108</v>
      </c>
      <c r="C43" s="58" t="s">
        <v>64</v>
      </c>
      <c r="D43" s="74" t="s">
        <v>111</v>
      </c>
      <c r="E43" s="12">
        <v>1</v>
      </c>
      <c r="F43" s="12" t="s">
        <v>28</v>
      </c>
      <c r="G43" s="9"/>
      <c r="H43" s="9">
        <v>2199600</v>
      </c>
      <c r="I43" s="37" t="s">
        <v>112</v>
      </c>
      <c r="J43" s="11" t="s">
        <v>14</v>
      </c>
      <c r="K43" s="37" t="s">
        <v>24</v>
      </c>
      <c r="L43" s="33" t="s">
        <v>113</v>
      </c>
      <c r="M43" s="54"/>
    </row>
    <row r="44" spans="1:13" s="7" customFormat="1" ht="15.75" x14ac:dyDescent="0.25">
      <c r="A44" s="75" t="s">
        <v>12</v>
      </c>
      <c r="B44" s="76"/>
      <c r="C44" s="76"/>
      <c r="D44" s="77"/>
      <c r="E44" s="76"/>
      <c r="F44" s="76"/>
      <c r="G44" s="78"/>
      <c r="H44" s="19">
        <f>SUM(H17:H43)</f>
        <v>170905298.63999999</v>
      </c>
      <c r="I44" s="48"/>
      <c r="J44" s="102"/>
      <c r="K44" s="102"/>
      <c r="L44" s="102"/>
      <c r="M44" s="54"/>
    </row>
    <row r="45" spans="1:13" s="8" customFormat="1" ht="15.75" x14ac:dyDescent="0.25">
      <c r="A45" s="79" t="s">
        <v>17</v>
      </c>
      <c r="B45" s="80"/>
      <c r="C45" s="80"/>
      <c r="D45" s="80"/>
      <c r="E45" s="80"/>
      <c r="F45" s="80"/>
      <c r="G45" s="81"/>
      <c r="H45" s="25">
        <f>H44+H15+H13</f>
        <v>1384226003.3049998</v>
      </c>
      <c r="I45" s="49"/>
      <c r="J45" s="103"/>
      <c r="K45" s="103"/>
      <c r="L45" s="103"/>
      <c r="M45" s="55"/>
    </row>
    <row r="46" spans="1:13" x14ac:dyDescent="0.25">
      <c r="A46" s="21"/>
      <c r="B46" s="21"/>
      <c r="C46" s="21"/>
      <c r="D46" s="17"/>
      <c r="E46" s="21"/>
      <c r="F46" s="21"/>
      <c r="G46" s="22"/>
      <c r="H46" s="21"/>
      <c r="I46" s="38"/>
      <c r="J46" s="23"/>
      <c r="K46" s="34"/>
    </row>
    <row r="47" spans="1:13" x14ac:dyDescent="0.25">
      <c r="A47" s="21"/>
      <c r="B47" s="21"/>
      <c r="C47" s="21"/>
      <c r="D47" s="17"/>
      <c r="E47" s="21"/>
      <c r="F47" s="21"/>
      <c r="G47" s="22"/>
      <c r="H47" s="21"/>
      <c r="I47" s="38"/>
      <c r="J47" s="4"/>
      <c r="K47" s="34"/>
    </row>
  </sheetData>
  <sheetProtection formatCells="0" formatColumns="0" formatRows="0" insertColumns="0" insertRows="0" insertHyperlinks="0" deleteColumns="0" deleteRows="0" sort="0" autoFilter="0" pivotTables="0"/>
  <autoFilter ref="A2:L45"/>
  <mergeCells count="14">
    <mergeCell ref="B1:H1"/>
    <mergeCell ref="A13:G13"/>
    <mergeCell ref="J13:L13"/>
    <mergeCell ref="A14:L14"/>
    <mergeCell ref="J15:L15"/>
    <mergeCell ref="A15:G15"/>
    <mergeCell ref="A44:G44"/>
    <mergeCell ref="J44:L44"/>
    <mergeCell ref="A45:G45"/>
    <mergeCell ref="J45:L45"/>
    <mergeCell ref="A4:I4"/>
    <mergeCell ref="A16:L16"/>
    <mergeCell ref="A7:G7"/>
    <mergeCell ref="A5:L5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2016-01-08T08:51:21Z</dcterms:modified>
</cp:coreProperties>
</file>