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5" sheetId="7" r:id="rId1"/>
    <sheet name="Sheet1" sheetId="8" r:id="rId2"/>
  </sheets>
  <definedNames>
    <definedName name="_xlnm._FilterDatabase" localSheetId="0" hidden="1">'Реестр 2015'!$A$2:$L$33</definedName>
  </definedNames>
  <calcPr calcId="145621"/>
</workbook>
</file>

<file path=xl/calcChain.xml><?xml version="1.0" encoding="utf-8"?>
<calcChain xmlns="http://schemas.openxmlformats.org/spreadsheetml/2006/main">
  <c r="H30" i="7" l="1"/>
  <c r="H29" i="7"/>
  <c r="H32" i="7"/>
  <c r="H7" i="7" l="1"/>
  <c r="H8" i="7"/>
  <c r="E6" i="7" l="1"/>
  <c r="H6" i="7" l="1"/>
  <c r="H5" i="7"/>
  <c r="H9" i="7" l="1"/>
  <c r="H33" i="7" s="1"/>
</calcChain>
</file>

<file path=xl/sharedStrings.xml><?xml version="1.0" encoding="utf-8"?>
<sst xmlns="http://schemas.openxmlformats.org/spreadsheetml/2006/main" count="204" uniqueCount="89">
  <si>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</si>
  <si>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</si>
  <si>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</si>
  <si>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</si>
  <si>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</si>
  <si>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</si>
  <si>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</si>
  <si>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</si>
  <si>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</si>
  <si>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 xml:space="preserve">                 Услуги</t>
  </si>
  <si>
    <t>Цена за единицу товара, тенге*</t>
  </si>
  <si>
    <t>Итого работы</t>
  </si>
  <si>
    <t xml:space="preserve">                  Товары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</si>
  <si>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</si>
  <si>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</si>
  <si>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</si>
  <si>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</si>
  <si>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</si>
  <si>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</si>
  <si>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</si>
  <si>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</si>
  <si>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</si>
  <si>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</si>
  <si>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</si>
  <si>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</si>
  <si>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</si>
  <si>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</si>
  <si>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</si>
  <si>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</si>
  <si>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</si>
  <si>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СЗ 1822 от 30.11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</si>
  <si>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</si>
  <si>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</si>
  <si>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</si>
  <si>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</si>
  <si>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</si>
  <si>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</si>
  <si>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</si>
  <si>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</si>
  <si>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</si>
  <si>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</si>
  <si>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</si>
  <si>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</si>
  <si>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</si>
  <si>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</si>
  <si>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</si>
  <si>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</si>
  <si>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</si>
  <si>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</si>
  <si>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</si>
  <si>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</si>
  <si>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</si>
  <si>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>Услуга по обслуживанию спортивного оборудования (Technogym)</t>
  </si>
  <si>
    <t xml:space="preserve">Количество участников  1960 (одна тысяча девятьсот шестьдесят) человек. Полная техническая характеристика согласно технической спецификации.   </t>
  </si>
  <si>
    <t xml:space="preserve">Количество участников  4980 (четыре тысячи девятьсот восемьдесят)   человек. Полная техническая характеристика согласно технической спецификации.   </t>
  </si>
  <si>
    <t xml:space="preserve">Количество участников  5446 (пять тысяч четыреста сорок шесть) человек. Полная техническая характеристика согласно технической спецификации.   </t>
  </si>
  <si>
    <t xml:space="preserve">Количество участников  9356 (девять тысяч триста пятьдесят шесть) человек. Полная техническая характеристика согласно технической спецификации.   </t>
  </si>
  <si>
    <t xml:space="preserve">Количество участников  5280 (пять тысяч двести восемьдесят) человек. Полная техническая характеристика согласно технической спецификации.   </t>
  </si>
  <si>
    <t xml:space="preserve">Количество участников 1376 (одна тысяча триста семьдесят шесть)  человек. Полная техническая характеристика согласно технической спецификации.   </t>
  </si>
  <si>
    <t>30  подключений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</si>
  <si>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 xml:space="preserve">Профессиональная выездная репортажная фотосъемка профессиональной фотокамерой (120 часов). Полная техническая характеристика согласно технической спецификации. </t>
  </si>
  <si>
    <t xml:space="preserve">Профессиональная выездная репортажная видеосъемка профессиональной фотокамерой (30 часов). Полная техническая характеристика согласно технической спецификации. 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</si>
  <si>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</si>
  <si>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Количество часов синхронного перевода  350 часов.                                                                                 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</si>
  <si>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</si>
  <si>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</si>
  <si>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</si>
  <si>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</si>
  <si>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</si>
  <si>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</si>
  <si>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СЗ 1867 от 22.12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</si>
  <si>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</si>
  <si>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</si>
  <si>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</si>
  <si>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</si>
  <si>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</si>
  <si>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</si>
  <si>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</si>
  <si>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</si>
  <si>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</si>
  <si>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</si>
  <si>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>Техническое обслуживание лифтов и эскалаторов   «Назарбаев Университет». Проведения технического  обслуживания  65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</si>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</sst>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&quot;$&quot;#,##0.00_);\(&quot;$&quot;#,##0.00\)"/>
    <numFmt numFmtId="167" formatCode="_(* #,##0.00_);_(* \(#,##0.00\);_(* &quot;-&quot;??_);_(@_)"/>
    <numFmt numFmtId="168" formatCode="_-* #,##0_р_._-;\-* #,##0_р_._-;_-* &quot;-&quot;_р_._-;_-@_-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</numFmts>
  <fonts count="3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8">
    <xf numFmtId="0" fontId="0" fillId="0" borderId="0"/>
    <xf numFmtId="164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5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6" fontId="14" fillId="0" borderId="0"/>
    <xf numFmtId="0" fontId="13" fillId="0" borderId="0"/>
    <xf numFmtId="167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5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6" fillId="0" borderId="0"/>
    <xf numFmtId="165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5" fontId="16" fillId="0" borderId="0" applyFont="0" applyFill="0" applyBorder="0" applyAlignment="0" applyProtection="0"/>
  </cellStyleXfs>
  <cellXfs count="89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2" fontId="1" fillId="4" borderId="4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5" fillId="3" borderId="0" xfId="0" applyNumberFormat="1" applyFont="1" applyFill="1" applyAlignment="1">
      <alignment horizontal="center" vertical="center"/>
    </xf>
    <xf numFmtId="0" fontId="0" fillId="3" borderId="0" xfId="0" applyNumberFormat="1" applyFill="1" applyAlignment="1">
      <alignment horizontal="center" vertical="center"/>
    </xf>
    <xf numFmtId="0" fontId="6" fillId="3" borderId="0" xfId="0" applyNumberFormat="1" applyFont="1" applyFill="1" applyAlignment="1">
      <alignment horizontal="center" vertical="top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2" fontId="3" fillId="3" borderId="2" xfId="1" applyNumberFormat="1" applyFont="1" applyFill="1" applyBorder="1" applyAlignment="1">
      <alignment horizontal="center" vertical="top" wrapText="1"/>
    </xf>
    <xf numFmtId="2" fontId="3" fillId="3" borderId="3" xfId="1" applyNumberFormat="1" applyFont="1" applyFill="1" applyBorder="1" applyAlignment="1">
      <alignment horizontal="center" vertical="top" wrapText="1"/>
    </xf>
    <xf numFmtId="2" fontId="3" fillId="3" borderId="4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</cellXfs>
  <cellStyles count="208">
    <cellStyle name="?’ћѓћ‚›‰" xfId="25"/>
    <cellStyle name="?’һғһ‚›ү" xfId="24"/>
    <cellStyle name="”?ќђќ‘ћ‚›‰" xfId="26"/>
    <cellStyle name="”?қђқ‘һ‚›ү" xfId="27"/>
    <cellStyle name="”?љ‘?ђћ‚ђќќ›‰" xfId="29"/>
    <cellStyle name="”?љ‘?ђһ‚ђққ›ү" xfId="28"/>
    <cellStyle name="”€ќђќ‘ћ‚›‰" xfId="30"/>
    <cellStyle name="”€қђқ‘һ‚›ү" xfId="31"/>
    <cellStyle name="”€љ‘€ђћ‚ђќќ›‰" xfId="33"/>
    <cellStyle name="”€љ‘€ђһ‚ђққ›ү" xfId="32"/>
    <cellStyle name="”ќђќ‘ћ‚›‰" xfId="34"/>
    <cellStyle name="”љ‘ђћ‚ђќќ›‰" xfId="35"/>
    <cellStyle name="„…ќ…†ќ›‰" xfId="36"/>
    <cellStyle name="„…қ…†қ›ү" xfId="37"/>
    <cellStyle name="€’ћѓћ‚›‰" xfId="39"/>
    <cellStyle name="€’һғһ‚›ү" xfId="38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ћ–…ќ’ќ›‰" xfId="156"/>
    <cellStyle name="Џђһ–…қ’қ›ү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32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32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32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32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32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32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32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32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32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32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32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32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32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32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32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32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32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32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32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32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32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32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32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32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32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32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zoomScaleNormal="100" workbookViewId="0">
      <selection activeCell="Q36" sqref="Q36"/>
    </sheetView>
  </sheetViews>
  <sheetFormatPr defaultRowHeight="15" x14ac:dyDescent="0.25"/>
  <cols>
    <col min="1" max="1" width="6.28515625" style="45" customWidth="1"/>
    <col min="2" max="2" width="27.42578125" style="45" customWidth="1"/>
    <col min="3" max="3" width="15.140625" style="45" customWidth="1"/>
    <col min="4" max="4" width="55.85546875" style="46" customWidth="1"/>
    <col min="5" max="5" width="11.5703125" style="45" customWidth="1"/>
    <col min="6" max="6" width="10.7109375" style="45" customWidth="1"/>
    <col min="7" max="7" width="13" style="47" customWidth="1"/>
    <col min="8" max="8" width="18.7109375" style="45" customWidth="1"/>
    <col min="9" max="9" width="9.85546875" style="39" hidden="1" customWidth="1"/>
    <col min="10" max="10" width="14.140625" style="16" customWidth="1"/>
    <col min="11" max="11" width="7" style="36" hidden="1" customWidth="1"/>
    <col min="12" max="12" width="8.7109375" style="35" hidden="1" customWidth="1"/>
    <col min="13" max="13" width="10.42578125" style="53" hidden="1" customWidth="1"/>
    <col min="14" max="14" width="8.5703125" hidden="1" customWidth="1"/>
    <col min="15" max="15" width="7.5703125" customWidth="1"/>
    <col min="16" max="16" width="9.140625" customWidth="1"/>
    <col min="17" max="17" width="12.28515625" customWidth="1"/>
    <col min="18" max="24" width="9.140625" customWidth="1"/>
  </cols>
  <sheetData>
    <row r="1" spans="1:16" s="1" customFormat="1" ht="46.5" customHeight="1" x14ac:dyDescent="0.25">
      <c r="A1" s="41"/>
      <c r="B1" s="77" t="s">
        <v>19</v>
      </c>
      <c r="C1" s="78"/>
      <c r="D1" s="79"/>
      <c r="E1" s="78"/>
      <c r="F1" s="78"/>
      <c r="G1" s="78"/>
      <c r="H1" s="78"/>
      <c r="I1" s="26"/>
      <c r="J1" s="15"/>
      <c r="K1" s="26"/>
      <c r="L1" s="27"/>
      <c r="M1" s="50"/>
    </row>
    <row r="2" spans="1:16" s="2" customFormat="1" ht="54" customHeight="1" x14ac:dyDescent="0.25">
      <c r="A2" s="42" t="s">
        <v>0</v>
      </c>
      <c r="B2" s="42" t="s">
        <v>1</v>
      </c>
      <c r="C2" s="42" t="s">
        <v>6</v>
      </c>
      <c r="D2" s="43" t="s">
        <v>2</v>
      </c>
      <c r="E2" s="42" t="s">
        <v>8</v>
      </c>
      <c r="F2" s="42" t="s">
        <v>3</v>
      </c>
      <c r="G2" s="44" t="s">
        <v>10</v>
      </c>
      <c r="H2" s="42" t="s">
        <v>20</v>
      </c>
      <c r="I2" s="28" t="s">
        <v>4</v>
      </c>
      <c r="J2" s="6" t="s">
        <v>4</v>
      </c>
      <c r="K2" s="28" t="s">
        <v>7</v>
      </c>
      <c r="L2" s="29" t="s">
        <v>17</v>
      </c>
      <c r="M2" s="24"/>
      <c r="N2" s="13"/>
      <c r="P2" s="13"/>
    </row>
    <row r="3" spans="1:16" s="3" customFormat="1" ht="16.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37"/>
      <c r="J3" s="5">
        <v>9</v>
      </c>
      <c r="K3" s="30">
        <v>10</v>
      </c>
      <c r="L3" s="31"/>
      <c r="M3" s="51"/>
    </row>
    <row r="4" spans="1:16" s="3" customFormat="1" ht="15" customHeight="1" x14ac:dyDescent="0.25">
      <c r="A4" s="73" t="s">
        <v>12</v>
      </c>
      <c r="B4" s="73"/>
      <c r="C4" s="73"/>
      <c r="D4" s="73"/>
      <c r="E4" s="73"/>
      <c r="F4" s="73"/>
      <c r="G4" s="73"/>
      <c r="H4" s="73"/>
      <c r="I4" s="73"/>
      <c r="J4" s="20"/>
      <c r="K4" s="32"/>
      <c r="L4" s="33"/>
      <c r="M4" s="51"/>
    </row>
    <row r="5" spans="1:16" s="3" customFormat="1" ht="33" customHeight="1" x14ac:dyDescent="0.25">
      <c r="A5" s="10">
        <v>1</v>
      </c>
      <c r="B5" s="14" t="s">
        <v>21</v>
      </c>
      <c r="C5" s="10" t="s">
        <v>22</v>
      </c>
      <c r="D5" s="12" t="s">
        <v>23</v>
      </c>
      <c r="E5" s="12">
        <v>9624460</v>
      </c>
      <c r="F5" s="10" t="s">
        <v>24</v>
      </c>
      <c r="G5" s="12">
        <v>88.39</v>
      </c>
      <c r="H5" s="12">
        <f>E5*G5</f>
        <v>850706019.39999998</v>
      </c>
      <c r="I5" s="37" t="s">
        <v>26</v>
      </c>
      <c r="J5" s="11" t="s">
        <v>15</v>
      </c>
      <c r="K5" s="30" t="s">
        <v>25</v>
      </c>
      <c r="L5" s="31" t="s">
        <v>30</v>
      </c>
      <c r="M5" s="51"/>
    </row>
    <row r="6" spans="1:16" s="3" customFormat="1" ht="24" customHeight="1" x14ac:dyDescent="0.25">
      <c r="A6" s="10">
        <v>2</v>
      </c>
      <c r="B6" s="14" t="s">
        <v>34</v>
      </c>
      <c r="C6" s="12" t="s">
        <v>35</v>
      </c>
      <c r="D6" s="12" t="s">
        <v>66</v>
      </c>
      <c r="E6" s="12">
        <f>18860581.46+303313.9+423702.33</f>
        <v>19587597.689999998</v>
      </c>
      <c r="F6" s="10" t="s">
        <v>36</v>
      </c>
      <c r="G6" s="12">
        <v>18.5</v>
      </c>
      <c r="H6" s="12">
        <f t="shared" ref="H6:H8" si="0">E6*G6</f>
        <v>362370557.26499999</v>
      </c>
      <c r="I6" s="57" t="s">
        <v>37</v>
      </c>
      <c r="J6" s="11" t="s">
        <v>15</v>
      </c>
      <c r="K6" s="30" t="s">
        <v>25</v>
      </c>
      <c r="L6" s="31" t="s">
        <v>38</v>
      </c>
      <c r="M6" s="51"/>
    </row>
    <row r="7" spans="1:16" s="3" customFormat="1" ht="27.75" customHeight="1" x14ac:dyDescent="0.25">
      <c r="A7" s="10">
        <v>3</v>
      </c>
      <c r="B7" s="14" t="s">
        <v>67</v>
      </c>
      <c r="C7" s="10" t="s">
        <v>65</v>
      </c>
      <c r="D7" s="12" t="s">
        <v>68</v>
      </c>
      <c r="E7" s="12">
        <v>1632</v>
      </c>
      <c r="F7" s="59" t="s">
        <v>69</v>
      </c>
      <c r="G7" s="12">
        <v>84</v>
      </c>
      <c r="H7" s="12">
        <f>E7*G7</f>
        <v>137088</v>
      </c>
      <c r="I7" s="57" t="s">
        <v>16</v>
      </c>
      <c r="J7" s="11" t="s">
        <v>15</v>
      </c>
      <c r="K7" s="30" t="s">
        <v>71</v>
      </c>
      <c r="L7" s="31" t="s">
        <v>70</v>
      </c>
      <c r="M7" s="51"/>
    </row>
    <row r="8" spans="1:16" s="3" customFormat="1" ht="65.25" customHeight="1" x14ac:dyDescent="0.25">
      <c r="A8" s="10">
        <v>4</v>
      </c>
      <c r="B8" s="14" t="s">
        <v>75</v>
      </c>
      <c r="C8" s="10" t="s">
        <v>65</v>
      </c>
      <c r="D8" s="12" t="s">
        <v>76</v>
      </c>
      <c r="E8" s="12">
        <v>240</v>
      </c>
      <c r="F8" s="10" t="s">
        <v>69</v>
      </c>
      <c r="G8" s="12">
        <v>446</v>
      </c>
      <c r="H8" s="12">
        <f t="shared" si="0"/>
        <v>107040</v>
      </c>
      <c r="I8" s="57" t="s">
        <v>16</v>
      </c>
      <c r="J8" s="11" t="s">
        <v>15</v>
      </c>
      <c r="K8" s="30" t="s">
        <v>25</v>
      </c>
      <c r="L8" s="31" t="s">
        <v>77</v>
      </c>
      <c r="M8" s="51"/>
    </row>
    <row r="9" spans="1:16" s="4" customFormat="1" ht="16.5" customHeight="1" x14ac:dyDescent="0.25">
      <c r="A9" s="61" t="s">
        <v>5</v>
      </c>
      <c r="B9" s="80"/>
      <c r="C9" s="80"/>
      <c r="D9" s="80"/>
      <c r="E9" s="80"/>
      <c r="F9" s="80"/>
      <c r="G9" s="81"/>
      <c r="H9" s="19">
        <f>SUM(H5:H8)</f>
        <v>1213320704.665</v>
      </c>
      <c r="I9" s="40"/>
      <c r="J9" s="82"/>
      <c r="K9" s="82"/>
      <c r="L9" s="82"/>
      <c r="M9" s="52"/>
    </row>
    <row r="10" spans="1:16" s="4" customFormat="1" ht="16.5" customHeight="1" x14ac:dyDescent="0.25">
      <c r="A10" s="83" t="s">
        <v>14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5"/>
      <c r="M10" s="52"/>
    </row>
    <row r="11" spans="1:16" s="1" customFormat="1" ht="16.5" customHeight="1" x14ac:dyDescent="0.25">
      <c r="A11" s="61" t="s">
        <v>11</v>
      </c>
      <c r="B11" s="62"/>
      <c r="C11" s="62"/>
      <c r="D11" s="62"/>
      <c r="E11" s="62"/>
      <c r="F11" s="62"/>
      <c r="G11" s="63"/>
      <c r="H11" s="18"/>
      <c r="I11" s="40"/>
      <c r="J11" s="86"/>
      <c r="K11" s="87"/>
      <c r="L11" s="88"/>
      <c r="M11" s="50"/>
    </row>
    <row r="12" spans="1:16" ht="15.75" customHeight="1" x14ac:dyDescent="0.25">
      <c r="A12" s="74" t="s">
        <v>9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6"/>
    </row>
    <row r="13" spans="1:16" s="7" customFormat="1" ht="68.25" customHeight="1" x14ac:dyDescent="0.25">
      <c r="A13" s="10">
        <v>1</v>
      </c>
      <c r="B13" s="12" t="s">
        <v>27</v>
      </c>
      <c r="C13" s="12" t="s">
        <v>28</v>
      </c>
      <c r="D13" s="12" t="s">
        <v>31</v>
      </c>
      <c r="E13" s="12">
        <v>1</v>
      </c>
      <c r="F13" s="12" t="s">
        <v>29</v>
      </c>
      <c r="G13" s="9"/>
      <c r="H13" s="9">
        <v>3585000</v>
      </c>
      <c r="I13" s="37" t="s">
        <v>16</v>
      </c>
      <c r="J13" s="11" t="s">
        <v>15</v>
      </c>
      <c r="K13" s="30" t="s">
        <v>32</v>
      </c>
      <c r="L13" s="56" t="s">
        <v>33</v>
      </c>
      <c r="M13" s="54"/>
    </row>
    <row r="14" spans="1:16" s="7" customFormat="1" ht="68.25" customHeight="1" x14ac:dyDescent="0.25">
      <c r="A14" s="58">
        <v>2</v>
      </c>
      <c r="B14" s="12" t="s">
        <v>40</v>
      </c>
      <c r="C14" s="12" t="s">
        <v>28</v>
      </c>
      <c r="D14" s="12" t="s">
        <v>53</v>
      </c>
      <c r="E14" s="12">
        <v>1</v>
      </c>
      <c r="F14" s="12" t="s">
        <v>29</v>
      </c>
      <c r="G14" s="9"/>
      <c r="H14" s="9">
        <v>588000</v>
      </c>
      <c r="I14" s="37" t="s">
        <v>16</v>
      </c>
      <c r="J14" s="11" t="s">
        <v>15</v>
      </c>
      <c r="K14" s="30" t="s">
        <v>32</v>
      </c>
      <c r="L14" s="56" t="s">
        <v>39</v>
      </c>
      <c r="M14" s="54"/>
    </row>
    <row r="15" spans="1:16" s="7" customFormat="1" ht="68.25" customHeight="1" x14ac:dyDescent="0.25">
      <c r="A15" s="58">
        <v>3</v>
      </c>
      <c r="B15" s="12" t="s">
        <v>41</v>
      </c>
      <c r="C15" s="12" t="s">
        <v>28</v>
      </c>
      <c r="D15" s="12" t="s">
        <v>54</v>
      </c>
      <c r="E15" s="12">
        <v>1</v>
      </c>
      <c r="F15" s="12" t="s">
        <v>29</v>
      </c>
      <c r="G15" s="9"/>
      <c r="H15" s="9">
        <v>2988000</v>
      </c>
      <c r="I15" s="37" t="s">
        <v>16</v>
      </c>
      <c r="J15" s="11" t="s">
        <v>15</v>
      </c>
      <c r="K15" s="30" t="s">
        <v>32</v>
      </c>
      <c r="L15" s="56" t="s">
        <v>39</v>
      </c>
      <c r="M15" s="54"/>
    </row>
    <row r="16" spans="1:16" s="7" customFormat="1" ht="68.25" customHeight="1" x14ac:dyDescent="0.25">
      <c r="A16" s="10">
        <v>4</v>
      </c>
      <c r="B16" s="12" t="s">
        <v>42</v>
      </c>
      <c r="C16" s="12" t="s">
        <v>28</v>
      </c>
      <c r="D16" s="12" t="s">
        <v>55</v>
      </c>
      <c r="E16" s="12">
        <v>1</v>
      </c>
      <c r="F16" s="12" t="s">
        <v>29</v>
      </c>
      <c r="G16" s="9"/>
      <c r="H16" s="9">
        <v>4901400</v>
      </c>
      <c r="I16" s="37" t="s">
        <v>16</v>
      </c>
      <c r="J16" s="11" t="s">
        <v>15</v>
      </c>
      <c r="K16" s="30" t="s">
        <v>32</v>
      </c>
      <c r="L16" s="56" t="s">
        <v>39</v>
      </c>
      <c r="M16" s="54"/>
    </row>
    <row r="17" spans="1:13" s="7" customFormat="1" ht="68.25" customHeight="1" x14ac:dyDescent="0.25">
      <c r="A17" s="58">
        <v>5</v>
      </c>
      <c r="B17" s="12" t="s">
        <v>43</v>
      </c>
      <c r="C17" s="12" t="s">
        <v>28</v>
      </c>
      <c r="D17" s="12" t="s">
        <v>56</v>
      </c>
      <c r="E17" s="12">
        <v>1</v>
      </c>
      <c r="F17" s="12" t="s">
        <v>29</v>
      </c>
      <c r="G17" s="9"/>
      <c r="H17" s="9">
        <v>14034000</v>
      </c>
      <c r="I17" s="37" t="s">
        <v>16</v>
      </c>
      <c r="J17" s="11" t="s">
        <v>15</v>
      </c>
      <c r="K17" s="30" t="s">
        <v>32</v>
      </c>
      <c r="L17" s="56" t="s">
        <v>39</v>
      </c>
      <c r="M17" s="54"/>
    </row>
    <row r="18" spans="1:13" s="7" customFormat="1" ht="68.25" customHeight="1" x14ac:dyDescent="0.25">
      <c r="A18" s="58">
        <v>6</v>
      </c>
      <c r="B18" s="12" t="s">
        <v>44</v>
      </c>
      <c r="C18" s="12" t="s">
        <v>28</v>
      </c>
      <c r="D18" s="12" t="s">
        <v>57</v>
      </c>
      <c r="E18" s="12">
        <v>1</v>
      </c>
      <c r="F18" s="12" t="s">
        <v>29</v>
      </c>
      <c r="G18" s="9"/>
      <c r="H18" s="9">
        <v>13200000</v>
      </c>
      <c r="I18" s="37" t="s">
        <v>16</v>
      </c>
      <c r="J18" s="11" t="s">
        <v>15</v>
      </c>
      <c r="K18" s="30" t="s">
        <v>32</v>
      </c>
      <c r="L18" s="56" t="s">
        <v>39</v>
      </c>
      <c r="M18" s="54"/>
    </row>
    <row r="19" spans="1:13" s="7" customFormat="1" ht="68.25" customHeight="1" x14ac:dyDescent="0.25">
      <c r="A19" s="10">
        <v>7</v>
      </c>
      <c r="B19" s="12" t="s">
        <v>45</v>
      </c>
      <c r="C19" s="12" t="s">
        <v>28</v>
      </c>
      <c r="D19" s="12" t="s">
        <v>58</v>
      </c>
      <c r="E19" s="12">
        <v>1</v>
      </c>
      <c r="F19" s="12" t="s">
        <v>29</v>
      </c>
      <c r="G19" s="9"/>
      <c r="H19" s="9">
        <v>5634720</v>
      </c>
      <c r="I19" s="37" t="s">
        <v>16</v>
      </c>
      <c r="J19" s="11" t="s">
        <v>15</v>
      </c>
      <c r="K19" s="30" t="s">
        <v>32</v>
      </c>
      <c r="L19" s="56" t="s">
        <v>39</v>
      </c>
      <c r="M19" s="54"/>
    </row>
    <row r="20" spans="1:13" s="7" customFormat="1" ht="68.25" customHeight="1" x14ac:dyDescent="0.25">
      <c r="A20" s="58">
        <v>8</v>
      </c>
      <c r="B20" s="12" t="s">
        <v>46</v>
      </c>
      <c r="C20" s="10" t="s">
        <v>65</v>
      </c>
      <c r="D20" s="12" t="s">
        <v>59</v>
      </c>
      <c r="E20" s="12">
        <v>1</v>
      </c>
      <c r="F20" s="12" t="s">
        <v>29</v>
      </c>
      <c r="G20" s="9"/>
      <c r="H20" s="9">
        <v>1800000</v>
      </c>
      <c r="I20" s="37" t="s">
        <v>16</v>
      </c>
      <c r="J20" s="11" t="s">
        <v>15</v>
      </c>
      <c r="K20" s="30" t="s">
        <v>32</v>
      </c>
      <c r="L20" s="56" t="s">
        <v>39</v>
      </c>
      <c r="M20" s="54"/>
    </row>
    <row r="21" spans="1:13" s="7" customFormat="1" ht="68.25" customHeight="1" x14ac:dyDescent="0.25">
      <c r="A21" s="58">
        <v>9</v>
      </c>
      <c r="B21" s="12" t="s">
        <v>47</v>
      </c>
      <c r="C21" s="10" t="s">
        <v>65</v>
      </c>
      <c r="D21" s="12" t="s">
        <v>60</v>
      </c>
      <c r="E21" s="12">
        <v>1</v>
      </c>
      <c r="F21" s="12" t="s">
        <v>29</v>
      </c>
      <c r="G21" s="9"/>
      <c r="H21" s="9">
        <v>2400000</v>
      </c>
      <c r="I21" s="37" t="s">
        <v>16</v>
      </c>
      <c r="J21" s="11" t="s">
        <v>15</v>
      </c>
      <c r="K21" s="30" t="s">
        <v>32</v>
      </c>
      <c r="L21" s="56" t="s">
        <v>39</v>
      </c>
      <c r="M21" s="54"/>
    </row>
    <row r="22" spans="1:13" s="7" customFormat="1" ht="68.25" customHeight="1" x14ac:dyDescent="0.25">
      <c r="A22" s="10">
        <v>10</v>
      </c>
      <c r="B22" s="12" t="s">
        <v>48</v>
      </c>
      <c r="C22" s="10" t="s">
        <v>65</v>
      </c>
      <c r="D22" s="12" t="s">
        <v>61</v>
      </c>
      <c r="E22" s="12">
        <v>1</v>
      </c>
      <c r="F22" s="12" t="s">
        <v>29</v>
      </c>
      <c r="G22" s="9"/>
      <c r="H22" s="9">
        <v>900000</v>
      </c>
      <c r="I22" s="37" t="s">
        <v>16</v>
      </c>
      <c r="J22" s="11" t="s">
        <v>15</v>
      </c>
      <c r="K22" s="30" t="s">
        <v>32</v>
      </c>
      <c r="L22" s="56" t="s">
        <v>39</v>
      </c>
      <c r="M22" s="54"/>
    </row>
    <row r="23" spans="1:13" s="7" customFormat="1" ht="68.25" customHeight="1" x14ac:dyDescent="0.25">
      <c r="A23" s="58">
        <v>11</v>
      </c>
      <c r="B23" s="12" t="s">
        <v>49</v>
      </c>
      <c r="C23" s="10" t="s">
        <v>65</v>
      </c>
      <c r="D23" s="12" t="s">
        <v>62</v>
      </c>
      <c r="E23" s="12">
        <v>1</v>
      </c>
      <c r="F23" s="12" t="s">
        <v>29</v>
      </c>
      <c r="G23" s="9"/>
      <c r="H23" s="9">
        <v>368000</v>
      </c>
      <c r="I23" s="37" t="s">
        <v>16</v>
      </c>
      <c r="J23" s="11" t="s">
        <v>15</v>
      </c>
      <c r="K23" s="30" t="s">
        <v>32</v>
      </c>
      <c r="L23" s="56" t="s">
        <v>39</v>
      </c>
      <c r="M23" s="54"/>
    </row>
    <row r="24" spans="1:13" s="7" customFormat="1" ht="68.25" customHeight="1" x14ac:dyDescent="0.25">
      <c r="A24" s="58">
        <v>12</v>
      </c>
      <c r="B24" s="12" t="s">
        <v>50</v>
      </c>
      <c r="C24" s="12" t="s">
        <v>28</v>
      </c>
      <c r="D24" s="12" t="s">
        <v>63</v>
      </c>
      <c r="E24" s="12">
        <v>1</v>
      </c>
      <c r="F24" s="12" t="s">
        <v>29</v>
      </c>
      <c r="G24" s="9"/>
      <c r="H24" s="9">
        <v>36750000</v>
      </c>
      <c r="I24" s="37" t="s">
        <v>16</v>
      </c>
      <c r="J24" s="11" t="s">
        <v>15</v>
      </c>
      <c r="K24" s="30" t="s">
        <v>32</v>
      </c>
      <c r="L24" s="56" t="s">
        <v>39</v>
      </c>
      <c r="M24" s="54"/>
    </row>
    <row r="25" spans="1:13" s="7" customFormat="1" ht="68.25" customHeight="1" x14ac:dyDescent="0.25">
      <c r="A25" s="10">
        <v>13</v>
      </c>
      <c r="B25" s="12" t="s">
        <v>51</v>
      </c>
      <c r="C25" s="10" t="s">
        <v>65</v>
      </c>
      <c r="D25" s="12" t="s">
        <v>64</v>
      </c>
      <c r="E25" s="12">
        <v>1</v>
      </c>
      <c r="F25" s="12" t="s">
        <v>29</v>
      </c>
      <c r="G25" s="9"/>
      <c r="H25" s="9">
        <v>1000000</v>
      </c>
      <c r="I25" s="37" t="s">
        <v>16</v>
      </c>
      <c r="J25" s="11" t="s">
        <v>15</v>
      </c>
      <c r="K25" s="30" t="s">
        <v>32</v>
      </c>
      <c r="L25" s="56" t="s">
        <v>39</v>
      </c>
      <c r="M25" s="54"/>
    </row>
    <row r="26" spans="1:13" s="7" customFormat="1" ht="68.25" customHeight="1" x14ac:dyDescent="0.25">
      <c r="A26" s="58">
        <v>14</v>
      </c>
      <c r="B26" s="12" t="s">
        <v>52</v>
      </c>
      <c r="C26" s="10" t="s">
        <v>65</v>
      </c>
      <c r="D26" s="12" t="s">
        <v>64</v>
      </c>
      <c r="E26" s="12">
        <v>1</v>
      </c>
      <c r="F26" s="12" t="s">
        <v>29</v>
      </c>
      <c r="G26" s="9"/>
      <c r="H26" s="9">
        <v>1192683</v>
      </c>
      <c r="I26" s="37" t="s">
        <v>16</v>
      </c>
      <c r="J26" s="11" t="s">
        <v>15</v>
      </c>
      <c r="K26" s="30" t="s">
        <v>32</v>
      </c>
      <c r="L26" s="56" t="s">
        <v>39</v>
      </c>
      <c r="M26" s="54"/>
    </row>
    <row r="27" spans="1:13" s="7" customFormat="1" ht="80.25" customHeight="1" x14ac:dyDescent="0.25">
      <c r="A27" s="58">
        <v>15</v>
      </c>
      <c r="B27" s="12" t="s">
        <v>72</v>
      </c>
      <c r="C27" s="10" t="s">
        <v>65</v>
      </c>
      <c r="D27" s="60" t="s">
        <v>73</v>
      </c>
      <c r="E27" s="12">
        <v>1</v>
      </c>
      <c r="F27" s="12" t="s">
        <v>29</v>
      </c>
      <c r="G27" s="9"/>
      <c r="H27" s="9">
        <v>5000000</v>
      </c>
      <c r="I27" s="37" t="s">
        <v>26</v>
      </c>
      <c r="J27" s="11" t="s">
        <v>15</v>
      </c>
      <c r="K27" s="30" t="s">
        <v>32</v>
      </c>
      <c r="L27" s="56" t="s">
        <v>74</v>
      </c>
      <c r="M27" s="54"/>
    </row>
    <row r="28" spans="1:13" s="7" customFormat="1" ht="61.5" customHeight="1" x14ac:dyDescent="0.25">
      <c r="A28" s="10">
        <v>16</v>
      </c>
      <c r="B28" s="12" t="s">
        <v>80</v>
      </c>
      <c r="C28" s="12" t="s">
        <v>35</v>
      </c>
      <c r="D28" s="60" t="s">
        <v>81</v>
      </c>
      <c r="E28" s="12">
        <v>1</v>
      </c>
      <c r="F28" s="12" t="s">
        <v>29</v>
      </c>
      <c r="G28" s="9"/>
      <c r="H28" s="9">
        <v>21252000</v>
      </c>
      <c r="I28" s="37" t="s">
        <v>78</v>
      </c>
      <c r="J28" s="11" t="s">
        <v>15</v>
      </c>
      <c r="K28" s="30" t="s">
        <v>32</v>
      </c>
      <c r="L28" s="56" t="s">
        <v>79</v>
      </c>
      <c r="M28" s="54"/>
    </row>
    <row r="29" spans="1:13" s="7" customFormat="1" ht="41.25" customHeight="1" x14ac:dyDescent="0.25">
      <c r="A29" s="58">
        <v>17</v>
      </c>
      <c r="B29" s="12" t="s">
        <v>82</v>
      </c>
      <c r="C29" s="12" t="s">
        <v>35</v>
      </c>
      <c r="D29" s="60" t="s">
        <v>83</v>
      </c>
      <c r="E29" s="12">
        <v>1</v>
      </c>
      <c r="F29" s="12" t="s">
        <v>29</v>
      </c>
      <c r="G29" s="9"/>
      <c r="H29" s="9">
        <f>828000+1656000+2760000+3312000+3312000</f>
        <v>11868000</v>
      </c>
      <c r="I29" s="37" t="s">
        <v>78</v>
      </c>
      <c r="J29" s="11" t="s">
        <v>15</v>
      </c>
      <c r="K29" s="30" t="s">
        <v>32</v>
      </c>
      <c r="L29" s="56" t="s">
        <v>79</v>
      </c>
      <c r="M29" s="54"/>
    </row>
    <row r="30" spans="1:13" s="7" customFormat="1" ht="49.5" customHeight="1" x14ac:dyDescent="0.25">
      <c r="A30" s="58">
        <v>18</v>
      </c>
      <c r="B30" s="12" t="s">
        <v>84</v>
      </c>
      <c r="C30" s="12" t="s">
        <v>35</v>
      </c>
      <c r="D30" s="60" t="s">
        <v>85</v>
      </c>
      <c r="E30" s="12">
        <v>1</v>
      </c>
      <c r="F30" s="12" t="s">
        <v>29</v>
      </c>
      <c r="G30" s="9"/>
      <c r="H30" s="9">
        <f>15744314.73+183671.05+442406.25+838848.21+1774486.61+2839178.57+2129383.93</f>
        <v>23952289.350000001</v>
      </c>
      <c r="I30" s="37" t="s">
        <v>78</v>
      </c>
      <c r="J30" s="11" t="s">
        <v>15</v>
      </c>
      <c r="K30" s="30" t="s">
        <v>32</v>
      </c>
      <c r="L30" s="56" t="s">
        <v>79</v>
      </c>
      <c r="M30" s="54"/>
    </row>
    <row r="31" spans="1:13" s="7" customFormat="1" ht="39.75" customHeight="1" x14ac:dyDescent="0.25">
      <c r="A31" s="10">
        <v>19</v>
      </c>
      <c r="B31" s="12" t="s">
        <v>86</v>
      </c>
      <c r="C31" s="12" t="s">
        <v>88</v>
      </c>
      <c r="D31" s="60" t="s">
        <v>87</v>
      </c>
      <c r="E31" s="12">
        <v>1</v>
      </c>
      <c r="F31" s="12" t="s">
        <v>29</v>
      </c>
      <c r="G31" s="9"/>
      <c r="H31" s="9">
        <v>2106800</v>
      </c>
      <c r="I31" s="37" t="s">
        <v>78</v>
      </c>
      <c r="J31" s="11" t="s">
        <v>15</v>
      </c>
      <c r="K31" s="30" t="s">
        <v>32</v>
      </c>
      <c r="L31" s="56" t="s">
        <v>79</v>
      </c>
      <c r="M31" s="54"/>
    </row>
    <row r="32" spans="1:13" s="7" customFormat="1" ht="15.75" x14ac:dyDescent="0.25">
      <c r="A32" s="61" t="s">
        <v>13</v>
      </c>
      <c r="B32" s="62"/>
      <c r="C32" s="62"/>
      <c r="D32" s="62"/>
      <c r="E32" s="62"/>
      <c r="F32" s="62"/>
      <c r="G32" s="63"/>
      <c r="H32" s="19">
        <f>SUM(H13:H28)</f>
        <v>115593803</v>
      </c>
      <c r="I32" s="48"/>
      <c r="J32" s="64"/>
      <c r="K32" s="65"/>
      <c r="L32" s="66"/>
      <c r="M32" s="54"/>
    </row>
    <row r="33" spans="1:13" s="8" customFormat="1" ht="15.75" x14ac:dyDescent="0.25">
      <c r="A33" s="67" t="s">
        <v>18</v>
      </c>
      <c r="B33" s="68"/>
      <c r="C33" s="68"/>
      <c r="D33" s="68"/>
      <c r="E33" s="68"/>
      <c r="F33" s="68"/>
      <c r="G33" s="69"/>
      <c r="H33" s="25">
        <f>H32+H11+H9</f>
        <v>1328914507.665</v>
      </c>
      <c r="I33" s="49"/>
      <c r="J33" s="70"/>
      <c r="K33" s="71"/>
      <c r="L33" s="72"/>
      <c r="M33" s="55"/>
    </row>
    <row r="34" spans="1:13" x14ac:dyDescent="0.25">
      <c r="A34" s="21"/>
      <c r="B34" s="21"/>
      <c r="C34" s="21"/>
      <c r="D34" s="17"/>
      <c r="E34" s="21"/>
      <c r="F34" s="21"/>
      <c r="G34" s="22"/>
      <c r="H34" s="21"/>
      <c r="I34" s="38"/>
      <c r="J34" s="23"/>
      <c r="K34" s="34"/>
    </row>
    <row r="35" spans="1:13" x14ac:dyDescent="0.25">
      <c r="A35" s="21"/>
      <c r="B35" s="21"/>
      <c r="C35" s="21"/>
      <c r="D35" s="17"/>
      <c r="E35" s="21"/>
      <c r="F35" s="21"/>
      <c r="G35" s="22"/>
      <c r="H35" s="21"/>
      <c r="I35" s="38"/>
      <c r="J35" s="4"/>
      <c r="K35" s="34"/>
    </row>
  </sheetData>
  <sheetProtection formatCells="0" formatColumns="0" formatRows="0" insertColumns="0" insertRows="0" insertHyperlinks="0" deleteColumns="0" deleteRows="0" sort="0" autoFilter="0" pivotTables="0"/>
  <autoFilter ref="A2:L33"/>
  <mergeCells count="12">
    <mergeCell ref="B1:H1"/>
    <mergeCell ref="A9:G9"/>
    <mergeCell ref="J9:L9"/>
    <mergeCell ref="A10:L10"/>
    <mergeCell ref="J11:L11"/>
    <mergeCell ref="A11:G11"/>
    <mergeCell ref="A32:G32"/>
    <mergeCell ref="J32:L32"/>
    <mergeCell ref="A33:G33"/>
    <mergeCell ref="J33:L33"/>
    <mergeCell ref="A4:I4"/>
    <mergeCell ref="A12:L12"/>
  </mergeCells>
  <printOptions horizontalCentered="1"/>
  <pageMargins left="0" right="0" top="0" bottom="0" header="0" footer="0"/>
  <pageSetup scale="1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2015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2015-12-31T06:43:18Z</dcterms:modified>
</cp:coreProperties>
</file>