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русский язык" sheetId="9" r:id="rId1"/>
    <sheet name="казахский язык" sheetId="10" r:id="rId2"/>
  </sheets>
  <definedNames>
    <definedName name="_xlnm._FilterDatabase" localSheetId="0" hidden="1">'русский язык'!$A$14:$L$14</definedName>
  </definedNames>
  <calcPr calcId="125725"/>
  <fileRecoveryPr autoRecover="0"/>
</workbook>
</file>

<file path=xl/calcChain.xml><?xml version="1.0" encoding="utf-8"?>
<calcChain xmlns="http://schemas.openxmlformats.org/spreadsheetml/2006/main">
  <c r="H538" i="9"/>
  <c r="I347"/>
  <c r="I536" l="1"/>
  <c r="I537"/>
  <c r="H533" i="10" l="1"/>
  <c r="H355" l="1"/>
  <c r="H534"/>
  <c r="I533"/>
  <c r="I534" s="1"/>
  <c r="I354"/>
  <c r="I343"/>
  <c r="H359" i="9" l="1"/>
  <c r="I358"/>
  <c r="I357"/>
  <c r="H444"/>
  <c r="H284" i="10" l="1"/>
  <c r="I284" s="1"/>
  <c r="H283"/>
  <c r="I283" s="1"/>
  <c r="H342"/>
  <c r="I342" s="1"/>
  <c r="H341"/>
  <c r="I341" s="1"/>
  <c r="H340"/>
  <c r="I340" s="1"/>
  <c r="H339"/>
  <c r="I339" s="1"/>
  <c r="H338"/>
  <c r="I338" s="1"/>
  <c r="H337"/>
  <c r="I337" s="1"/>
  <c r="H336"/>
  <c r="I336" s="1"/>
  <c r="H335"/>
  <c r="I335" s="1"/>
  <c r="H334"/>
  <c r="I334" s="1"/>
  <c r="H333"/>
  <c r="I333" s="1"/>
  <c r="H332"/>
  <c r="I332" s="1"/>
  <c r="H331"/>
  <c r="I331" s="1"/>
  <c r="H330"/>
  <c r="I330" s="1"/>
  <c r="H329"/>
  <c r="I329" s="1"/>
  <c r="H328"/>
  <c r="I328" s="1"/>
  <c r="H327"/>
  <c r="I327" s="1"/>
  <c r="H326"/>
  <c r="I326" s="1"/>
  <c r="H325"/>
  <c r="I325" s="1"/>
  <c r="H324"/>
  <c r="I324" s="1"/>
  <c r="H323"/>
  <c r="I323" s="1"/>
  <c r="H322"/>
  <c r="I322" s="1"/>
  <c r="H321"/>
  <c r="I321" s="1"/>
  <c r="H320"/>
  <c r="I320" s="1"/>
  <c r="H319"/>
  <c r="I319" s="1"/>
  <c r="H318"/>
  <c r="I318" s="1"/>
  <c r="H317"/>
  <c r="I317" s="1"/>
  <c r="H316"/>
  <c r="I316" s="1"/>
  <c r="H315"/>
  <c r="I315" s="1"/>
  <c r="H314"/>
  <c r="I314" s="1"/>
  <c r="H346" i="9"/>
  <c r="I346" s="1"/>
  <c r="H345"/>
  <c r="I345" s="1"/>
  <c r="H344"/>
  <c r="I344" s="1"/>
  <c r="H343"/>
  <c r="I343" s="1"/>
  <c r="H342"/>
  <c r="I342" s="1"/>
  <c r="H340"/>
  <c r="I340" s="1"/>
  <c r="H341"/>
  <c r="H339"/>
  <c r="I341"/>
  <c r="I339"/>
  <c r="H338"/>
  <c r="I338" s="1"/>
  <c r="H337"/>
  <c r="I337" s="1"/>
  <c r="H329" l="1"/>
  <c r="I329" s="1"/>
  <c r="H330"/>
  <c r="H331"/>
  <c r="I331" s="1"/>
  <c r="H332"/>
  <c r="I332" s="1"/>
  <c r="H333"/>
  <c r="I333" s="1"/>
  <c r="H334"/>
  <c r="I334" s="1"/>
  <c r="H335"/>
  <c r="I335" s="1"/>
  <c r="H336"/>
  <c r="I336" s="1"/>
  <c r="H328"/>
  <c r="I328" s="1"/>
  <c r="H327"/>
  <c r="I327" s="1"/>
  <c r="H326"/>
  <c r="I326" s="1"/>
  <c r="H325"/>
  <c r="I325" s="1"/>
  <c r="H324"/>
  <c r="I324" s="1"/>
  <c r="H323"/>
  <c r="I323" s="1"/>
  <c r="H322"/>
  <c r="I322" s="1"/>
  <c r="H321"/>
  <c r="I321" s="1"/>
  <c r="H320"/>
  <c r="I320" s="1"/>
  <c r="H319"/>
  <c r="I319" s="1"/>
  <c r="H318"/>
  <c r="I318" s="1"/>
  <c r="I330" l="1"/>
  <c r="H91" i="10"/>
  <c r="H440" l="1"/>
  <c r="H262" i="9"/>
  <c r="I262" s="1"/>
  <c r="I282"/>
  <c r="I433" l="1"/>
  <c r="I439" i="10"/>
  <c r="H315" i="9"/>
  <c r="H314"/>
  <c r="H313"/>
  <c r="H312"/>
  <c r="I312" s="1"/>
  <c r="I434"/>
  <c r="I435"/>
  <c r="I436"/>
  <c r="I437"/>
  <c r="I438"/>
  <c r="I439"/>
  <c r="I440"/>
  <c r="I441"/>
  <c r="I442"/>
  <c r="I443"/>
  <c r="I432"/>
  <c r="I438" i="10"/>
  <c r="I437"/>
  <c r="I436"/>
  <c r="I435"/>
  <c r="I434"/>
  <c r="I433"/>
  <c r="I432"/>
  <c r="I431"/>
  <c r="I430"/>
  <c r="I429"/>
  <c r="H313"/>
  <c r="I313" s="1"/>
  <c r="H312"/>
  <c r="I312" s="1"/>
  <c r="H311"/>
  <c r="I311" s="1"/>
  <c r="H310"/>
  <c r="I310" s="1"/>
  <c r="H309"/>
  <c r="I309" s="1"/>
  <c r="H308"/>
  <c r="I308" s="1"/>
  <c r="H307"/>
  <c r="I307" s="1"/>
  <c r="H306"/>
  <c r="I306" s="1"/>
  <c r="H305"/>
  <c r="I305" s="1"/>
  <c r="H304"/>
  <c r="I304" s="1"/>
  <c r="H303"/>
  <c r="I303" s="1"/>
  <c r="H302"/>
  <c r="I302" s="1"/>
  <c r="H301"/>
  <c r="I301" s="1"/>
  <c r="H300"/>
  <c r="I300" s="1"/>
  <c r="H299"/>
  <c r="I299" s="1"/>
  <c r="H298"/>
  <c r="I298" s="1"/>
  <c r="H297"/>
  <c r="I297" s="1"/>
  <c r="H296"/>
  <c r="I296" s="1"/>
  <c r="H295"/>
  <c r="I295" s="1"/>
  <c r="H317" i="9"/>
  <c r="I317" s="1"/>
  <c r="H316"/>
  <c r="H300"/>
  <c r="I300" s="1"/>
  <c r="H301"/>
  <c r="I301" s="1"/>
  <c r="H302"/>
  <c r="I302" s="1"/>
  <c r="H303"/>
  <c r="I303" s="1"/>
  <c r="H304"/>
  <c r="I304" s="1"/>
  <c r="H305"/>
  <c r="I305" s="1"/>
  <c r="H306"/>
  <c r="I306" s="1"/>
  <c r="H307"/>
  <c r="I307" s="1"/>
  <c r="H308"/>
  <c r="I308" s="1"/>
  <c r="H309"/>
  <c r="I309" s="1"/>
  <c r="H310"/>
  <c r="I310" s="1"/>
  <c r="H311"/>
  <c r="I311" s="1"/>
  <c r="I313"/>
  <c r="I314"/>
  <c r="I315"/>
  <c r="I316"/>
  <c r="H299"/>
  <c r="I299" s="1"/>
  <c r="H294" i="10"/>
  <c r="I294" s="1"/>
  <c r="H293"/>
  <c r="I293" s="1"/>
  <c r="H292"/>
  <c r="I292" s="1"/>
  <c r="H291"/>
  <c r="I291" s="1"/>
  <c r="H290"/>
  <c r="I290" s="1"/>
  <c r="H289"/>
  <c r="I289" s="1"/>
  <c r="H288"/>
  <c r="I288" s="1"/>
  <c r="H287"/>
  <c r="I287" s="1"/>
  <c r="H286"/>
  <c r="I286" s="1"/>
  <c r="H285"/>
  <c r="I285" s="1"/>
  <c r="I282"/>
  <c r="G282"/>
  <c r="I281"/>
  <c r="G281"/>
  <c r="I280"/>
  <c r="G280"/>
  <c r="I279"/>
  <c r="G279"/>
  <c r="I278"/>
  <c r="G278"/>
  <c r="I277"/>
  <c r="G277"/>
  <c r="I276"/>
  <c r="G276"/>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61"/>
  <c r="I161" s="1"/>
  <c r="H160"/>
  <c r="I160" s="1"/>
  <c r="H159"/>
  <c r="I159" s="1"/>
  <c r="H158"/>
  <c r="I158" s="1"/>
  <c r="H157"/>
  <c r="I157" s="1"/>
  <c r="H156"/>
  <c r="I156" s="1"/>
  <c r="H155"/>
  <c r="I155" s="1"/>
  <c r="H154"/>
  <c r="I154" s="1"/>
  <c r="H153"/>
  <c r="I153" s="1"/>
  <c r="H152"/>
  <c r="I152" s="1"/>
  <c r="H151"/>
  <c r="I151" s="1"/>
  <c r="H150"/>
  <c r="I150" s="1"/>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6"/>
  <c r="I126" s="1"/>
  <c r="H125"/>
  <c r="I125" s="1"/>
  <c r="H124"/>
  <c r="I124" s="1"/>
  <c r="H123"/>
  <c r="I123"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6"/>
  <c r="I106" s="1"/>
  <c r="H105"/>
  <c r="I105" s="1"/>
  <c r="H104"/>
  <c r="I104" s="1"/>
  <c r="H103"/>
  <c r="I103" s="1"/>
  <c r="H102"/>
  <c r="I102" s="1"/>
  <c r="H101"/>
  <c r="I101" s="1"/>
  <c r="H100"/>
  <c r="I100" s="1"/>
  <c r="H99"/>
  <c r="I99" s="1"/>
  <c r="H98"/>
  <c r="I98" s="1"/>
  <c r="H97"/>
  <c r="I97" s="1"/>
  <c r="H95"/>
  <c r="I95" s="1"/>
  <c r="H94"/>
  <c r="I94" s="1"/>
  <c r="H93"/>
  <c r="I93" s="1"/>
  <c r="H92"/>
  <c r="I92" s="1"/>
  <c r="I91"/>
  <c r="H90"/>
  <c r="I90" s="1"/>
  <c r="H89"/>
  <c r="I89" s="1"/>
  <c r="H88"/>
  <c r="I88" s="1"/>
  <c r="H87"/>
  <c r="I87" s="1"/>
  <c r="H86"/>
  <c r="I86" s="1"/>
  <c r="H85"/>
  <c r="I85" s="1"/>
  <c r="H84"/>
  <c r="I84" s="1"/>
  <c r="H83"/>
  <c r="I83" s="1"/>
  <c r="H82"/>
  <c r="I82" s="1"/>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I23" s="1"/>
  <c r="H22"/>
  <c r="I22" s="1"/>
  <c r="H21"/>
  <c r="I21" s="1"/>
  <c r="H20"/>
  <c r="I20" s="1"/>
  <c r="H19"/>
  <c r="I19" s="1"/>
  <c r="H18"/>
  <c r="I18" s="1"/>
  <c r="H17"/>
  <c r="I17" s="1"/>
  <c r="H16"/>
  <c r="I16" s="1"/>
  <c r="H15"/>
  <c r="I15" s="1"/>
  <c r="H14"/>
  <c r="H345" s="1"/>
  <c r="I428"/>
  <c r="H441" l="1"/>
  <c r="I14"/>
  <c r="I345" s="1"/>
  <c r="I353"/>
  <c r="I352"/>
  <c r="H297" i="9"/>
  <c r="H298" l="1"/>
  <c r="I298" s="1"/>
  <c r="I297"/>
  <c r="I356"/>
  <c r="H292"/>
  <c r="I292" s="1"/>
  <c r="H296"/>
  <c r="I296" s="1"/>
  <c r="H295"/>
  <c r="I295" s="1"/>
  <c r="H294"/>
  <c r="I294" s="1"/>
  <c r="H293"/>
  <c r="I293" s="1"/>
  <c r="H291"/>
  <c r="I291" s="1"/>
  <c r="H290"/>
  <c r="H289"/>
  <c r="I289" s="1"/>
  <c r="H288"/>
  <c r="I288" s="1"/>
  <c r="H287"/>
  <c r="I287" l="1"/>
  <c r="I290"/>
  <c r="I284"/>
  <c r="I409" i="10"/>
  <c r="I412"/>
  <c r="I413"/>
  <c r="I414"/>
  <c r="I415"/>
  <c r="I416"/>
  <c r="I417"/>
  <c r="I418"/>
  <c r="I419"/>
  <c r="I420"/>
  <c r="I421"/>
  <c r="I422"/>
  <c r="I423"/>
  <c r="I424"/>
  <c r="I425"/>
  <c r="I426"/>
  <c r="I427"/>
  <c r="I408"/>
  <c r="I407"/>
  <c r="I286" i="9"/>
  <c r="G286"/>
  <c r="G285"/>
  <c r="G284"/>
  <c r="G283"/>
  <c r="I281"/>
  <c r="G281"/>
  <c r="G282"/>
  <c r="I280"/>
  <c r="G280"/>
  <c r="I534"/>
  <c r="I462"/>
  <c r="I431"/>
  <c r="I430"/>
  <c r="I429"/>
  <c r="H266" l="1"/>
  <c r="I266" s="1"/>
  <c r="H267"/>
  <c r="I267" s="1"/>
  <c r="H268"/>
  <c r="I268" s="1"/>
  <c r="H269"/>
  <c r="I269" s="1"/>
  <c r="H270"/>
  <c r="I270" s="1"/>
  <c r="H271"/>
  <c r="I271" s="1"/>
  <c r="H272"/>
  <c r="I272" s="1"/>
  <c r="H273"/>
  <c r="I273" s="1"/>
  <c r="H274"/>
  <c r="I274" s="1"/>
  <c r="H275"/>
  <c r="I275" s="1"/>
  <c r="H276"/>
  <c r="I276" s="1"/>
  <c r="H277"/>
  <c r="I277" s="1"/>
  <c r="H278"/>
  <c r="I278" s="1"/>
  <c r="H279"/>
  <c r="I279" s="1"/>
  <c r="H265"/>
  <c r="I458" i="10" l="1"/>
  <c r="I457"/>
  <c r="I461" i="9"/>
  <c r="I353"/>
  <c r="I399" i="10" l="1"/>
  <c r="I508"/>
  <c r="I507"/>
  <c r="I506"/>
  <c r="I521"/>
  <c r="I350"/>
  <c r="I354" i="9"/>
  <c r="I417" l="1"/>
  <c r="I418"/>
  <c r="I419"/>
  <c r="I420"/>
  <c r="I421"/>
  <c r="I422"/>
  <c r="I423"/>
  <c r="I424"/>
  <c r="I425"/>
  <c r="I426"/>
  <c r="I427"/>
  <c r="I428"/>
  <c r="I416"/>
  <c r="I515" i="10"/>
  <c r="I509"/>
  <c r="I520" i="9" l="1"/>
  <c r="I530" i="10" l="1"/>
  <c r="I529"/>
  <c r="I527"/>
  <c r="I526"/>
  <c r="I525"/>
  <c r="I524"/>
  <c r="I523"/>
  <c r="I522"/>
  <c r="I487" l="1"/>
  <c r="I535" i="9" l="1"/>
  <c r="I456" i="10"/>
  <c r="I455"/>
  <c r="I454"/>
  <c r="I453"/>
  <c r="I452"/>
  <c r="I451"/>
  <c r="I450"/>
  <c r="I449"/>
  <c r="I460" i="9"/>
  <c r="I532"/>
  <c r="I453"/>
  <c r="I454"/>
  <c r="I455"/>
  <c r="I456"/>
  <c r="I457"/>
  <c r="I458"/>
  <c r="I459"/>
  <c r="H467"/>
  <c r="I467"/>
  <c r="I469"/>
  <c r="H470"/>
  <c r="H448" i="10"/>
  <c r="I527" i="9"/>
  <c r="I528"/>
  <c r="I529"/>
  <c r="I530"/>
  <c r="I531"/>
  <c r="I470" l="1"/>
  <c r="I448" i="10"/>
  <c r="H452" i="9"/>
  <c r="I452" s="1"/>
  <c r="I265"/>
  <c r="H264"/>
  <c r="I264" s="1"/>
  <c r="H263"/>
  <c r="I263" s="1"/>
  <c r="H261"/>
  <c r="I261" s="1"/>
  <c r="H260"/>
  <c r="I260" s="1"/>
  <c r="H259"/>
  <c r="I259" s="1"/>
  <c r="H258"/>
  <c r="I258" s="1"/>
  <c r="H257"/>
  <c r="I257" s="1"/>
  <c r="H256" l="1"/>
  <c r="I256" s="1"/>
  <c r="H255"/>
  <c r="I255" s="1"/>
  <c r="H249"/>
  <c r="I249" s="1"/>
  <c r="H250"/>
  <c r="I250" s="1"/>
  <c r="H251"/>
  <c r="I251" s="1"/>
  <c r="H252"/>
  <c r="I252" s="1"/>
  <c r="H253"/>
  <c r="I253" s="1"/>
  <c r="H254"/>
  <c r="I254" s="1"/>
  <c r="I398" i="10"/>
  <c r="H248" i="9"/>
  <c r="I248" s="1"/>
  <c r="H247"/>
  <c r="I247" s="1"/>
  <c r="H246"/>
  <c r="I246" s="1"/>
  <c r="H245"/>
  <c r="I245" s="1"/>
  <c r="H244"/>
  <c r="I244" s="1"/>
  <c r="H243"/>
  <c r="I243" s="1"/>
  <c r="H242"/>
  <c r="I242" s="1"/>
  <c r="H241"/>
  <c r="I241" s="1"/>
  <c r="H240"/>
  <c r="I240" s="1"/>
  <c r="I520" i="10"/>
  <c r="I525" i="9"/>
  <c r="I526"/>
  <c r="I389" i="10" l="1"/>
  <c r="I388"/>
  <c r="I516" i="9" l="1"/>
  <c r="I519" i="10" l="1"/>
  <c r="I518"/>
  <c r="I517"/>
  <c r="I516"/>
  <c r="I521" i="9" l="1"/>
  <c r="I522"/>
  <c r="I523"/>
  <c r="I524"/>
  <c r="I519"/>
  <c r="H238" l="1"/>
  <c r="H239"/>
  <c r="H234"/>
  <c r="I234" s="1"/>
  <c r="H235"/>
  <c r="I235" s="1"/>
  <c r="H236"/>
  <c r="I236" s="1"/>
  <c r="H237"/>
  <c r="I237" s="1"/>
  <c r="I238" l="1"/>
  <c r="I239"/>
  <c r="I518"/>
  <c r="I517"/>
  <c r="I514" i="10" l="1"/>
  <c r="I513"/>
  <c r="I512"/>
  <c r="I511" l="1"/>
  <c r="H233" i="9" l="1"/>
  <c r="I233" s="1"/>
  <c r="H232"/>
  <c r="I232" s="1"/>
  <c r="H231"/>
  <c r="I231" s="1"/>
  <c r="H230"/>
  <c r="I230" s="1"/>
  <c r="I492" i="10" l="1"/>
  <c r="I510"/>
  <c r="I515" i="9"/>
  <c r="I485" i="10"/>
  <c r="I490" i="9"/>
  <c r="I363" i="10" l="1"/>
  <c r="I406"/>
  <c r="I405"/>
  <c r="I367" i="9" l="1"/>
  <c r="H229"/>
  <c r="I229" s="1"/>
  <c r="H228"/>
  <c r="I228" s="1"/>
  <c r="H206" l="1"/>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127" l="1"/>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I412"/>
  <c r="I411"/>
  <c r="I410"/>
  <c r="I409"/>
  <c r="I404" i="10"/>
  <c r="I403"/>
  <c r="I402"/>
  <c r="I401"/>
  <c r="I400"/>
  <c r="H126" i="9"/>
  <c r="I126" s="1"/>
  <c r="H125"/>
  <c r="I125" s="1"/>
  <c r="H124"/>
  <c r="I124" s="1"/>
  <c r="H123"/>
  <c r="I123" s="1"/>
  <c r="I408"/>
  <c r="I407"/>
  <c r="I406"/>
  <c r="I405"/>
  <c r="I404"/>
  <c r="H122"/>
  <c r="I122" s="1"/>
  <c r="H121"/>
  <c r="I121" s="1"/>
  <c r="H120"/>
  <c r="I120" s="1"/>
  <c r="H119"/>
  <c r="I119" s="1"/>
  <c r="H118"/>
  <c r="I118" s="1"/>
  <c r="H117"/>
  <c r="I117" s="1"/>
  <c r="H116"/>
  <c r="I116" s="1"/>
  <c r="H115"/>
  <c r="I115" s="1"/>
  <c r="I403"/>
  <c r="I402"/>
  <c r="I462" i="10"/>
  <c r="H462"/>
  <c r="I361"/>
  <c r="I505"/>
  <c r="I504"/>
  <c r="I503"/>
  <c r="I502"/>
  <c r="I501"/>
  <c r="I500"/>
  <c r="I499"/>
  <c r="I498"/>
  <c r="I497"/>
  <c r="I496"/>
  <c r="I495"/>
  <c r="I494"/>
  <c r="I493"/>
  <c r="I491"/>
  <c r="I490"/>
  <c r="I489"/>
  <c r="I486"/>
  <c r="I484"/>
  <c r="I483"/>
  <c r="I482"/>
  <c r="I481"/>
  <c r="I480"/>
  <c r="I479"/>
  <c r="I478"/>
  <c r="I477"/>
  <c r="I476"/>
  <c r="I475"/>
  <c r="I474"/>
  <c r="I473"/>
  <c r="I472"/>
  <c r="I471"/>
  <c r="I470"/>
  <c r="I469"/>
  <c r="I468"/>
  <c r="I467"/>
  <c r="H466"/>
  <c r="I466" s="1"/>
  <c r="H465"/>
  <c r="I464"/>
  <c r="H447"/>
  <c r="I447" s="1"/>
  <c r="H446"/>
  <c r="I446" s="1"/>
  <c r="H445"/>
  <c r="H459" s="1"/>
  <c r="I444"/>
  <c r="I387"/>
  <c r="I386"/>
  <c r="I385"/>
  <c r="I384"/>
  <c r="I383"/>
  <c r="I382"/>
  <c r="I381"/>
  <c r="I349"/>
  <c r="I378"/>
  <c r="I377"/>
  <c r="I376"/>
  <c r="I375"/>
  <c r="I374"/>
  <c r="I367"/>
  <c r="I366"/>
  <c r="I365"/>
  <c r="I364"/>
  <c r="I362"/>
  <c r="I360"/>
  <c r="I359"/>
  <c r="I358"/>
  <c r="I440" s="1"/>
  <c r="I348"/>
  <c r="I347"/>
  <c r="I355" s="1"/>
  <c r="H535" l="1"/>
  <c r="I445"/>
  <c r="I459" s="1"/>
  <c r="I465"/>
  <c r="I514" i="9" l="1"/>
  <c r="I513"/>
  <c r="I512"/>
  <c r="I511"/>
  <c r="I510"/>
  <c r="I509"/>
  <c r="I508"/>
  <c r="I507"/>
  <c r="I506"/>
  <c r="I505"/>
  <c r="I504"/>
  <c r="I503"/>
  <c r="I502"/>
  <c r="I501"/>
  <c r="I500"/>
  <c r="I499"/>
  <c r="I498"/>
  <c r="I497"/>
  <c r="I496"/>
  <c r="I495"/>
  <c r="I494"/>
  <c r="I492"/>
  <c r="I491"/>
  <c r="I489"/>
  <c r="I488"/>
  <c r="I487"/>
  <c r="I486"/>
  <c r="I485"/>
  <c r="I484"/>
  <c r="I483"/>
  <c r="I482"/>
  <c r="I481"/>
  <c r="I480"/>
  <c r="I479"/>
  <c r="I478"/>
  <c r="I477"/>
  <c r="I476"/>
  <c r="I475"/>
  <c r="I474"/>
  <c r="I473"/>
  <c r="I472"/>
  <c r="H471"/>
  <c r="H451"/>
  <c r="I451" s="1"/>
  <c r="H450"/>
  <c r="I450" s="1"/>
  <c r="H449"/>
  <c r="I448"/>
  <c r="I393"/>
  <c r="I392"/>
  <c r="I391"/>
  <c r="I390"/>
  <c r="I389"/>
  <c r="I388"/>
  <c r="I387"/>
  <c r="I386"/>
  <c r="I385"/>
  <c r="I382"/>
  <c r="I381"/>
  <c r="I380"/>
  <c r="I379"/>
  <c r="I378"/>
  <c r="I371"/>
  <c r="I370"/>
  <c r="I369"/>
  <c r="I368"/>
  <c r="I366"/>
  <c r="I365"/>
  <c r="I364"/>
  <c r="I363"/>
  <c r="I362"/>
  <c r="I352"/>
  <c r="I351"/>
  <c r="H114"/>
  <c r="H113"/>
  <c r="I113" s="1"/>
  <c r="H112"/>
  <c r="I112" s="1"/>
  <c r="H111"/>
  <c r="I111" s="1"/>
  <c r="H110"/>
  <c r="I110" s="1"/>
  <c r="H109"/>
  <c r="I109" s="1"/>
  <c r="H108"/>
  <c r="I108" s="1"/>
  <c r="H107"/>
  <c r="I107" s="1"/>
  <c r="H106"/>
  <c r="I106" s="1"/>
  <c r="H105"/>
  <c r="I105" s="1"/>
  <c r="H104"/>
  <c r="I104" s="1"/>
  <c r="H103"/>
  <c r="I103" s="1"/>
  <c r="H102"/>
  <c r="I102" s="1"/>
  <c r="H101"/>
  <c r="I101" s="1"/>
  <c r="H99"/>
  <c r="I99" s="1"/>
  <c r="H98"/>
  <c r="I98" s="1"/>
  <c r="H97"/>
  <c r="I97" s="1"/>
  <c r="H96"/>
  <c r="I96" s="1"/>
  <c r="H95"/>
  <c r="I95" s="1"/>
  <c r="H94"/>
  <c r="I94" s="1"/>
  <c r="H93"/>
  <c r="I93" s="1"/>
  <c r="H92"/>
  <c r="I92" s="1"/>
  <c r="H91"/>
  <c r="I91" s="1"/>
  <c r="H90"/>
  <c r="I90" s="1"/>
  <c r="H89"/>
  <c r="I89" s="1"/>
  <c r="H88"/>
  <c r="I88" s="1"/>
  <c r="H87"/>
  <c r="I87" s="1"/>
  <c r="H86"/>
  <c r="I86" s="1"/>
  <c r="H85"/>
  <c r="I85" s="1"/>
  <c r="H84"/>
  <c r="I84" s="1"/>
  <c r="H83"/>
  <c r="I83" s="1"/>
  <c r="H82"/>
  <c r="I82" s="1"/>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H22"/>
  <c r="I22" s="1"/>
  <c r="H21"/>
  <c r="I21" s="1"/>
  <c r="H20"/>
  <c r="I20" s="1"/>
  <c r="H19"/>
  <c r="I19" s="1"/>
  <c r="H18"/>
  <c r="H349" s="1"/>
  <c r="I359" l="1"/>
  <c r="H463"/>
  <c r="H539" s="1"/>
  <c r="I444"/>
  <c r="I114"/>
  <c r="I23"/>
  <c r="I471"/>
  <c r="I538" s="1"/>
  <c r="I449"/>
  <c r="I463" s="1"/>
  <c r="I18"/>
  <c r="I539" l="1"/>
  <c r="I441" i="10"/>
  <c r="I535" s="1"/>
  <c r="I283" i="9"/>
  <c r="I285"/>
  <c r="H445"/>
  <c r="H540" s="1"/>
  <c r="I349" l="1"/>
  <c r="I445" s="1"/>
  <c r="I540" s="1"/>
</calcChain>
</file>

<file path=xl/sharedStrings.xml><?xml version="1.0" encoding="utf-8"?>
<sst xmlns="http://schemas.openxmlformats.org/spreadsheetml/2006/main" count="6516" uniqueCount="2200">
  <si>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</si>
  <si>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</si>
  <si>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</si>
  <si>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</si>
  <si>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</si>
  <si>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</si>
  <si>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</si>
  <si>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</si>
  <si>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</si>
  <si>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</si>
  <si>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</si>
  <si>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</si>
  <si>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</si>
  <si>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</si>
  <si>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</si>
  <si>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</si>
  <si>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</si>
  <si>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</si>
  <si>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</si>
  <si>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</si>
  <si>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</si>
  <si>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</si>
  <si>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</si>
  <si>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</si>
  <si>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</si>
  <si>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</si>
  <si>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</si>
  <si>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</si>
  <si>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</si>
  <si>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</si>
  <si>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</si>
  <si>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</si>
  <si>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</si>
  <si>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</si>
  <si>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</si>
  <si>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</si>
  <si>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</si>
  <si>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</si>
  <si>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</si>
  <si>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</si>
  <si>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</si>
  <si>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</si>
  <si>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</si>
  <si>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</si>
  <si>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</si>
  <si>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</si>
  <si>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</si>
  <si>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</si>
  <si>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</si>
  <si>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</si>
  <si>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</si>
  <si>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</si>
  <si>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</si>
  <si>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</si>
  <si>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</si>
  <si>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</si>
  <si>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</si>
  <si>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</si>
  <si>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</si>
  <si>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</si>
  <si>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</si>
  <si>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</si>
  <si>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</si>
  <si>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</si>
  <si>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</si>
  <si>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</si>
  <si>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</si>
  <si>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</si>
  <si>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</si>
  <si>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</si>
  <si>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</si>
  <si>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</si>
  <si>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</si>
  <si>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</si>
  <si>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</si>
  <si>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</si>
  <si>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</si>
  <si>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</si>
  <si>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</si>
  <si>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</si>
  <si>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</si>
  <si>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</si>
  <si>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</si>
  <si>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</si>
  <si>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</si>
  <si>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</si>
  <si>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</si>
  <si>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</si>
  <si>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</si>
  <si>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</si>
  <si>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</si>
  <si>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</si>
  <si>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</si>
  <si>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</si>
  <si>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</si>
  <si>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</si>
  <si>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</si>
  <si>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</si>
  <si>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</si>
  <si>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</si>
  <si>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</si>
  <si>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</si>
  <si>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</si>
  <si>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</si>
  <si>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</si>
  <si>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</si>
  <si>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</si>
  <si>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</si>
  <si>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</si>
  <si>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</si>
  <si>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Корпоративный тренинг/ 
Тим-билдинг</t>
  </si>
  <si>
    <t>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</si>
  <si>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</si>
  <si>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</si>
  <si>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</si>
  <si>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</si>
  <si>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</si>
  <si>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</si>
  <si>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</si>
  <si>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</si>
  <si>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</si>
  <si>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</si>
  <si>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</si>
  <si>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</si>
  <si>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</si>
  <si>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</si>
  <si>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</si>
  <si>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</si>
  <si>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</si>
  <si>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 xml:space="preserve">Средство защиты головы </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</si>
  <si>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</si>
  <si>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</si>
  <si>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</si>
  <si>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</si>
  <si>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</si>
  <si>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</si>
  <si>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емкостью 10 л</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</si>
  <si>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</si>
  <si>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</si>
  <si>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</si>
  <si>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</si>
  <si>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</si>
  <si>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</si>
  <si>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</si>
  <si>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</si>
  <si>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</si>
  <si>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</si>
  <si>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</si>
  <si>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</si>
  <si>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</si>
  <si>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</si>
  <si>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</si>
  <si>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</si>
  <si>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</si>
  <si>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</si>
  <si>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</si>
  <si>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</si>
  <si>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</si>
  <si>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</si>
  <si>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</si>
  <si>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</si>
  <si>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</si>
  <si>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</si>
  <si>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</si>
  <si>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</si>
  <si>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</si>
  <si>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</si>
  <si>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</si>
  <si>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</si>
  <si>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</si>
  <si>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</si>
  <si>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</si>
  <si>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</si>
  <si>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</si>
  <si>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</si>
  <si>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</si>
  <si>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</si>
  <si>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</si>
  <si>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</si>
  <si>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</si>
  <si>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</si>
  <si>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</si>
  <si>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</si>
  <si>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</si>
  <si>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</si>
  <si>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</si>
  <si>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</si>
  <si>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</si>
  <si>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</si>
  <si>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</si>
  <si>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</si>
  <si>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</si>
  <si>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</si>
  <si>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</si>
  <si>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</si>
  <si>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</si>
  <si>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</si>
  <si>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</si>
  <si>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</si>
  <si>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</si>
  <si>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</si>
  <si>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</si>
  <si>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</si>
  <si>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</si>
  <si>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</si>
  <si>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</si>
  <si>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</si>
  <si>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</si>
  <si>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</si>
  <si>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</si>
  <si>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</si>
  <si>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</si>
  <si>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</si>
  <si>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</si>
  <si>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</si>
  <si>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</si>
  <si>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</si>
  <si>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</si>
  <si>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</si>
  <si>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</si>
  <si>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</si>
  <si>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</si>
  <si>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</si>
  <si>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</si>
  <si>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</si>
  <si>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</si>
  <si>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</si>
  <si>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</si>
  <si>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</si>
  <si>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</si>
  <si>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</si>
  <si>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</si>
  <si>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</si>
  <si>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</si>
  <si>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</si>
  <si>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</si>
  <si>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</si>
  <si>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</si>
  <si>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</si>
  <si>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</si>
  <si>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</si>
  <si>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</si>
  <si>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</si>
  <si>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</si>
  <si>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</si>
  <si>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</si>
  <si>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</si>
  <si>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</si>
  <si>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</si>
  <si>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235/55/17 зимняя</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</si>
  <si>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</si>
  <si>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</si>
  <si>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</si>
  <si>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</si>
  <si>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</si>
  <si>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</si>
  <si>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</si>
  <si>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</si>
  <si>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</si>
  <si>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</si>
  <si>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</si>
  <si>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</si>
  <si>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</si>
  <si>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</si>
  <si>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</si>
  <si>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</si>
  <si>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</si>
  <si>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</si>
  <si>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</si>
  <si>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</si>
  <si>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</si>
  <si>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</si>
  <si>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Матрац</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</si>
  <si>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</si>
  <si>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</si>
  <si>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</si>
  <si>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Часы настенные для общежития</t>
  </si>
  <si>
    <t xml:space="preserve">Часы для студенческих общежитий. Тип - настенные, разновидность - механические, дисплей - аналоговый. </t>
  </si>
  <si>
    <t>Ремонт стекло пакетов</t>
  </si>
  <si>
    <t>Со дня вступления в силу договора до 31 декабря 2013 года</t>
  </si>
  <si>
    <t>Реставрация мебели в жилых помещениях</t>
  </si>
  <si>
    <t>г.Астана</t>
  </si>
  <si>
    <t>Изготовление дубликатов ключей</t>
  </si>
  <si>
    <t>19</t>
  </si>
  <si>
    <t>20</t>
  </si>
  <si>
    <t>21</t>
  </si>
  <si>
    <t>22</t>
  </si>
  <si>
    <t>Демонтаж, изготовление и замена стеклопакетов, ремонт, замена при необходимости  оконной и дверной фурнитуры  и сопутствующие услуги</t>
  </si>
  <si>
    <t>Холодильник</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</si>
  <si>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</si>
  <si>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</si>
  <si>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</si>
  <si>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</si>
  <si>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</si>
  <si>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</si>
  <si>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</si>
  <si>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</si>
  <si>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</si>
  <si>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</si>
  <si>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</si>
  <si>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</si>
  <si>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</si>
  <si>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</si>
  <si>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</si>
  <si>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</si>
  <si>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</si>
  <si>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</si>
  <si>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</si>
  <si>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</si>
  <si>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</si>
  <si>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</si>
  <si>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</si>
  <si>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</si>
  <si>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</si>
  <si>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</si>
  <si>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</si>
  <si>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</si>
  <si>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</si>
  <si>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</si>
  <si>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</si>
  <si>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</si>
  <si>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</si>
  <si>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</si>
  <si>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</si>
  <si>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</si>
  <si>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</si>
  <si>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</si>
  <si>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</si>
  <si>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</si>
  <si>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</si>
  <si>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</si>
  <si>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</si>
  <si>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</si>
  <si>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</si>
  <si>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</si>
  <si>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</si>
  <si>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</si>
  <si>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</si>
  <si>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</si>
  <si>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</si>
  <si>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</si>
  <si>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</si>
  <si>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</si>
  <si>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</si>
  <si>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</si>
  <si>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</si>
  <si>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</si>
  <si>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</si>
  <si>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</si>
  <si>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</si>
  <si>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</si>
  <si>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</si>
  <si>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</si>
  <si>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</si>
  <si>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</si>
  <si>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</si>
  <si>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</si>
  <si>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</si>
  <si>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</si>
  <si>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</si>
  <si>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</si>
  <si>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</si>
  <si>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</si>
  <si>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</si>
  <si>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</si>
  <si>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</si>
  <si>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</si>
  <si>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</si>
  <si>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</si>
  <si>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</si>
  <si>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</si>
  <si>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</si>
  <si>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</si>
  <si>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</si>
  <si>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</si>
  <si>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</si>
  <si>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</si>
  <si>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</si>
  <si>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</si>
  <si>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</si>
  <si>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</si>
  <si>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</si>
  <si>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</si>
  <si>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</si>
  <si>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</si>
  <si>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</si>
  <si>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</si>
  <si>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</si>
  <si>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</si>
  <si>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</si>
  <si>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</si>
  <si>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</si>
  <si>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</si>
  <si>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</si>
  <si>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</si>
  <si>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</si>
  <si>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</si>
  <si>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</si>
  <si>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</si>
  <si>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</si>
  <si>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</si>
  <si>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</si>
  <si>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</si>
  <si>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</si>
  <si>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</si>
  <si>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</si>
  <si>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</si>
  <si>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</si>
  <si>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</si>
  <si>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</si>
  <si>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</si>
  <si>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</si>
  <si>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</si>
  <si>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</si>
  <si>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</si>
  <si>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</si>
  <si>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</si>
  <si>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</si>
  <si>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</si>
  <si>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</si>
  <si>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</si>
  <si>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</si>
  <si>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</si>
  <si>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</si>
  <si>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</si>
  <si>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Басты қорғау құралы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</si>
  <si>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</si>
  <si>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</si>
  <si>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</si>
  <si>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</si>
  <si>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</si>
  <si>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</si>
  <si>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</si>
  <si>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Ұнтақты өрт сөндiргiш, сыйымдылығы  10 л</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</si>
  <si>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</si>
  <si>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</si>
  <si>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</si>
  <si>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</si>
  <si>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</si>
  <si>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</si>
  <si>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</si>
  <si>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</si>
  <si>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</si>
  <si>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</si>
  <si>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</si>
  <si>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</si>
  <si>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</si>
  <si>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</si>
  <si>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</si>
  <si>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</si>
  <si>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</si>
  <si>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</si>
  <si>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</si>
  <si>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</si>
  <si>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</si>
  <si>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</si>
  <si>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</si>
  <si>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</si>
  <si>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</si>
  <si>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</si>
  <si>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</si>
  <si>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</si>
  <si>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</si>
  <si>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</si>
  <si>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</si>
  <si>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</si>
  <si>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</si>
  <si>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</si>
  <si>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</si>
  <si>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</si>
  <si>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</si>
  <si>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</si>
  <si>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</si>
  <si>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</si>
  <si>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</si>
  <si>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</si>
  <si>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</si>
  <si>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</si>
  <si>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</si>
  <si>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</si>
  <si>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</si>
  <si>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</si>
  <si>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</si>
  <si>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</si>
  <si>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</si>
  <si>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</si>
  <si>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</si>
  <si>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</si>
  <si>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</si>
  <si>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</si>
  <si>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</si>
  <si>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</si>
  <si>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</si>
  <si>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</si>
  <si>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</si>
  <si>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</si>
  <si>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</si>
  <si>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</si>
  <si>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</si>
  <si>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</si>
  <si>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</si>
  <si>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</si>
  <si>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</si>
  <si>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</si>
  <si>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</si>
  <si>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</si>
  <si>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</si>
  <si>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</si>
  <si>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</si>
  <si>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</si>
  <si>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</si>
  <si>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</si>
  <si>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</si>
  <si>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</si>
  <si>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</si>
  <si>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</si>
  <si>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</si>
  <si>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</si>
  <si>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</si>
  <si>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</si>
  <si>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</si>
  <si>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</si>
  <si>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225/70/16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</si>
  <si>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</si>
  <si>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</si>
  <si>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</si>
  <si>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235/55/17 қысқы</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</si>
  <si>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</si>
  <si>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</si>
  <si>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</si>
  <si>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</si>
  <si>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</si>
  <si>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</si>
  <si>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</si>
  <si>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</si>
  <si>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</si>
  <si>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</si>
  <si>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</si>
  <si>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</si>
  <si>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</si>
  <si>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</si>
  <si>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</si>
  <si>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</si>
  <si>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</si>
  <si>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</si>
  <si>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</si>
  <si>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</si>
  <si>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</si>
  <si>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</si>
  <si>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
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</si>
  <si>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</si>
  <si>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</si>
  <si>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</si>
  <si>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</si>
  <si>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</si>
  <si>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</si>
  <si>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</si>
  <si>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</si>
  <si>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</si>
  <si>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Кір жуу машинасы</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</si>
  <si>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</si>
  <si>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</si>
  <si>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</si>
  <si>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</si>
  <si>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</si>
  <si>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</si>
  <si>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</si>
  <si>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</si>
  <si>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</si>
  <si>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</si>
  <si>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</si>
  <si>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</si>
  <si>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</si>
  <si>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</si>
  <si>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</si>
  <si>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</si>
  <si>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</si>
  <si>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</si>
  <si>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</si>
  <si>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</si>
  <si>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Корпоративті тренинг/ 
Тим-билдинг</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</si>
  <si>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</si>
  <si>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</si>
  <si>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</si>
  <si>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</si>
  <si>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</si>
  <si>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</si>
  <si>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</si>
  <si>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</si>
  <si>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</si>
  <si>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</si>
  <si>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</si>
  <si>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</si>
  <si>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</si>
  <si>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Шыны пакеттерді жөндеу </t>
  </si>
  <si>
    <t>Демонтаж, шыны пакеттерді дайындау және айырбастау, жөндеу, қажет болған кезде терезе және есік фурнитураларын айырбастау және ілеспе қызметтер (100 шыны пакеттер)</t>
  </si>
  <si>
    <t>Тұрғын жайларда жиһаздарды қалпына келтіру</t>
  </si>
  <si>
    <t>Тұрғын жайларда жиһаздарды қалпына келтіру (жөндеу, қаптау, жиһаздарды және оның толымдаушыларын бояу)</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</si>
  <si>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</si>
  <si>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</si>
  <si>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</si>
  <si>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</si>
  <si>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</si>
  <si>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</si>
  <si>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</si>
  <si>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</si>
  <si>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</si>
  <si>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</si>
  <si>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</si>
  <si>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</si>
  <si>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</si>
  <si>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</si>
  <si>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</si>
  <si>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</si>
  <si>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</si>
  <si>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</si>
  <si>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</si>
  <si>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</si>
  <si>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</si>
  <si>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</si>
  <si>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</si>
  <si>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</si>
  <si>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</si>
  <si>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</si>
  <si>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</si>
  <si>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</si>
  <si>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</si>
  <si>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</si>
  <si>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</si>
  <si>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</si>
  <si>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</si>
  <si>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</si>
  <si>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</si>
  <si>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</si>
  <si>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</si>
  <si>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</si>
  <si>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</si>
  <si>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</si>
  <si>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</si>
  <si>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</si>
  <si>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</si>
  <si>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</si>
  <si>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</si>
  <si>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</si>
  <si>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</si>
  <si>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</si>
  <si>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</si>
  <si>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</si>
  <si>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</si>
  <si>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</si>
  <si>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</si>
  <si>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</si>
  <si>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 ғимаратының блогы. Кабельді теледидар қызметтері (абоненттік төлем)</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</si>
  <si>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</si>
  <si>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</si>
  <si>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</si>
  <si>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</si>
  <si>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</si>
  <si>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</si>
  <si>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</si>
  <si>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</si>
  <si>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</si>
  <si>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</si>
  <si>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</si>
  <si>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</si>
  <si>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</si>
  <si>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</si>
  <si>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</si>
  <si>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</si>
  <si>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</si>
  <si>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</si>
  <si>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</si>
  <si>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</si>
  <si>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</si>
  <si>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</si>
  <si>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</si>
  <si>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</si>
  <si>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 xml:space="preserve">Полиграфия бойынша қызметтер: анықтама кітапшаларын жасау  </t>
  </si>
  <si>
    <t>Анықтама кітапшалары
Түсі: 4+4
Тиражы: 1000 дана.
Парақтардың саны: 24 кем емес
Форматы: А5, жылтырлы 250 гр, припресс
Дизайн, беттеу, басып шығару</t>
  </si>
  <si>
    <t>Полиграфия бойынша қызметтер: ақпараттық тақталар үшiн плакаттарды жасау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</si>
  <si>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</si>
  <si>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</si>
  <si>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</si>
  <si>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</si>
  <si>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</si>
  <si>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</si>
  <si>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</si>
  <si>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</si>
  <si>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</si>
  <si>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</si>
  <si>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</si>
  <si>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</si>
  <si>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</si>
  <si>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</si>
  <si>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</si>
  <si>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</si>
  <si>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</si>
  <si>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</si>
  <si>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</si>
  <si>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</si>
  <si>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</si>
  <si>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</si>
  <si>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</si>
  <si>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</si>
  <si>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</si>
  <si>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</si>
  <si>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</si>
  <si>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</si>
  <si>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</si>
  <si>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</si>
  <si>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</si>
  <si>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</si>
  <si>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</si>
  <si>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</si>
  <si>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</si>
  <si>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</si>
  <si>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</si>
  <si>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</si>
  <si>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</si>
  <si>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</si>
  <si>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</si>
  <si>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</si>
  <si>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</si>
  <si>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</si>
  <si>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</si>
  <si>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</si>
  <si>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</si>
  <si>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</si>
  <si>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</si>
  <si>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</si>
  <si>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</si>
  <si>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</si>
  <si>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</si>
  <si>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</si>
  <si>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</si>
  <si>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</si>
  <si>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</si>
  <si>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</si>
  <si>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</si>
  <si>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</si>
  <si>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</si>
  <si>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</si>
  <si>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</si>
  <si>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</si>
  <si>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</si>
  <si>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</si>
  <si>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</si>
  <si>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</si>
  <si>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</si>
  <si>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</si>
  <si>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</si>
  <si>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</si>
  <si>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</si>
  <si>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</si>
  <si>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</si>
  <si>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</si>
  <si>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</si>
  <si>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</si>
  <si>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</si>
  <si>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</si>
  <si>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</si>
  <si>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</si>
  <si>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</si>
  <si>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</si>
  <si>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</si>
  <si>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</si>
  <si>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</si>
  <si>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</si>
  <si>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</si>
  <si>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</si>
  <si>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</si>
  <si>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</si>
  <si>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</si>
  <si>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</si>
  <si>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</si>
  <si>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</si>
  <si>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</si>
  <si>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</si>
  <si>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</si>
  <si>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</si>
  <si>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</si>
  <si>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</si>
  <si>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</si>
  <si>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</si>
  <si>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</si>
  <si>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</si>
  <si>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</si>
  <si>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</si>
  <si>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</si>
  <si>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</si>
  <si>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</si>
  <si>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</si>
  <si>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</si>
  <si>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Заправка ацетиленовых баллонов</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</si>
  <si>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</si>
  <si>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</si>
  <si>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</si>
  <si>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</si>
  <si>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Заправка пропановых баллонов</t>
  </si>
  <si>
    <t>Заправка кислородных баллонов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</si>
  <si>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</si>
  <si>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</si>
  <si>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</si>
  <si>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</si>
  <si>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</si>
  <si>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</si>
  <si>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</si>
  <si>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</si>
  <si>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</si>
  <si>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</si>
  <si>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</si>
  <si>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</si>
  <si>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</si>
  <si>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</si>
  <si>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</si>
  <si>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</si>
  <si>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</si>
  <si>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</si>
  <si>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</si>
  <si>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 xml:space="preserve">Вентилятор с электродвигателем </t>
  </si>
  <si>
    <t xml:space="preserve">Вентилятор  с электродвигателем </t>
  </si>
  <si>
    <t>Вентилятор  с электродвигателем</t>
  </si>
  <si>
    <t xml:space="preserve">Вентилятор   с электродвигателем </t>
  </si>
  <si>
    <t xml:space="preserve">Вентилятор  с электродвигателем  </t>
  </si>
  <si>
    <t xml:space="preserve">Вентилятор    с электродвигателем  </t>
  </si>
  <si>
    <t>Фильтр кассетный G-4, Panel FOG-48, 592х592х48</t>
  </si>
  <si>
    <t>Фильтр кассетный G-4, Panel MQZ-48, 592х592х48</t>
  </si>
  <si>
    <t>Фильтр карманный  F-6, Bag  6SP-635-8, 592х592х610</t>
  </si>
  <si>
    <t>Фильтр карманный  F-6, Bag  6SP-635-8, 287х592х610</t>
  </si>
  <si>
    <t>Фильтр кассетный  G-4/EN779, 398х1050х47</t>
  </si>
  <si>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</si>
  <si>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</si>
  <si>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</si>
  <si>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</si>
  <si>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</si>
  <si>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</si>
  <si>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</si>
  <si>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</si>
  <si>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</si>
  <si>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</si>
  <si>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</si>
  <si>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</si>
  <si>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</si>
  <si>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</si>
  <si>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</si>
  <si>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</si>
  <si>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</si>
  <si>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</si>
  <si>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</si>
  <si>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</si>
  <si>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</si>
  <si>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</si>
  <si>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</si>
  <si>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</si>
  <si>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</si>
  <si>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</si>
  <si>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</si>
  <si>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</si>
  <si>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</si>
  <si>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</si>
  <si>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</si>
  <si>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</si>
  <si>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</si>
  <si>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</si>
  <si>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</si>
  <si>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</si>
  <si>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</si>
  <si>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</si>
  <si>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</si>
  <si>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</si>
  <si>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</si>
  <si>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</si>
  <si>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</si>
  <si>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</si>
  <si>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</si>
  <si>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</si>
  <si>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</si>
  <si>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</si>
  <si>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</si>
  <si>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</si>
  <si>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</si>
  <si>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</si>
  <si>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</si>
  <si>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</si>
  <si>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</si>
  <si>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</si>
  <si>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</si>
  <si>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</si>
  <si>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</si>
  <si>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</si>
  <si>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</si>
  <si>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</si>
  <si>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</si>
  <si>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</si>
  <si>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</si>
  <si>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</si>
  <si>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</si>
  <si>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Фильтр кассетный  G-4, Panel FOG-48, 287х592х48</t>
  </si>
  <si>
    <t>Фильтр кассетный  G-4, Panel MQZ-48, 287х592х48</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</si>
  <si>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</si>
  <si>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</si>
  <si>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</si>
  <si>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</si>
  <si>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</si>
  <si>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</si>
  <si>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</si>
  <si>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</si>
  <si>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</si>
  <si>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</si>
  <si>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</si>
  <si>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</si>
  <si>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</si>
  <si>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</si>
  <si>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</si>
  <si>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</si>
  <si>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</si>
  <si>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</si>
  <si>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</si>
  <si>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</si>
  <si>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</si>
  <si>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Электроқозғалтқышпен желдеткіш</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</si>
  <si>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</si>
  <si>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</si>
  <si>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</si>
  <si>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</si>
  <si>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</si>
  <si>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</si>
  <si>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</si>
  <si>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</si>
  <si>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</si>
  <si>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</si>
  <si>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</si>
  <si>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</si>
  <si>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</si>
  <si>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</si>
  <si>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</si>
  <si>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</si>
  <si>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</si>
  <si>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</si>
  <si>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</si>
  <si>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</si>
  <si>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</si>
  <si>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</si>
  <si>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</si>
  <si>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</si>
  <si>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</si>
  <si>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</si>
  <si>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</si>
  <si>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</si>
  <si>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</si>
  <si>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</si>
  <si>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G-4 кассеталық сүзгі</t>
  </si>
  <si>
    <t>F-6 кассеталық сүзгі</t>
  </si>
  <si>
    <t>F-6 кассеталық сүзгі, Bag  6SP-635-8, 287х592х610</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</si>
  <si>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</si>
  <si>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</si>
  <si>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</si>
  <si>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</si>
  <si>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</si>
  <si>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</si>
  <si>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</si>
  <si>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</si>
  <si>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</si>
  <si>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</si>
  <si>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</si>
  <si>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</si>
  <si>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</si>
  <si>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</si>
  <si>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</si>
  <si>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</si>
  <si>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</si>
  <si>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</si>
  <si>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</si>
  <si>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</si>
  <si>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</si>
  <si>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</si>
  <si>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</si>
  <si>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</si>
  <si>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</si>
  <si>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</si>
  <si>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</si>
  <si>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</si>
  <si>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</si>
  <si>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</si>
  <si>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</si>
  <si>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</si>
  <si>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</si>
  <si>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</si>
  <si>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</si>
  <si>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</si>
  <si>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</si>
  <si>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</si>
  <si>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</si>
  <si>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</si>
  <si>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</si>
  <si>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</si>
  <si>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</si>
  <si>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</si>
  <si>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</si>
  <si>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</si>
  <si>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</si>
  <si>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</si>
  <si>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</si>
  <si>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</si>
  <si>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</si>
  <si>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</si>
  <si>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</si>
  <si>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</si>
  <si>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</si>
  <si>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</si>
  <si>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</si>
  <si>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</si>
  <si>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</si>
  <si>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</si>
  <si>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</si>
  <si>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</si>
  <si>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</si>
  <si>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</si>
  <si>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</si>
  <si>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</si>
  <si>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</si>
  <si>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</si>
  <si>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</si>
  <si>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</si>
  <si>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</si>
  <si>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</si>
  <si>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</si>
  <si>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</si>
  <si>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</si>
  <si>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</si>
  <si>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</si>
  <si>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</si>
  <si>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</si>
  <si>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</si>
  <si>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</si>
  <si>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</si>
  <si>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</si>
  <si>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</si>
  <si>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</si>
  <si>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</si>
  <si>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</si>
  <si>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</si>
  <si>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</si>
  <si>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</si>
  <si>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</si>
  <si>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</si>
  <si>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</si>
  <si>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</si>
  <si>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</si>
  <si>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</si>
  <si>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</si>
  <si>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</si>
  <si>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</si>
  <si>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</si>
  <si>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</si>
  <si>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</si>
  <si>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</si>
  <si>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</si>
  <si>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</si>
  <si>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</si>
  <si>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</si>
  <si>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</si>
  <si>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</si>
  <si>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</si>
  <si>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</si>
  <si>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</si>
  <si>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</si>
  <si>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</si>
  <si>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</si>
  <si>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</si>
  <si>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</si>
  <si>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</si>
  <si>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</si>
  <si>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</si>
  <si>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</si>
  <si>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</si>
  <si>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</si>
  <si>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</si>
  <si>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</si>
  <si>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</si>
  <si>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</si>
  <si>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</si>
  <si>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</si>
  <si>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</si>
  <si>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</si>
  <si>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</si>
  <si>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</si>
  <si>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</si>
  <si>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</si>
  <si>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</si>
  <si>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</si>
  <si>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Пистолет </t>
  </si>
  <si>
    <t xml:space="preserve">Присоска </t>
  </si>
  <si>
    <t xml:space="preserve">Шуруп </t>
  </si>
  <si>
    <t>Шуруп</t>
  </si>
  <si>
    <t>Саморез</t>
  </si>
  <si>
    <t xml:space="preserve">Дюбель </t>
  </si>
  <si>
    <t xml:space="preserve">Резак </t>
  </si>
  <si>
    <t>Стекло</t>
  </si>
  <si>
    <t xml:space="preserve">Пиломатериал </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</si>
  <si>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</si>
  <si>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</si>
  <si>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</si>
  <si>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</si>
  <si>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</si>
  <si>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</si>
  <si>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</si>
  <si>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</si>
  <si>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</si>
  <si>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</si>
  <si>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</si>
  <si>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</si>
  <si>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</si>
  <si>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</si>
  <si>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</si>
  <si>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</si>
  <si>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</si>
  <si>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</si>
  <si>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</si>
  <si>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</si>
  <si>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</si>
  <si>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</si>
  <si>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</si>
  <si>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</si>
  <si>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</si>
  <si>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</si>
  <si>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</si>
  <si>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</si>
  <si>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</si>
  <si>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</si>
  <si>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</si>
  <si>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</si>
  <si>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</si>
  <si>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</si>
  <si>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</si>
  <si>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</si>
  <si>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Древесностружечная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</si>
  <si>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</si>
  <si>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</si>
  <si>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</si>
  <si>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</si>
  <si>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</si>
  <si>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</si>
  <si>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</si>
  <si>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</si>
  <si>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</si>
  <si>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</si>
  <si>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</si>
  <si>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</si>
  <si>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</si>
  <si>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</si>
  <si>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</si>
  <si>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</si>
  <si>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</si>
  <si>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</si>
  <si>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</si>
  <si>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</si>
  <si>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</si>
  <si>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</si>
  <si>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</si>
  <si>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</si>
  <si>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</si>
  <si>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</si>
  <si>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</si>
  <si>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</si>
  <si>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</si>
  <si>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</si>
  <si>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</si>
  <si>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Ацетиленді баллондарды толтыру</t>
  </si>
  <si>
    <t xml:space="preserve">Оттекті баллондарды толтыру </t>
  </si>
  <si>
    <t xml:space="preserve">Пропанды баллондарды толтыру </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</si>
  <si>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</si>
  <si>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</si>
  <si>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</si>
  <si>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</si>
  <si>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</si>
  <si>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</si>
  <si>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</si>
  <si>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</si>
  <si>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</si>
  <si>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</si>
  <si>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</si>
  <si>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</si>
  <si>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</si>
  <si>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</si>
  <si>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</si>
  <si>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</si>
  <si>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</si>
  <si>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</si>
  <si>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</si>
  <si>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</si>
  <si>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</si>
  <si>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</si>
  <si>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Изготовление дубликатов ключей, 600 шт.</t>
  </si>
  <si>
    <t>Кілттердің екінші нұсқасын жасау, 600 дана</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</si>
  <si>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</si>
  <si>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</si>
  <si>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</si>
  <si>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</si>
  <si>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</si>
  <si>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</si>
  <si>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</si>
  <si>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</si>
  <si>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</si>
  <si>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</si>
  <si>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</si>
  <si>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</si>
  <si>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</si>
  <si>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</si>
  <si>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</si>
  <si>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</si>
  <si>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</si>
  <si>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</si>
  <si>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</si>
  <si>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</si>
  <si>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</si>
  <si>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</si>
  <si>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</si>
  <si>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</si>
  <si>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</si>
  <si>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</si>
  <si>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</si>
  <si>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</si>
  <si>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</si>
  <si>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</si>
  <si>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</si>
  <si>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</si>
  <si>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</si>
  <si>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</si>
  <si>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</si>
  <si>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</si>
  <si>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</si>
  <si>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</si>
  <si>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</si>
  <si>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</si>
  <si>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</si>
  <si>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</si>
  <si>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</si>
  <si>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</si>
  <si>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</si>
  <si>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</si>
  <si>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</si>
  <si>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</si>
  <si>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</si>
  <si>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</si>
  <si>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</si>
  <si>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</si>
  <si>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</si>
  <si>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</si>
  <si>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</si>
  <si>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</si>
  <si>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</si>
  <si>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</si>
  <si>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</si>
  <si>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</si>
  <si>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</si>
  <si>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</si>
  <si>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</si>
  <si>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</si>
  <si>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</si>
  <si>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</si>
  <si>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</si>
  <si>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</si>
  <si>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</si>
  <si>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</si>
  <si>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</si>
  <si>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</si>
  <si>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</si>
  <si>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</si>
  <si>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</si>
  <si>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</si>
  <si>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</si>
  <si>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</si>
  <si>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</si>
  <si>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</si>
  <si>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</si>
  <si>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</si>
  <si>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</si>
  <si>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</si>
  <si>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</si>
  <si>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</si>
  <si>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</si>
  <si>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</si>
  <si>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</si>
  <si>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</si>
  <si>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</si>
  <si>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</si>
  <si>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</si>
  <si>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</si>
  <si>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</si>
  <si>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</si>
  <si>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</si>
  <si>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</si>
  <si>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</si>
  <si>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</si>
  <si>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</si>
  <si>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Полиграфия бойынша қызметтер: корпоративті дайджестті жасау</t>
  </si>
  <si>
    <t>Услуги по полиграфии: изготовление справочных брошюр</t>
  </si>
  <si>
    <t>Услуги по полиграфии: изготовление плакатов для информационных досок</t>
  </si>
  <si>
    <t>Услуги по полиграфии: изготовление корпоративного дайджеста</t>
  </si>
  <si>
    <t>(дата и номер приказа об утверждении/уточнении ПЗ)</t>
  </si>
  <si>
    <t xml:space="preserve">(дата и номер приказа о внесении изменений и/или </t>
  </si>
  <si>
    <t>дополнений в ПЗ)</t>
  </si>
  <si>
    <t>Реставрация мебели в жилых помещениях (ремонт, обшивка, покраска мебели и ее комплектующих)</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</si>
  <si>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</si>
  <si>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</si>
  <si>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</si>
  <si>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</si>
  <si>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</si>
  <si>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</si>
  <si>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</si>
  <si>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</si>
  <si>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</si>
  <si>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</si>
  <si>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</si>
  <si>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</si>
  <si>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</si>
  <si>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</si>
  <si>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</si>
  <si>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</si>
  <si>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</si>
  <si>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</si>
  <si>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</si>
  <si>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</si>
  <si>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</si>
  <si>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</si>
  <si>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</si>
  <si>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</si>
  <si>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</si>
  <si>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</si>
  <si>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</si>
  <si>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</si>
  <si>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</si>
  <si>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</si>
  <si>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Услуги по изготовлению фирменных бланков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</si>
  <si>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</si>
  <si>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</si>
  <si>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</si>
  <si>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</si>
  <si>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</si>
  <si>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</si>
  <si>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</si>
  <si>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</si>
  <si>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</si>
  <si>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</si>
  <si>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</si>
  <si>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</si>
  <si>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</si>
  <si>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</si>
  <si>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</si>
  <si>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</si>
  <si>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</si>
  <si>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</si>
  <si>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Фирмалық бланктерді жасау бойынша қызметтер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</si>
  <si>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</si>
  <si>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</si>
  <si>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</si>
  <si>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</si>
  <si>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</si>
  <si>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</si>
  <si>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</si>
  <si>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</si>
  <si>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</si>
  <si>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</si>
  <si>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</si>
  <si>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r>
      <t>Папка-скоросшиватель, белая, без замка. Папка-обложка Дело A4, однотонная, мелованная, плотность не менее 360 г/м</t>
    </r>
    <r>
      <rPr>
        <sz val="12"/>
        <rFont val="Times New Roman"/>
        <family val="1"/>
        <charset val="204"/>
      </rPr>
      <t>²</t>
    </r>
  </si>
  <si>
    <t>Услуги питания для организации семинаров и конференции  (люкс)</t>
  </si>
  <si>
    <r>
      <t xml:space="preserve">Услуги питания для организации семинаров и конференции </t>
    </r>
    <r>
      <rPr>
        <sz val="10"/>
        <color theme="1"/>
        <rFont val="Times New Roman"/>
        <family val="1"/>
        <charset val="204"/>
      </rPr>
      <t>(бизнес)</t>
    </r>
  </si>
  <si>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</si>
  <si>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</si>
  <si>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</si>
  <si>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</si>
  <si>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</si>
  <si>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</si>
  <si>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</si>
  <si>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</si>
  <si>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</si>
  <si>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</si>
  <si>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</si>
  <si>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</si>
  <si>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</si>
  <si>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</si>
  <si>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Мойка малогабаритных транспортных средств в количестве 11 единиц, общее количество моек – 962. В мойку 1 единицы транспортного средства (ТС) входит мойка кузова и салона: Volkswagen Passat (руководство) 4 единицы ТС по 104 моек для каждой единицы ТС; Volkswagen Passat (дежурные) 3 единицы ТС по 78 моек для каждой единицы ТС; Volkswagen Jetta 4 единицы по 78 моек для каждой единицы ТС.</t>
  </si>
  <si>
    <t xml:space="preserve">Мойка среднегабаритных транспортных средств в количестве 2 единиц, общее количество моек – 160. В мойку 1 единицы транспортного средства (ТС) входит мойка кузова и салона: Volkswagen  Tiguan 2 единицы ТС по 80 моек для каждой единицы ТС. </t>
  </si>
  <si>
    <t>Услуги по автомойке крупно - габаритных транспортных средств в количестве 13 единиц, общее количество моек – 925. В мойку 1 единицы транспортного средства (ТС) входит мойка кузова и салона: Volkswagen Touareg – 2 единицы ТС по 104 моек для каждой единицы ТС; Ssang Yong 1 единицы – 80 моек; Volkswagen Caravella 4 единицы ТС по 104 моек для каждой единицы ТС; Volkswagen Transporter 1 единицы ТС – 74 моек; с/т МКСМ 2 единицы ТС по 21 моек для каждой единицы ТС; с/т МАЗ 1 единицы ТС – 21 моек; Автобус Foton 2 единицы ТС по 42 моек для каждой единицы ТС.</t>
  </si>
  <si>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</si>
  <si>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</si>
  <si>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</si>
  <si>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</si>
  <si>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</si>
  <si>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</si>
  <si>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</si>
  <si>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</si>
  <si>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Ірі габаритті көлік құралдарын жуу бойынша қызметтер, 13 бірлік, жуулардың жалпы саны – 925. Көлік құралының (КҚ) 1 бірлігіне қаңқа және салонның жуу қосылған: Volkswagen Touareg – 2 бірлік КҚ әр бірлік КҚ үшін 104 жуу; Ssang Yong 1 бірлік – 80 жуу; Volkswagen Caravella 4 бірлік КҚ әр бірлік КҚ үшін 104 жуу; Volkswagen Transporter 1 бірлік КҚ – 74 жуу; с/т МКСМ 2 бірлік КҚ әр бірлік КҚ үшін 21 жуу; с/т МАЗ 1 бірлік КҚ – 21 жуу; Автобус Foton 2 бірлік КҚ әр бірлік КҚ үшін 42 жуу.</t>
  </si>
  <si>
    <t>Орташа габаритті көлік құралдарын жуу бойынша қызметтер, 2 бірлік, жуулардың жалпы саны – 160. Көлік құралының 1 бірлігіне қаңқа және салонның жуу қосылған: Volkswagen Тiguan 2 бірлік КҚ әр бірлік КҚ үшін 80 жуу</t>
  </si>
  <si>
    <t>Кіші габаритті көлік құралдарын жуу бойынша қызметтер, 11 бірлік, жуулардың жалпы саны – 962. Көлік құралының 1 бірлігіне қаңқа және салонның жуу қосылған: Volkswagen Passat (басшылық) 4 бірлік КҚ әр бірлік КҚ үшін 104 жуу; Volkswagen Passat (кезекші) 3 бірлік КҚ әр бірлік КҚ үшін 78 жуу; Volkswagen Jetta 4 бірлік КҚ әр бірлік КҚ үшін 78 жуу.</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</si>
  <si>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</si>
  <si>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</si>
  <si>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</si>
  <si>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</si>
  <si>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</si>
  <si>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</si>
  <si>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</si>
  <si>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</si>
  <si>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</si>
  <si>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</si>
  <si>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</si>
  <si>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</si>
  <si>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</si>
  <si>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</si>
  <si>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</si>
  <si>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</si>
  <si>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</si>
  <si>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</si>
  <si>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</si>
  <si>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</si>
  <si>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</si>
  <si>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</si>
  <si>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Дополнено</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</si>
  <si>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</si>
  <si>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</si>
  <si>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</si>
  <si>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</si>
  <si>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</si>
  <si>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</si>
  <si>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</si>
  <si>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</si>
  <si>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</si>
  <si>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</si>
  <si>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</si>
  <si>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</si>
  <si>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</si>
  <si>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</si>
  <si>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</si>
  <si>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</si>
  <si>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</si>
  <si>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</si>
  <si>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</si>
  <si>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</si>
  <si>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</si>
  <si>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</si>
  <si>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</si>
  <si>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</si>
  <si>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</si>
  <si>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</si>
  <si>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</si>
  <si>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</si>
  <si>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</si>
  <si>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</si>
  <si>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</si>
  <si>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</si>
  <si>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</si>
  <si>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</si>
  <si>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</si>
  <si>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</si>
  <si>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</si>
  <si>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</si>
  <si>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</si>
  <si>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</si>
  <si>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</si>
  <si>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</si>
  <si>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</si>
  <si>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</si>
  <si>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</si>
  <si>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</si>
  <si>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</si>
  <si>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Толықтырылды</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</si>
  <si>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</si>
  <si>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</si>
  <si>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</si>
  <si>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</si>
  <si>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</si>
  <si>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</si>
  <si>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</si>
  <si>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</si>
  <si>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</si>
  <si>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</si>
  <si>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</si>
  <si>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</si>
  <si>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</si>
  <si>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</si>
  <si>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</si>
  <si>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</si>
  <si>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</si>
  <si>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</si>
  <si>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</si>
  <si>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</si>
  <si>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</si>
  <si>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</si>
  <si>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</si>
  <si>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</si>
  <si>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</si>
  <si>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</si>
  <si>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</si>
  <si>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</si>
  <si>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</si>
  <si>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</si>
  <si>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</si>
  <si>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</si>
  <si>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</si>
  <si>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</si>
  <si>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</si>
  <si>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</si>
  <si>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</si>
  <si>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</si>
  <si>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</si>
  <si>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</si>
  <si>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</si>
  <si>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</si>
  <si>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</si>
  <si>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</si>
  <si>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</si>
  <si>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</si>
  <si>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</si>
  <si>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</si>
  <si>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</si>
  <si>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</si>
  <si>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</si>
  <si>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</si>
  <si>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</si>
  <si>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</si>
  <si>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</si>
  <si>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</si>
  <si>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</si>
  <si>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</si>
  <si>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</si>
  <si>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</si>
  <si>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</si>
  <si>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</si>
  <si>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</si>
  <si>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</si>
  <si>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</si>
  <si>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</si>
  <si>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</si>
  <si>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</si>
  <si>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</si>
  <si>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</si>
  <si>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</si>
  <si>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</si>
  <si>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</si>
  <si>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</si>
  <si>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105,5</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</si>
  <si>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</si>
  <si>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</si>
  <si>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</si>
  <si>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</si>
  <si>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</si>
  <si>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</si>
  <si>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</si>
  <si>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</si>
  <si>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</si>
  <si>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</si>
  <si>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</si>
  <si>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</si>
  <si>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</si>
  <si>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</si>
  <si>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</si>
  <si>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</si>
  <si>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</si>
  <si>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</si>
  <si>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</si>
  <si>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</si>
  <si>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</si>
  <si>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</si>
  <si>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</si>
  <si>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</si>
  <si>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</si>
  <si>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</si>
  <si>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</si>
  <si>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</si>
  <si>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</si>
  <si>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</si>
  <si>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</si>
  <si>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</si>
  <si>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</si>
  <si>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</si>
  <si>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</si>
  <si>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</si>
  <si>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</si>
  <si>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</si>
  <si>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</si>
  <si>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</si>
  <si>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</si>
  <si>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</si>
  <si>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</si>
  <si>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</si>
  <si>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</si>
  <si>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</si>
  <si>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</si>
  <si>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</si>
  <si>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</si>
  <si>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</si>
  <si>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</si>
  <si>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</si>
  <si>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</si>
  <si>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</si>
  <si>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</si>
  <si>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</si>
  <si>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</si>
  <si>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</si>
  <si>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</si>
  <si>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</si>
  <si>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</si>
  <si>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</si>
  <si>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</si>
  <si>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</si>
  <si>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</si>
  <si>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</si>
  <si>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</si>
  <si>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</si>
  <si>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</si>
  <si>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</si>
  <si>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</si>
  <si>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</si>
  <si>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</si>
  <si>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</si>
  <si>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</si>
  <si>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</si>
  <si>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</si>
  <si>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</si>
  <si>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</si>
  <si>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</si>
  <si>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</si>
  <si>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</si>
  <si>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</si>
  <si>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</si>
  <si>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</si>
  <si>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</si>
  <si>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</si>
  <si>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</si>
  <si>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</si>
  <si>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</si>
  <si>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</si>
  <si>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</si>
  <si>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</si>
  <si>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</si>
  <si>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</si>
  <si>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</si>
  <si>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</si>
  <si>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</si>
  <si>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</si>
  <si>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</si>
  <si>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</si>
  <si>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</si>
  <si>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</si>
  <si>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</si>
  <si>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</si>
  <si>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</si>
  <si>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</si>
  <si>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</si>
  <si>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</si>
  <si>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гр. 4</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</si>
  <si>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</si>
  <si>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</si>
  <si>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</si>
  <si>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</si>
  <si>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</si>
  <si>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</si>
  <si>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</si>
  <si>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</si>
  <si>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</si>
  <si>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</si>
  <si>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</si>
  <si>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</si>
  <si>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</si>
  <si>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</si>
  <si>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</si>
  <si>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</si>
  <si>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</si>
  <si>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</si>
  <si>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</si>
  <si>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</si>
  <si>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</si>
  <si>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</si>
  <si>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</si>
  <si>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</si>
  <si>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</si>
  <si>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</si>
  <si>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</si>
  <si>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</si>
  <si>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</si>
  <si>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</si>
  <si>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</si>
  <si>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</si>
  <si>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</si>
  <si>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</si>
  <si>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</si>
  <si>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</si>
  <si>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</si>
  <si>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</si>
  <si>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</si>
  <si>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</si>
  <si>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</si>
  <si>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</si>
  <si>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</si>
  <si>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</si>
  <si>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</si>
  <si>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</si>
  <si>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</si>
  <si>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</si>
  <si>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</si>
  <si>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</si>
  <si>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</si>
  <si>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</si>
  <si>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</si>
  <si>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</si>
  <si>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</si>
  <si>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</si>
  <si>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</si>
  <si>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</si>
  <si>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</si>
  <si>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</si>
  <si>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</si>
  <si>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</si>
  <si>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</si>
  <si>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</si>
  <si>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</si>
  <si>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</si>
  <si>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</si>
  <si>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</si>
  <si>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</si>
  <si>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</si>
  <si>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</si>
  <si>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</si>
  <si>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</si>
  <si>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</si>
  <si>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</si>
  <si>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</si>
  <si>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</si>
  <si>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</si>
  <si>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</si>
  <si>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</si>
  <si>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</si>
  <si>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</si>
  <si>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</si>
  <si>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</si>
  <si>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</si>
  <si>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</si>
  <si>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</si>
  <si>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</si>
  <si>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</si>
  <si>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</si>
  <si>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</si>
  <si>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</si>
  <si>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</si>
  <si>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</si>
  <si>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</si>
  <si>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</si>
  <si>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</si>
  <si>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</si>
  <si>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</si>
  <si>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</si>
  <si>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</si>
  <si>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</si>
  <si>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</si>
  <si>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</si>
  <si>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</si>
  <si>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</si>
  <si>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</si>
  <si>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</si>
  <si>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</si>
  <si>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</si>
  <si>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</si>
  <si>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</si>
  <si>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</si>
  <si>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</si>
  <si>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</si>
  <si>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r>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r>
    <r>
      <rPr>
        <sz val="10"/>
        <color theme="1"/>
        <rFont val="Arial"/>
        <family val="2"/>
        <charset val="204"/>
      </rPr>
      <t>.</t>
    </r>
  </si>
  <si>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</si>
  <si>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</si>
  <si>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 xml:space="preserve">Постельный комплект </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</si>
  <si>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</si>
  <si>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</si>
  <si>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t>
  </si>
  <si>
    <t>Одеяло, размер 215х155 cм. Материал изготовления хлопок с силиконовым наполнителем (кол-во нитей не менее 58). Цвет белый.</t>
  </si>
  <si>
    <t>Подушка</t>
  </si>
  <si>
    <t>Подушка, размер: 50x70 cм, Материал изготовления хлопок с силиконовым наполнителем (кол-во нитей не менее 57). Цвет белый.</t>
  </si>
  <si>
    <t>Покрывало</t>
  </si>
  <si>
    <t>Покрывало, размер: 240х170 cм,  Материал изготовления плотный, прочный гобелен.</t>
  </si>
  <si>
    <t>Наматрасник</t>
  </si>
  <si>
    <t>Наматрасник, размер 200х90, Материал изготовления 100% хлопок.</t>
  </si>
  <si>
    <t>160,50</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</si>
  <si>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</si>
  <si>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</si>
  <si>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</si>
  <si>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</si>
  <si>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Төсек жиынтығы  - бір кісілік  (1 төсек жайма, 1 жастық тысы, 1 сейсеп)</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</si>
  <si>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</si>
  <si>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 xml:space="preserve">Бет орамал </t>
  </si>
  <si>
    <t>Орамал  100*50см жұмсақ, қалың түкті, ылғалды  жақсы сіңіретін матадан жасалған. Материалы мақта (кемінде 500гр/м2 және 250гр – 1 дана.)</t>
  </si>
  <si>
    <t>Монша орамалы</t>
  </si>
  <si>
    <t>Монша  орамалы  150*100см жұмсақ, қалың түкті, ылғалды  жақсы сіңіретін матадан жасалған. Материалы мақта (кемінде 500гр/м2 және 750гр – 1 дана). Түсі ақ.</t>
  </si>
  <si>
    <t xml:space="preserve">Көрпе </t>
  </si>
  <si>
    <t>Көрпе, көлемі 215х155 cм. Материалы мақта мен силикон толтырғыш (жіптердің саны 58 кем емес). Түсі ақ.</t>
  </si>
  <si>
    <t xml:space="preserve">Жастық </t>
  </si>
  <si>
    <t>Жастық, көлемі: 50x70 cм, Материалы мақта мен силикон толтырғыш (жіптер саны 57 кем емес). Түсі ақ.</t>
  </si>
  <si>
    <t xml:space="preserve">Жапқыш </t>
  </si>
  <si>
    <t>Жапқыш, көлемі: 240х170 cм,  Материалы тығыз, берік гобелен.</t>
  </si>
  <si>
    <t xml:space="preserve">Матрасқап  </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</si>
  <si>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</si>
  <si>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</si>
  <si>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</si>
  <si>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</si>
  <si>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</si>
  <si>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</si>
  <si>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</si>
  <si>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</si>
  <si>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</si>
  <si>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</si>
  <si>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</si>
  <si>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</si>
  <si>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</si>
  <si>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</si>
  <si>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</si>
  <si>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</si>
  <si>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</si>
  <si>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</si>
  <si>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</si>
  <si>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</si>
  <si>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</si>
  <si>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</si>
  <si>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</si>
  <si>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</si>
  <si>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</si>
  <si>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</si>
  <si>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</si>
  <si>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</si>
  <si>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</si>
  <si>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</si>
  <si>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</si>
  <si>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</si>
  <si>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</si>
  <si>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</si>
  <si>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</si>
  <si>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</si>
  <si>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</si>
  <si>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</si>
  <si>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</si>
  <si>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</si>
  <si>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</si>
  <si>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</si>
  <si>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</si>
  <si>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</si>
  <si>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</si>
  <si>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</si>
  <si>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</si>
  <si>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</si>
  <si>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</si>
  <si>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</si>
  <si>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 xml:space="preserve">Работы по профилактическому испытанию заземляющего устройства 
и молниезащиты комплекса зданий 
АОО «Назарбаев Университет»
</t>
  </si>
  <si>
    <t>72</t>
  </si>
  <si>
    <t xml:space="preserve">Услуги по сервисному обслуживанию источников бесперебойного питания </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</si>
  <si>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</si>
  <si>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</si>
  <si>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</si>
  <si>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</si>
  <si>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</si>
  <si>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</si>
  <si>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</si>
  <si>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</si>
  <si>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</si>
  <si>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 xml:space="preserve">Ауаны ылғалдандырғыш  </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</si>
  <si>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</si>
  <si>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</si>
  <si>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</si>
  <si>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</si>
  <si>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</si>
  <si>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</si>
  <si>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</si>
  <si>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</si>
  <si>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</si>
  <si>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</si>
  <si>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</si>
  <si>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</si>
  <si>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</si>
  <si>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</si>
  <si>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</si>
  <si>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</si>
  <si>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Набор руководителя </t>
  </si>
  <si>
    <t xml:space="preserve">В течение 15 рабочих дней с момента подписания договора </t>
  </si>
  <si>
    <t>Стол рабочий</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</si>
  <si>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</si>
  <si>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</si>
  <si>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</si>
  <si>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</si>
  <si>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</si>
  <si>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</si>
  <si>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</si>
  <si>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Кресло куб</t>
  </si>
  <si>
    <t>Набор руководителя</t>
  </si>
  <si>
    <t>Стол рабочий для персонала</t>
  </si>
  <si>
    <t>Кресло для студентов</t>
  </si>
  <si>
    <t>Кресло для сотрудников</t>
  </si>
  <si>
    <t>Шкаф с открытыми полками</t>
  </si>
  <si>
    <t xml:space="preserve">Кресло куб </t>
  </si>
  <si>
    <t>Столешница стола выполнена из ЛДСП толщиной не менее 22 мм. с отверстием для кабеля, нижняя часть ЛДСП не менее 16 мм. На металлокаркасе. Торцы облицованы прочной противоударной кромкой ПВХ толщиной не менее 0,4 мм и 2мм. Размеры: Длина не менее 1800 мм. Ширина не менее 650 мм. Высота не менее 750 мм</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</si>
  <si>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Глубина не менее 420 мм. Ширина не менее 800 мм. Высота не менее 1930 мм</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</si>
  <si>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</si>
  <si>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</si>
  <si>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</si>
  <si>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передних и задних тормозных колодок – 1 услуга; заправка кондиционера – 1 услуга;  геометрия колес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</si>
  <si>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ремня ГРМ – 4 услуги; промывка инжектора – 6 услуг; замена свечей зажигания – 6 услуг; проточка тормозных дисков 4 шт – 8 услуг;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замена ветрового стекла – 1 услуга; замена натяжного ролика ГРМ – 2 услуги;  компьютерная диагностика – 2 услуги; ремонт ходовой части – 1 услуга; геометрия колес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</si>
  <si>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10 услуг; замена воздушного фильтра – 10 услуг; замена масляного фильтра – 10 услуг; замена топливного фильтра – 10 услуг; замена фильтра салона – 10 услуг; ремонт ходовой части – 1 услуга; компьютерная диагностика – 1 услуга;  ремонт электрооборудования – 2 услуги; замена масла в АКПП – 1 услуга; замена охлаждающей жидкости – 1 услуга; геометрия колес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</si>
  <si>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тормозных дисков – 2 услуги.</t>
  </si>
  <si>
    <t xml:space="preserve">Услуги по техническому обслуживанию и ремонту автомобиля Volkswagen Jetta, объемом двигателя 2000 см. куб. </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</si>
  <si>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15 услуг; замена воздушного фильтра – 15 услуг; замена масляного фильтра – 15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компьютерная диагностика – 1 услуга; ремонт ходовой части – 1 услуга; геометрия колес – 1 услуга.</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</si>
  <si>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проточка тормозных дисков – 2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</si>
  <si>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4 услуг; замена передних и задних тормозных колодок – 4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</si>
  <si>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t>
  </si>
  <si>
    <t>Техническое обслуживание и ремонт автобуса Foton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1 услуга.</t>
  </si>
  <si>
    <t xml:space="preserve">Услуги по техническому обслуживанию и ремонту  специальной техники МКСМ 800 </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</si>
  <si>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фильтроэлемента СНН 302 СDI – 4 услуги.</t>
  </si>
  <si>
    <t xml:space="preserve">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</si>
  <si>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</si>
  <si>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</si>
  <si>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</si>
  <si>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</si>
  <si>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</si>
  <si>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</si>
  <si>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</si>
  <si>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</si>
  <si>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</si>
  <si>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</si>
  <si>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</si>
  <si>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</si>
  <si>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</si>
  <si>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</si>
  <si>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</si>
  <si>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және артқы қалыбының ауыстыру - 1қызмет; Кондиционер сұйығын толтыру – 1 қызмет; Дөңгелектердің геометриясы – 1 қызмет.</t>
  </si>
  <si>
    <t xml:space="preserve">Қозғалтқыш көлемі 1800 см.текше Volkswagen Passat автомобиліне техникалық күту және жөндеу кызметтерін көрсету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</si>
  <si>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Алдынғы және артқы қалыбының ауыстыру – 6 қызмет; Суыту сұйығың ауыстыру - 4 қызмет; АББҚ электр жабдықтарын  жөндеу – 2 қызмет; Жел терезені ауыстыру – 1 қызмет; ГТМ керу шығыршығының ауыстыру – 2 қызмет; Компьютерлік диагностика – 2 қызмет; Жүру бөліктерін жөндеу – 1 қызмет; Дөңгелектердің геометриясы – 1 қызмет.</t>
  </si>
  <si>
    <t xml:space="preserve">Қозғалтқыш көлемі 3000 см.текше Volkswagen Touareg автомобиліне техникалық күту және жөндеу кызметтерін көрсету </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</si>
  <si>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- 10 қызмет; Ауа сүзгішін ауыстыру - 10 кызмет; Май сүзгішін ауыстыру – 10 қызмет;  Жанармай сүзгішін ауыстыру – 10 қызмет; Салон сүзгішін ауыстыру – 10 қызмет; Жүру бөліктерін жөндеу – 1 қызмет; Компьютерлік диагностика – 1 қызмет;  Электр жабдықтарын жөндеу – 2 қызмет; АББҚ майың ауыстыру – 1қызмет; Суыту сұйығың ауыстыру - 1 қызмет; Дөңгелектердің геометриясы  – 2 қызмет.</t>
  </si>
  <si>
    <t xml:space="preserve">Қозғалтқыш көлемі 2000 см.текше Volkswagen Tiguan автомобиліне техникалық күту және жөндеу кызметтерін көрсету </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</si>
  <si>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Тежеуіш дискілерін ауыстыру – 2 қызмет.</t>
  </si>
  <si>
    <t xml:space="preserve">Қозғалтқыш көлемі 2000 см.текше Volkswagen  Jetta автомобиліне техникалық күту және жөндеу кызметтерін көрсету </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</si>
  <si>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- 15 қызмет; Ауа сүзгішін ауыстыру - 15 кызмет; Май сүзгішін ауыстыру – 15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Компьютерлік диагностика – 1 қызмет;   Жүру бөліктерін жөндеу – 1 қызмет; Дөңгелектердің геометриясы  – 1 қызмет.</t>
  </si>
  <si>
    <t xml:space="preserve">Қозғалтқыш көлемі 2000 см.текше Volkswagen  Transporter автомобиліне техникалық күту және жөндеу кызметтерін көрсету </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</si>
  <si>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тежеуіш дискілерің жону – 2 қызмет.</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</si>
  <si>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</si>
  <si>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4 кызмет; Алдынғы және артқы қалыбың ауыстыру – 4 қызмет;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t>
  </si>
  <si>
    <t xml:space="preserve">Қозғалтқыш көлемі 2300 см.текше Ssang Yong автомобиліне техникалық күту және жөндеу кызметтерін көрсету </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</si>
  <si>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t>
  </si>
  <si>
    <t xml:space="preserve">Қозғалтқыш көлемі 6700 см.текше Foton автобусына техникалық күту және жөндеу кызметтерін көрсету </t>
  </si>
  <si>
    <t xml:space="preserve">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Жылыту қондырғының қызу шамын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t>
  </si>
  <si>
    <t xml:space="preserve">МКСМ – 800 арнайы техникаға техникалық күту және жөндеу кызметтерін көрсету </t>
  </si>
  <si>
    <t xml:space="preserve">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Сүзгіш элемент СНН 302 СDI ауыстыру – 4 қызмет. </t>
  </si>
  <si>
    <t xml:space="preserve">МАЗ 490843 (дизель) автомобиліне техникалық күту және жөндеу кызметтерін көрсету </t>
  </si>
  <si>
    <t xml:space="preserve">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Гидроцилиндірлердін тыгыздығышың ауыстыру – 2 қызмет; тежеуіш қалыбың ауыстыру – 2 қызмет; шыңы тазалау шөткесін ауыстыру – 1 қызмет; Қар тазалау қондырғыны жөндеу – 1 қызмет. </t>
  </si>
  <si>
    <t xml:space="preserve">Шартқа қол қойған сәтінен бастап 15 жұмыс күннің ішінде </t>
  </si>
  <si>
    <t xml:space="preserve">Тапсырыс өтінімі бойынша 10 жұмыс күннің ішінде </t>
  </si>
  <si>
    <t>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t>
  </si>
  <si>
    <t>Столешница стола выполнена из ЛДСП толщиной не менее 22 мм с отверстием для кабеля, нижняя часть ЛДСП не м енее 16 мм. Торцы облицованы прочной противоударной кромкой ПВХ толщиной не менее 0,4 мм и 2 мм. Размеры: Длина, не менее  1600мм; ширина, не менее 650 мм; высота, не менее 750 мм.</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</si>
  <si>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Размеры: Длина не менее 400 мм, ширина не менее 500 мм,  высота не менее 550 мм Наличие замка.</t>
  </si>
  <si>
    <t>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0,4 мм и 2 мм. Размеры: Длина, не менее 1000 мм;  ширина, не менее 600 мм; высота, не менее 600 мм;</t>
  </si>
  <si>
    <t>Гардероб</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</si>
  <si>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Наличие 2-х полок. Наличие металлической перекладины для вешалки. Размеры:  Глубина не менее 600 мм, Ширина не менее 800 мм, Высота не менее 1930 мм.</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</si>
  <si>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Размеры: Глубина не менее 420 мм, Ширина не менее 800 мм, Высота не менее 1930 мм.</t>
  </si>
  <si>
    <t>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Ширина не менее 800 мм. Глубина не менее 420 мм. Высота не менее 1930 мм.</t>
  </si>
  <si>
    <t>Каркас из натурального дерева, обшит экокожей, по периметру кресла предусмотрены утяжки. В основании кресла пружинный блок. Наполнитель – ППУ, синтепон. Ширина не менее 790 мм. глубина не менее 980 мм.  высота не менее 790 мм.</t>
  </si>
  <si>
    <r>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Размеры:</t>
    </r>
    <r>
      <rPr>
        <sz val="10"/>
        <color rgb="FF000000"/>
        <rFont val="Calibri"/>
        <family val="2"/>
        <charset val="204"/>
      </rPr>
      <t xml:space="preserve"> </t>
    </r>
    <r>
      <rPr>
        <sz val="10"/>
        <color rgb="FF000000"/>
        <rFont val="Times New Roman"/>
        <family val="1"/>
        <charset val="204"/>
      </rPr>
      <t>Длина, не менее  1300мм; ширина, не менее 650 мм; высота, не менее 750 мм</t>
    </r>
  </si>
  <si>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Стол комбинирован с кожей. Размеры:  Длина, не менее 2400 мм; ширина, не менее  1200 мм;
высота, не менее  760 мм
</t>
  </si>
  <si>
    <r>
      <t>Каркас из натурального дерева, обшит экокожей, по периметру дивана предусмотрены утяжки. В основании дивана пружинный блок. Наполнитель ППУ, синтепон.</t>
    </r>
    <r>
      <rPr>
        <sz val="10"/>
        <color rgb="FF000000"/>
        <rFont val="Calibri"/>
        <family val="2"/>
        <charset val="204"/>
      </rPr>
      <t xml:space="preserve"> </t>
    </r>
    <r>
      <rPr>
        <sz val="10"/>
        <color rgb="FF000000"/>
        <rFont val="Times New Roman"/>
        <family val="1"/>
        <charset val="204"/>
      </rPr>
      <t>Длина не менее 1940 мм; ширина не менее 980 мм; высота не менее 790 мм</t>
    </r>
  </si>
  <si>
    <r>
      <t>Каркас из натурального дерева, обшит экокожей, по периметру кресла предусмотрены утяжки. В основании кресла пружинный блок. Наполнитель ППУ, синтепон.</t>
    </r>
    <r>
      <rPr>
        <sz val="10"/>
        <color rgb="FF000000"/>
        <rFont val="Calibri"/>
        <family val="2"/>
        <charset val="204"/>
      </rPr>
      <t xml:space="preserve"> </t>
    </r>
    <r>
      <rPr>
        <sz val="10"/>
        <color rgb="FF000000"/>
        <rFont val="Times New Roman"/>
        <family val="1"/>
        <charset val="204"/>
      </rPr>
      <t>Ширина не менее 790 мм; глубина не менее 980 мм; высота не менее 930 мм.</t>
    </r>
  </si>
  <si>
    <t xml:space="preserve">Набор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Стол руководителя Длина, не менее 1900 мм;
 ширина, не менее 900 мм; высота, не менее 785 мм; Стол телефонный. Длина, не менее 1200 мм; 
ширина, не менее 480 мм;высота, не менее 694 мм; БрифингДлина, не менее 1200 мм;ширина, не менее 800 мм; высота, не менее 780 мм;Шкаф для документовДлина, не менее 885 мм;ширина, не менее 450 мм; высота, не менее  1933 мм;Шкаф колонкаДлина, не менее  560 мм;Ширина не менее 450  мм; высота, не менее 1933 мм;Кресло руководителявысота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ммВысота не менее 550 мм
</t>
  </si>
  <si>
    <r>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Цвет обивки согласовывается с Заказчиком.</t>
    </r>
    <r>
      <rPr>
        <sz val="10"/>
        <color rgb="FF000000"/>
        <rFont val="Calibri"/>
        <family val="2"/>
        <charset val="204"/>
      </rPr>
      <t xml:space="preserve"> </t>
    </r>
    <r>
      <rPr>
        <sz val="10"/>
        <color rgb="FF000000"/>
        <rFont val="Times New Roman"/>
        <family val="1"/>
        <charset val="204"/>
      </rPr>
      <t>Глубина сиденья не менее 440 мм, ширина посадочного места не менее 455 мм, высота спинки не менее 565 мм.</t>
    </r>
  </si>
  <si>
    <r>
      <t>Материал: гнутая фанера, обивка экокожа. Размеры: высота спинки 530 мм, ширина спинки 430 мм, ширина сидения  455 мм, глубина сидения не менее 440 мм, подлокотники металлические с  деревянными накладками, основание металлическое хромированная.</t>
    </r>
    <r>
      <rPr>
        <sz val="10"/>
        <color rgb="FF000000"/>
        <rFont val="Calibri"/>
        <family val="2"/>
        <charset val="204"/>
      </rPr>
      <t xml:space="preserve"> </t>
    </r>
    <r>
      <rPr>
        <sz val="10"/>
        <color rgb="FF000000"/>
        <rFont val="Times New Roman"/>
        <family val="1"/>
        <charset val="204"/>
      </rPr>
      <t>Высота спинки, не менее 530 мм, ширина спинки, не менее 430 мм, ширина сидения,  не менее 455 мм, глубина сидения, не менее 440 мм</t>
    </r>
  </si>
  <si>
    <t xml:space="preserve">Набор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Стол руководителя Длина, не менее 1900 мм; ширина, не менее 900 мм;высота, не менее 785 мм;Стол телефонный Длина, не менее 1200 мм; ширина, не менее 480 мм;высота, не менее 694 мм;БрифингДлина, не менее 1200 мм;
ширина, не менее 800 мм; высота, не менее 780 мм; Шкаф для документов. Длина, не менее 885 мм; ширина, не менее 450  мм; высота, не менее  1933 мм;Шкаф колонкаДлина, не менее  560 мм;
ширина, не менее  450 мм; высота, не менее 1933 мм;Кресло руководителявысота спинки не менее 725 мм, ширина спинки не менее 525 мм, ширина сидения не менее 525 мм, глубина сидения не менее 485 мм;Кресла для посетителей 
высота спинки не менее 530 мм, ширина спинки не менее 430 мм, ширина сидения не менее 455 мм, глубина сидения не менее 440 мм.
Тумба мобильнаяДлина, не менее 430 мм
Ширина, не менее 460 мм. Высота, не менее 550 мм
</t>
  </si>
  <si>
    <t>Стул без подлокотников. Обеспечивает необходимый комфорт и поддержку на протяжении длительного времени. Гибкая спинка подойдет для разных форм позвоночников, в любом положении поддерживает поясницу. Материал обивки cтула: текстиль. Основание: две пары согнутых стальных трубок, не менее 2 мм толщиной, диаметром не менее 25 мм, скреплены одним хомутом. Конструкция cтула оборудована четырьмя опорными ножками из алюминия или стали черного цвета, на 4-х колесиках. Складывающееся сидение cтула дает возможность сложить его. Цвет: черный. Общие размеры не менее: высота 600 мм; ширина 450 мм; глубина используемой поверхности сиденья не менее 460 мм.</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</si>
  <si>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кемiнде: биiктiгi 600 мм; енi 450 мм; орындықтың үстіңгі қолданылатын тереңдігі кемiнде 460 мм</t>
  </si>
  <si>
    <t>Қосымша  үстел</t>
  </si>
  <si>
    <t xml:space="preserve">Тартпалары бар тумбочка </t>
  </si>
  <si>
    <t xml:space="preserve">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Өлшемдері: ұзындығы кемiнде 550 мм, енi кемiнде 400 мм, биiктiгi кемiнде 500 мм. Құлыпқа жабылады. </t>
  </si>
  <si>
    <t xml:space="preserve">Журнал үстелі </t>
  </si>
  <si>
    <t>Мәжiлiс  үстелі</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</si>
  <si>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бөлшектері  терiмен қиыстырылған. Өлшемдері: ұзындығы 2400 мм кем емес; ені 1200 мм кем емес; биiктiгі 760 мм кем емес.</t>
  </si>
  <si>
    <t>Сөрелерінің биіктігі  реттеледі. Корпус 16 мм кем емес ЛДСП-дан жасалған. Корпустың  шеттерi кемiнде 0,4 мм ПВХ жолағымен желiмделген, жиынтығында тұтқалары бар. Шкаф 4 реттелетiн жиhаз  аяқтарға сүйеледi. 2 сөресі бар. Iлгiшке арналған  металл таяғы бар. Өлшемдері: тереңдiгi кемiнде 600 мм, енi кемiнде 800 мм, биiктiгi кемiнде 1930 мм.</t>
  </si>
  <si>
    <t>Шыны есiктері бар шкаф</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</si>
  <si>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Өлшемдері: тереңдiгi кемiнде 420 мм, енi кемiнде 800 мм, биiктiгi кемiнде 1930 мм.</t>
  </si>
  <si>
    <t>4 сөресі бар картотекалық шкаф</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</si>
  <si>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</si>
  <si>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ППУ толтырғыш, синтепон. Ұзындығы кемiнде 1940 мм; енi кемiнде 980 мм; биiктiгi кемiнде 790 мм.</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</si>
  <si>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</si>
  <si>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</si>
  <si>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Студенттерге арналған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</si>
  <si>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t>
  </si>
  <si>
    <t>Қызметкерлерге арналған кресло</t>
  </si>
  <si>
    <t xml:space="preserve">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</si>
  <si>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</si>
  <si>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</si>
  <si>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Енi кемiнде 800 мм. Тереңдiгi кемiнде 420 мм. Биiктiгi кемiнде 1930 мм.</t>
  </si>
  <si>
    <t xml:space="preserve">Қаңқасы табиғи ағаштан, экокотеріден жасалған, креслоның периметрi бойынша  тартулар ескерілген. Креслоның негiзінде серiппелi блок бар. Толтырғышы - ППУ, синтепон. Енi  кемiнде 790 мм, тереңдiгi кемiнде 980 мм, биiктiгi кемiнде 790 мм. </t>
  </si>
  <si>
    <t xml:space="preserve">30 отырғызатын орны бар мәжіліс үстелі </t>
  </si>
  <si>
    <t>Жиынтық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Басшының үстелі: ұзындығы 1900 мм кем емес; ені 900 мм кем емес; биiктiгі 785 мм кем емес; телефон үстелі: ұзындығы 1200 мм кем емес; ені 480 мм кем емес; биiктiгі 694 мм кем емес; Брифинг: ұзындығы 1200 мм кем емес; ені 800 мм кем емес; биiктiгі 780 мм кем емес; Құжаттарға арналған шкаф. Ұзындығы 885 мм кем емес; ені 450 мм кем емес; биiктiгі 1933 мм кем емес; Колонка шкаф: Ұзындығы 560 мм кем емес; ені 450 мм кем емес; биiктiгі 1933 мм кем емес; Жетекшiнiң креслосы, ұзындығы  725 мм кем емес, арқалығының биiктiгі 525 мм кем емес, арқалығының ені 525 мм кем емес, отыратын жерінің ені 485 мм кем емес,  тереңдiгі 530 мм кем емес. Келушілерге арналған арқалығы төмен кресло, ұзындығы 430 мм кем емес, ені 455 мм кем емес, отыратын ені 440 мм кем емес. Мобильді тумба ұзындығы 430 мм кем емес, ені 460 мм кем емес, биіктігі 550 мм кем емес</t>
  </si>
  <si>
    <t xml:space="preserve">Жиынтық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Басшының үстелі: ұзындығы, кемiнде 1900 мм; ені, кемiнде 900 мм; биiктiгі, кемiнде 785 мм; телефон үстелі: Ұзындығы кемiнде 1200 мм; ені кемiнде 480 мм; биiктiгі кемiнде 694 мм; Брифинг: Ұзындығы кемiнде 1200 мм;
ені кемiнде 800 мм; биiктiгі кемiнде 780 мм; Құжаттарға арналған  шкаф. Ұзындығы кемiнде 885 мм; ені кемiнде 450 мм; биiктiгі кемiнде 1933 мм; Колонка шкаф: Ұзындығы кемiнде 560 мм;
ені мм 450 кемiнде; биiктiгі кемiнде 1933 мм; Жетекшiнiң креслосы, арқаның ұзындығы кемiнде 630 мм, арқаның ені кемiнде 505 мм, отыратын жерінің  тереңдігі кемiнде 485 мм,  мобильді тумба: ұзындығы кемiнде 430 мм, арқаның ені кемiнде 460 мм, биіктігі кемiнде 550 мм 
Үстелдің үстіңгі тақтайының қалыңдығы кемiнде 22 мм ЛДСП дан жасалған, ЛДСП астынғы жағы кемiнде 16 мм
Жақтаулары соққыға қарсы берік кемiнде 0,4 мм және 2 мм ПВХ жиек жолақтарымен  қапталған. Өлшемдері: ұзындығы кемiнде 1000 мм; ені кемiнде 600 мм; биiктiгі кемiнде 600 мм.
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</si>
  <si>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</si>
  <si>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Үстелдің үстіңгі тақтайы қалыңдығы кемiнде 22 мм кабельге арналған тесігі бар   ЛДСП-дан жасалған, ЛДСП-ның астынғы жағы  16 мм </t>
    </r>
    <r>
      <rPr>
        <sz val="10"/>
        <color rgb="FF000000"/>
        <rFont val="Times New Roman"/>
        <family val="1"/>
        <charset val="204"/>
      </rPr>
      <t>кем емес</t>
    </r>
    <r>
      <rPr>
        <sz val="10"/>
        <color theme="1"/>
        <rFont val="Times New Roman"/>
        <family val="1"/>
        <charset val="204"/>
      </rPr>
      <t>. Жақтаулары соққыға төзімді берік ПВХ жолағымен қапталған, жолақтың  қалыңдығы 0,4 мм және 2 мм кем емес. Өлшемдері: ұзындығы кемiнде 1600 мм; ені кемiнде 650 мм; биіктігі кемiнде 750 мм</t>
    </r>
  </si>
  <si>
    <r>
      <t xml:space="preserve">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0,4 мм және 2 мм ПВХ жолағымен  қапталған. Өлшемдері: ұзындығы кемiнде </t>
    </r>
    <r>
      <rPr>
        <sz val="10"/>
        <color rgb="FF000000"/>
        <rFont val="Times New Roman"/>
        <family val="1"/>
        <charset val="204"/>
      </rPr>
      <t>1300 мм</t>
    </r>
    <r>
      <rPr>
        <sz val="10"/>
        <color theme="1"/>
        <rFont val="Times New Roman"/>
        <family val="1"/>
        <charset val="204"/>
      </rPr>
      <t>; ені кемiнде 650 мм; биіктігі  кемiнде 750 мм.</t>
    </r>
  </si>
  <si>
    <r>
      <t xml:space="preserve">Үстелдің үстіңгі тақтайы қалыңдығы кемiнде 22 мм ЛДСП-дан жасалған, </t>
    </r>
    <r>
      <rPr>
        <sz val="10"/>
        <color rgb="FF000000"/>
        <rFont val="Times New Roman"/>
        <family val="1"/>
        <charset val="204"/>
      </rPr>
      <t xml:space="preserve"> ЛДСП-ның астынғы жағы 16 мм кем емес. Жақтаулары  соққыға қарсы, қалыңдығы  0,4 мм және 2 мм ПВХ жолағымен қапталған. Өлшемдері: ұзындығы кемiнде 1000 мм; ені кемiнде 600 мм; биiктiгі кемiнде 600 мм.</t>
    </r>
  </si>
  <si>
    <r>
      <t xml:space="preserve">Үстелдің үстіңгі тақтайының қалыңдығы кемiнде 22 мм ЛДСП дан жасалған, </t>
    </r>
    <r>
      <rPr>
        <sz val="10"/>
        <color rgb="FF000000"/>
        <rFont val="Times New Roman"/>
        <family val="1"/>
        <charset val="204"/>
      </rPr>
      <t>ЛДСП астынғы жағы кемiнде 16 мм Жақтаулары соққыға қарсы берік кемiнде 0,4 мм және 2 мм ПВХ жиек жолақтарымен  қапталған. Өлшемдері: ұзындығы кемiнде 1000 мм; ені кемiнде 600 мм; биiктiгі кемiнде 600 мм.</t>
    </r>
  </si>
  <si>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</si>
  <si>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Комнатное растение Фикус</t>
  </si>
  <si>
    <t>Листья среднего размера длиной от 5 до 7см., темно-зеленого цвета с белыми прожилками. Диаметр горшка  не менее 20 см., высота растения не менее 30 см.</t>
  </si>
  <si>
    <t>Комнатное растение Калатея</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</si>
  <si>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</si>
  <si>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Комнатное растение Антуриум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</si>
  <si>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</si>
  <si>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</si>
  <si>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Комнатное растение Пуансетия</t>
  </si>
  <si>
    <t>Листья вытянутые ярко-зеленого цвета, длиной до 12см. Диаметр горшка  не менее 20 см., высота растения не менее 30 см.</t>
  </si>
  <si>
    <t>гр. 2, 4</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</si>
  <si>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</si>
  <si>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</si>
  <si>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</si>
  <si>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</si>
  <si>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</si>
  <si>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</si>
  <si>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</si>
  <si>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</si>
  <si>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</si>
  <si>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</si>
  <si>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</si>
  <si>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</si>
  <si>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</si>
  <si>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</si>
  <si>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</si>
  <si>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</si>
  <si>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</si>
  <si>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</si>
  <si>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</si>
  <si>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</si>
  <si>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</si>
  <si>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</si>
  <si>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</si>
  <si>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</si>
  <si>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</si>
  <si>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</si>
  <si>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</si>
  <si>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</si>
  <si>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</si>
  <si>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</si>
  <si>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</si>
  <si>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</si>
  <si>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Радиочастотная противокражная система</t>
  </si>
  <si>
    <t>Сейф мебельный</t>
  </si>
  <si>
    <t>Шкаф платяной</t>
  </si>
  <si>
    <t>Тумбочка с тремя выдвижными ящиками</t>
  </si>
  <si>
    <t>Вентилятор напольный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</si>
  <si>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</si>
  <si>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</si>
  <si>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</si>
  <si>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</si>
  <si>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Набор посуды</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</si>
  <si>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</si>
  <si>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</si>
  <si>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</si>
  <si>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</si>
  <si>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</si>
  <si>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</si>
  <si>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</si>
  <si>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</si>
  <si>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</si>
  <si>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</si>
  <si>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</si>
  <si>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</si>
  <si>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</si>
  <si>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</si>
  <si>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</si>
  <si>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</si>
  <si>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</si>
  <si>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Доска магнитно-маркерная </t>
  </si>
  <si>
    <t xml:space="preserve">В течение 10 рабочих дней с момента
подписания договора
</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</si>
  <si>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</si>
  <si>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 xml:space="preserve">В течение 30 календарных дней с момента подписания договора
</t>
  </si>
  <si>
    <t xml:space="preserve">Шкаф двухдверный. Корпус изготовлен из ЛДСП, тлщиной не менее 16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1750 см.
</t>
  </si>
  <si>
    <t>Напольная вешалка</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</si>
  <si>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</si>
  <si>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</si>
  <si>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</si>
  <si>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</si>
  <si>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</si>
  <si>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</si>
  <si>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</si>
  <si>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</si>
  <si>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</si>
  <si>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</si>
  <si>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</si>
  <si>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 xml:space="preserve">Тип: Крона 6LR61. Напряжение: 9V
Упаковка: по 1шт. на блистере </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</si>
  <si>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</si>
  <si>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</si>
  <si>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</si>
  <si>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</si>
  <si>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</si>
  <si>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Фикус бөлме сөсімдігі</t>
  </si>
  <si>
    <t>Калатея бөлме сөсімдігі</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</si>
  <si>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</si>
  <si>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Антуриум бөлме сөсімдігі</t>
  </si>
  <si>
    <t>Жарқын-қызыл түсті гүлдерімен. Қыш құмыраның диаметрі 20 см кем емес, өсімдіктің ұзындығы 30 кем емес.</t>
  </si>
  <si>
    <t>Кротон бөлме сөсімдігі</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</si>
  <si>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</si>
  <si>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Пуансетия бөлме сөсімдігі</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</si>
  <si>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</si>
  <si>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</si>
  <si>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</si>
  <si>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</si>
  <si>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r>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t>
    </r>
    <r>
      <rPr>
        <sz val="10"/>
        <color rgb="FFFF0000"/>
        <rFont val="Times New Roman"/>
        <family val="1"/>
        <charset val="204"/>
      </rPr>
      <t xml:space="preserve"> </t>
    </r>
    <r>
      <rPr>
        <sz val="10"/>
        <rFont val="Times New Roman"/>
        <family val="1"/>
        <charset val="204"/>
      </rPr>
      <t>Наличие замка.</t>
    </r>
  </si>
  <si>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58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</si>
  <si>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Комнатное растение Кротон</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</si>
  <si>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</si>
  <si>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</si>
  <si>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</si>
  <si>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</si>
  <si>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</si>
  <si>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</si>
  <si>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</si>
  <si>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58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</si>
  <si>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Радиожиілікті ұрлыққа қарсы жүйе</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</si>
  <si>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</si>
  <si>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</si>
  <si>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 xml:space="preserve">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</si>
  <si>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</si>
  <si>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</si>
  <si>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</si>
  <si>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</si>
  <si>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Жерде тұратын желдеткіш</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</si>
  <si>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</si>
  <si>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</si>
  <si>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</si>
  <si>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Жерде тұратын киім ілгіш</t>
  </si>
  <si>
    <t>Ыдысаяқ жиынтығы. 6 адамға арналған шай ішетін сервис тәрелкесі бар шынаяқтан тұрады. Түсі: Тапсырыс берушімен келісіледі.</t>
  </si>
  <si>
    <t>Ыдысаяқ жиынтығы</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</si>
  <si>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</si>
  <si>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</si>
  <si>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</si>
  <si>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</si>
  <si>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</si>
  <si>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</si>
  <si>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</si>
  <si>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</si>
  <si>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</si>
  <si>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</si>
  <si>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</si>
  <si>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</si>
  <si>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</si>
  <si>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</si>
  <si>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</si>
  <si>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</si>
  <si>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</si>
  <si>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</si>
  <si>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</si>
  <si>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</si>
  <si>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</si>
  <si>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</si>
  <si>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</si>
  <si>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</si>
  <si>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</si>
  <si>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</si>
  <si>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</si>
  <si>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</si>
  <si>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</si>
  <si>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</si>
  <si>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</si>
  <si>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Сервисное обслуживание 12 источников бесперебойного питания (ИБП)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ИБП. 4. Отчет о рабочем состоянии ИБП и дальнейшей эксплуатации.
</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</si>
  <si>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</si>
  <si>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</si>
  <si>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</si>
  <si>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</si>
  <si>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1. Электромонтажные работы: - прокладка питающей сети к устанавливаемому ИБП; - установка защитной аппаратуры. 2.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 г. №1354.</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</si>
  <si>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</si>
  <si>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</si>
  <si>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</si>
  <si>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</si>
  <si>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</si>
  <si>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</si>
  <si>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</si>
  <si>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</si>
  <si>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</si>
  <si>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</si>
  <si>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</si>
  <si>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Работы по ремонту электрооборудования</t>
  </si>
  <si>
    <t xml:space="preserve">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сушка, сборка электродвигателя.
Замер электрических параметров с выдачей протокола испытаний.
</t>
  </si>
  <si>
    <t xml:space="preserve"> 2, 4 бағана</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</si>
  <si>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</si>
  <si>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работы по профилактическому испытанию заземляющего устройства и молниезащиты комплекса – один раз в год.</t>
  </si>
  <si>
    <t>4 бағана</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</si>
  <si>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</si>
  <si>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</si>
  <si>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</si>
  <si>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</si>
  <si>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</si>
  <si>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</si>
  <si>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</si>
  <si>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</si>
  <si>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</si>
  <si>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</si>
  <si>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</si>
  <si>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гр. 3</t>
  </si>
  <si>
    <t>от  «6» июня 2013 года  №73</t>
  </si>
  <si>
    <t>2013 жылғы 6 маусымдағы №73</t>
  </si>
  <si>
    <t>3 бағана</t>
  </si>
</sst>
</file>

<file path=xl/styles.xml><?xml version="1.0" encoding="utf-8"?>
<styleSheet xmlns="http://schemas.openxmlformats.org/spreadsheetml/2006/main">
  <numFmts count="43">
    <numFmt numFmtId="42" formatCode="_(&quot;$&quot;* #,##0_);_(&quot;$&quot;* \(#,##0\);_(&quot;$&quot;* &quot;-&quot;_);_(@_)"/>
    <numFmt numFmtId="41" formatCode="_(* #,##0_);_(* \(#,##0\);_(* &quot;-&quot;_);_(@_)"/>
    <numFmt numFmtId="164" formatCode="_-* #,##0_р_._-;\-* #,##0_р_._-;_-* &quot;-&quot;_р_._-;_-@_-"/>
    <numFmt numFmtId="165" formatCode="_-* #,##0.00_р_._-;\-* #,##0.00_р_._-;_-* &quot;-&quot;??_р_.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Red]#,##0.00"/>
  </numFmts>
  <fonts count="49">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2"/>
      <name val="Times New Roman"/>
      <family val="1"/>
      <charset val="204"/>
    </font>
    <font>
      <sz val="10"/>
      <color rgb="FFFF0000"/>
      <name val="Times New Roman"/>
      <family val="1"/>
      <charset val="204"/>
    </font>
    <font>
      <sz val="10"/>
      <color theme="1"/>
      <name val="Calibri"/>
      <family val="2"/>
      <charset val="204"/>
      <scheme val="minor"/>
    </font>
    <font>
      <sz val="10"/>
      <color rgb="FF222222"/>
      <name val="Times New Roman"/>
      <family val="1"/>
      <charset val="204"/>
    </font>
    <font>
      <sz val="10"/>
      <color rgb="FF000000"/>
      <name val="Calibri"/>
      <family val="2"/>
      <charset val="204"/>
    </font>
    <font>
      <sz val="10"/>
      <color theme="1"/>
      <name val="Arial"/>
      <family val="2"/>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93">
    <xf numFmtId="0" fontId="0" fillId="0" borderId="0"/>
    <xf numFmtId="0" fontId="2" fillId="0" borderId="0"/>
    <xf numFmtId="165" fontId="3"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5"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4" fontId="2" fillId="0" borderId="0" applyFont="0" applyFill="0" applyBorder="0" applyAlignment="0" applyProtection="0"/>
    <xf numFmtId="165" fontId="2" fillId="0" borderId="0" applyFont="0" applyFill="0" applyBorder="0" applyAlignment="0" applyProtection="0"/>
    <xf numFmtId="167" fontId="10" fillId="0" borderId="0">
      <protection locked="0"/>
    </xf>
    <xf numFmtId="167" fontId="10" fillId="0" borderId="0">
      <protection locked="0"/>
    </xf>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42" fontId="27"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7" fillId="0" borderId="0" applyFont="0" applyFill="0" applyBorder="0" applyAlignment="0" applyProtection="0"/>
    <xf numFmtId="42"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41" fontId="28" fillId="0" borderId="0" applyFont="0" applyFill="0" applyBorder="0" applyAlignment="0" applyProtection="0"/>
    <xf numFmtId="41"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7" fillId="0" borderId="0"/>
    <xf numFmtId="165" fontId="1"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41" fontId="7" fillId="0" borderId="0"/>
    <xf numFmtId="0" fontId="2" fillId="0" borderId="0"/>
    <xf numFmtId="165" fontId="5" fillId="0" borderId="0" applyFont="0" applyFill="0" applyBorder="0" applyAlignment="0" applyProtection="0"/>
  </cellStyleXfs>
  <cellXfs count="237">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0" xfId="0" applyFont="1" applyFill="1" applyBorder="1" applyAlignment="1">
      <alignment horizontal="center"/>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165"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165" fontId="8" fillId="2" borderId="0" xfId="189" applyNumberFormat="1" applyFont="1" applyFill="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horizontal="center" wrapText="1"/>
    </xf>
    <xf numFmtId="0" fontId="32" fillId="2" borderId="0" xfId="0" applyFont="1" applyFill="1"/>
    <xf numFmtId="165" fontId="31" fillId="2" borderId="1" xfId="189" applyNumberFormat="1" applyFont="1" applyFill="1" applyBorder="1" applyAlignment="1">
      <alignment horizontal="center" vertical="center" wrapText="1"/>
    </xf>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165" fontId="32" fillId="2" borderId="1" xfId="189" applyNumberFormat="1" applyFont="1" applyFill="1" applyBorder="1" applyAlignment="1">
      <alignment horizontal="center" vertical="center" wrapText="1"/>
    </xf>
    <xf numFmtId="165"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165" fontId="33" fillId="2" borderId="1" xfId="189" applyFont="1" applyFill="1" applyBorder="1" applyAlignment="1">
      <alignment horizontal="center" vertical="center" wrapText="1"/>
    </xf>
    <xf numFmtId="165"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165"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165"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165" fontId="8" fillId="2" borderId="1" xfId="189" applyNumberFormat="1" applyFont="1" applyFill="1" applyBorder="1" applyAlignment="1">
      <alignment horizontal="center" vertical="center" wrapText="1"/>
    </xf>
    <xf numFmtId="165"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0" fontId="30" fillId="2" borderId="0" xfId="0" applyFont="1" applyFill="1" applyBorder="1" applyAlignment="1">
      <alignment horizontal="center" vertical="center" wrapText="1"/>
    </xf>
    <xf numFmtId="0" fontId="8" fillId="2" borderId="0" xfId="0" applyFont="1" applyFill="1" applyAlignment="1">
      <alignment horizontal="center" vertical="center"/>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165" fontId="8" fillId="2" borderId="0" xfId="189" applyFont="1" applyFill="1" applyAlignment="1">
      <alignment horizontal="center" vertical="center"/>
    </xf>
    <xf numFmtId="165" fontId="8" fillId="2" borderId="0" xfId="189" applyNumberFormat="1" applyFont="1" applyFill="1" applyAlignment="1">
      <alignment horizontal="center" vertical="center"/>
    </xf>
    <xf numFmtId="165"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165" fontId="33" fillId="2" borderId="1" xfId="189" applyNumberFormat="1" applyFont="1" applyFill="1" applyBorder="1" applyAlignment="1">
      <alignment vertical="center" wrapText="1"/>
    </xf>
    <xf numFmtId="165" fontId="32" fillId="2" borderId="1" xfId="189" applyNumberFormat="1" applyFont="1" applyFill="1" applyBorder="1" applyAlignment="1">
      <alignment vertical="center" wrapText="1"/>
    </xf>
    <xf numFmtId="165"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center"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165" fontId="31" fillId="2" borderId="1" xfId="189" applyNumberFormat="1" applyFont="1" applyFill="1" applyBorder="1" applyAlignment="1">
      <alignment vertical="center" wrapText="1"/>
    </xf>
    <xf numFmtId="165" fontId="29" fillId="2" borderId="1" xfId="189" applyNumberFormat="1" applyFont="1" applyFill="1" applyBorder="1" applyAlignment="1">
      <alignment vertical="center" wrapText="1"/>
    </xf>
    <xf numFmtId="165" fontId="8" fillId="2" borderId="0" xfId="189" applyNumberFormat="1" applyFont="1" applyFill="1" applyAlignment="1"/>
    <xf numFmtId="0" fontId="29" fillId="2" borderId="1" xfId="0" applyFont="1" applyFill="1" applyBorder="1" applyAlignment="1">
      <alignment horizontal="center" vertical="center"/>
    </xf>
    <xf numFmtId="4" fontId="8" fillId="2" borderId="0" xfId="189" applyNumberFormat="1" applyFont="1" applyFill="1" applyAlignment="1">
      <alignment horizontal="center" vertical="center"/>
    </xf>
    <xf numFmtId="4" fontId="29" fillId="2" borderId="1" xfId="189" applyNumberFormat="1" applyFont="1" applyFill="1" applyBorder="1" applyAlignment="1">
      <alignment horizontal="center" vertical="center" wrapText="1"/>
    </xf>
    <xf numFmtId="4" fontId="8" fillId="2" borderId="1" xfId="189" applyNumberFormat="1" applyFont="1" applyFill="1" applyBorder="1" applyAlignment="1">
      <alignment horizontal="center" vertical="center" wrapText="1"/>
    </xf>
    <xf numFmtId="4" fontId="31" fillId="2" borderId="1" xfId="189" applyNumberFormat="1" applyFont="1" applyFill="1" applyBorder="1" applyAlignment="1">
      <alignment horizontal="center" vertical="center" wrapText="1"/>
    </xf>
    <xf numFmtId="4" fontId="30" fillId="2" borderId="0" xfId="0"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165" fontId="8" fillId="2" borderId="1" xfId="0" applyNumberFormat="1" applyFont="1" applyFill="1" applyBorder="1" applyAlignment="1">
      <alignment horizontal="left" vertical="center" wrapText="1"/>
    </xf>
    <xf numFmtId="165" fontId="8" fillId="2" borderId="1" xfId="189" applyNumberFormat="1" applyFont="1" applyFill="1" applyBorder="1" applyAlignment="1">
      <alignment horizontal="left"/>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165" fontId="39" fillId="2" borderId="0" xfId="189"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0" fontId="39" fillId="2" borderId="0" xfId="0" applyFont="1" applyFill="1" applyAlignment="1">
      <alignment horizontal="left"/>
    </xf>
    <xf numFmtId="165" fontId="8" fillId="2" borderId="0" xfId="189" applyFont="1" applyFill="1"/>
    <xf numFmtId="1" fontId="29" fillId="2" borderId="1" xfId="0" applyNumberFormat="1" applyFont="1" applyFill="1" applyBorder="1" applyAlignment="1">
      <alignment horizontal="center" vertical="center"/>
    </xf>
    <xf numFmtId="1" fontId="29" fillId="2" borderId="1" xfId="0" applyNumberFormat="1" applyFont="1" applyFill="1" applyBorder="1" applyAlignment="1">
      <alignment horizontal="center" vertical="center" wrapText="1"/>
    </xf>
    <xf numFmtId="1" fontId="29" fillId="2" borderId="1" xfId="189" applyNumberFormat="1" applyFont="1" applyFill="1" applyBorder="1" applyAlignment="1">
      <alignment horizontal="center" vertical="center" wrapText="1"/>
    </xf>
    <xf numFmtId="1" fontId="8" fillId="2" borderId="0" xfId="0" applyNumberFormat="1" applyFont="1" applyFill="1"/>
    <xf numFmtId="165" fontId="36" fillId="2" borderId="1" xfId="189" applyNumberFormat="1" applyFont="1" applyFill="1" applyBorder="1" applyAlignment="1">
      <alignment vertical="center" wrapText="1"/>
    </xf>
    <xf numFmtId="0" fontId="33" fillId="0" borderId="8" xfId="0" applyFont="1" applyBorder="1" applyAlignment="1">
      <alignment horizontal="center" vertical="center" wrapText="1"/>
    </xf>
    <xf numFmtId="0" fontId="8" fillId="2" borderId="9" xfId="0"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165" fontId="8" fillId="2" borderId="9" xfId="189" applyNumberFormat="1"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3" fillId="2" borderId="7" xfId="0" applyFont="1" applyFill="1" applyBorder="1" applyAlignment="1">
      <alignment horizontal="center" vertical="center" wrapText="1"/>
    </xf>
    <xf numFmtId="165" fontId="8" fillId="2" borderId="6"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165" fontId="8" fillId="2" borderId="7" xfId="189" applyNumberFormat="1" applyFont="1" applyFill="1" applyBorder="1" applyAlignment="1">
      <alignment horizontal="center" vertical="center" wrapText="1"/>
    </xf>
    <xf numFmtId="4" fontId="29" fillId="2" borderId="7" xfId="189" applyNumberFormat="1" applyFont="1" applyFill="1" applyBorder="1" applyAlignment="1">
      <alignment horizontal="center" vertical="center" wrapText="1"/>
    </xf>
    <xf numFmtId="165" fontId="8" fillId="2" borderId="7" xfId="189" applyNumberFormat="1" applyFont="1" applyFill="1" applyBorder="1"/>
    <xf numFmtId="0" fontId="45" fillId="3" borderId="1" xfId="0" applyFont="1" applyFill="1" applyBorder="1" applyAlignment="1">
      <alignment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3" fontId="33" fillId="2" borderId="1" xfId="0"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0" fillId="2" borderId="0" xfId="0"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33" fillId="3" borderId="1" xfId="0" applyFont="1" applyFill="1" applyBorder="1" applyAlignment="1">
      <alignment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7" xfId="0" applyFont="1" applyFill="1" applyBorder="1" applyAlignment="1">
      <alignment vertical="center" wrapText="1"/>
    </xf>
    <xf numFmtId="0" fontId="45" fillId="2" borderId="1" xfId="0" applyFont="1" applyFill="1" applyBorder="1" applyAlignment="1">
      <alignment vertical="center" wrapText="1"/>
    </xf>
    <xf numFmtId="0" fontId="47"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9" fontId="36" fillId="2" borderId="1" xfId="189" applyNumberFormat="1" applyFont="1" applyFill="1" applyBorder="1" applyAlignment="1">
      <alignment horizontal="left" vertical="center" wrapText="1"/>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3" borderId="6"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36" fillId="2" borderId="1" xfId="189" applyNumberFormat="1" applyFont="1" applyFill="1" applyBorder="1" applyAlignment="1">
      <alignment horizontal="left" vertical="center" wrapText="1"/>
    </xf>
    <xf numFmtId="49" fontId="8" fillId="2" borderId="4"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49" fontId="36" fillId="2" borderId="9" xfId="189" applyNumberFormat="1" applyFont="1" applyFill="1" applyBorder="1" applyAlignment="1">
      <alignment horizontal="left"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xf>
    <xf numFmtId="0" fontId="29" fillId="2" borderId="1"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199" fontId="29" fillId="2" borderId="4" xfId="189" applyNumberFormat="1" applyFont="1" applyFill="1" applyBorder="1" applyAlignment="1">
      <alignment horizontal="center" vertical="center"/>
    </xf>
    <xf numFmtId="199" fontId="29" fillId="2" borderId="5" xfId="189" applyNumberFormat="1" applyFont="1" applyFill="1" applyBorder="1" applyAlignment="1">
      <alignment horizontal="center" vertical="center"/>
    </xf>
    <xf numFmtId="199" fontId="29" fillId="2" borderId="6" xfId="189" applyNumberFormat="1" applyFont="1" applyFill="1" applyBorder="1" applyAlignment="1">
      <alignment horizontal="center" vertical="center"/>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29" fillId="2" borderId="0" xfId="0" applyFont="1" applyFill="1" applyAlignment="1">
      <alignment horizontal="center"/>
    </xf>
    <xf numFmtId="0" fontId="29" fillId="2" borderId="3" xfId="0" applyFont="1" applyFill="1" applyBorder="1" applyAlignment="1">
      <alignment horizontal="center"/>
    </xf>
    <xf numFmtId="49" fontId="29" fillId="2" borderId="1" xfId="189" applyNumberFormat="1" applyFont="1" applyFill="1" applyBorder="1" applyAlignment="1">
      <alignment horizontal="left" vertical="center" wrapText="1"/>
    </xf>
    <xf numFmtId="0" fontId="29" fillId="2" borderId="1" xfId="0" applyFont="1" applyFill="1" applyBorder="1" applyAlignment="1">
      <alignment horizontal="center" vertical="center"/>
    </xf>
    <xf numFmtId="0" fontId="29" fillId="2" borderId="7" xfId="0" applyFont="1" applyFill="1" applyBorder="1" applyAlignment="1">
      <alignment horizontal="center" vertical="center"/>
    </xf>
    <xf numFmtId="0" fontId="31" fillId="2" borderId="1" xfId="0" applyFont="1" applyFill="1" applyBorder="1" applyAlignment="1">
      <alignment horizontal="center" vertical="center"/>
    </xf>
    <xf numFmtId="49" fontId="31" fillId="2" borderId="1" xfId="189" applyNumberFormat="1" applyFont="1" applyFill="1" applyBorder="1" applyAlignment="1">
      <alignment horizontal="left" vertical="center" wrapText="1"/>
    </xf>
    <xf numFmtId="0" fontId="31" fillId="2" borderId="1" xfId="0" applyFont="1" applyFill="1" applyBorder="1" applyAlignment="1">
      <alignment horizontal="left" vertical="center"/>
    </xf>
    <xf numFmtId="2" fontId="33" fillId="2" borderId="9" xfId="189" applyNumberFormat="1" applyFont="1" applyFill="1" applyBorder="1" applyAlignment="1">
      <alignment horizontal="center" vertical="center" wrapText="1"/>
    </xf>
    <xf numFmtId="2" fontId="33" fillId="2" borderId="7"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49" fontId="33" fillId="2" borderId="7"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165" fontId="8" fillId="2" borderId="9" xfId="189" applyNumberFormat="1" applyFont="1" applyFill="1" applyBorder="1" applyAlignment="1">
      <alignment horizontal="center" vertical="center" wrapText="1"/>
    </xf>
    <xf numFmtId="165" fontId="8" fillId="2" borderId="7" xfId="189" applyNumberFormat="1" applyFont="1" applyFill="1" applyBorder="1" applyAlignment="1">
      <alignment horizontal="center" vertical="center" wrapText="1"/>
    </xf>
    <xf numFmtId="0" fontId="30" fillId="2" borderId="0" xfId="0" applyFont="1" applyFill="1" applyBorder="1" applyAlignment="1">
      <alignment vertical="center" wrapText="1"/>
    </xf>
    <xf numFmtId="0" fontId="29" fillId="2" borderId="0" xfId="0" applyFont="1" applyFill="1" applyAlignment="1">
      <alignment horizont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1" fillId="2" borderId="6"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L567"/>
  <sheetViews>
    <sheetView tabSelected="1" zoomScale="85" zoomScaleNormal="85" workbookViewId="0">
      <selection activeCell="D433" sqref="D433"/>
    </sheetView>
  </sheetViews>
  <sheetFormatPr defaultRowHeight="12.75"/>
  <cols>
    <col min="1" max="1" width="5.42578125" style="3" customWidth="1"/>
    <col min="2" max="2" width="20.42578125" style="80" customWidth="1"/>
    <col min="3" max="3" width="11.42578125" style="3" customWidth="1"/>
    <col min="4" max="4" width="41.5703125" style="59" customWidth="1"/>
    <col min="5" max="5" width="9" style="3" customWidth="1"/>
    <col min="6" max="6" width="13.42578125" style="64" customWidth="1"/>
    <col min="7" max="7" width="14" style="64" customWidth="1"/>
    <col min="8" max="8" width="18.5703125" style="87" customWidth="1"/>
    <col min="9" max="9" width="17.5703125" style="87" customWidth="1"/>
    <col min="10" max="10" width="14.28515625" style="12" customWidth="1"/>
    <col min="11" max="11" width="14.7109375" style="12" customWidth="1"/>
    <col min="12" max="12" width="14.5703125" style="1" customWidth="1"/>
    <col min="13" max="16384" width="9.140625" style="3"/>
  </cols>
  <sheetData>
    <row r="1" spans="1:12">
      <c r="B1" s="3"/>
      <c r="D1" s="3"/>
      <c r="F1" s="3"/>
      <c r="G1" s="107"/>
      <c r="H1" s="107"/>
      <c r="I1" s="107"/>
      <c r="J1" s="4" t="s">
        <v>96</v>
      </c>
      <c r="K1" s="5"/>
      <c r="L1" s="3"/>
    </row>
    <row r="2" spans="1:12">
      <c r="B2" s="3"/>
      <c r="D2" s="3"/>
      <c r="F2" s="3"/>
      <c r="G2" s="107"/>
      <c r="H2" s="107"/>
      <c r="I2" s="107"/>
      <c r="J2" s="4" t="s">
        <v>1478</v>
      </c>
      <c r="K2" s="5"/>
      <c r="L2" s="3"/>
    </row>
    <row r="3" spans="1:12">
      <c r="B3" s="3"/>
      <c r="D3" s="3"/>
      <c r="F3" s="3"/>
      <c r="G3" s="107"/>
      <c r="H3" s="107"/>
      <c r="I3" s="107"/>
      <c r="J3" s="4" t="s">
        <v>3</v>
      </c>
      <c r="K3" s="5"/>
      <c r="L3" s="3"/>
    </row>
    <row r="4" spans="1:12">
      <c r="B4" s="3"/>
      <c r="D4" s="3"/>
      <c r="F4" s="3"/>
      <c r="G4" s="107"/>
      <c r="H4" s="107"/>
      <c r="I4" s="107"/>
      <c r="J4" s="4" t="s">
        <v>24</v>
      </c>
      <c r="K4" s="5"/>
      <c r="L4" s="3"/>
    </row>
    <row r="5" spans="1:12">
      <c r="B5" s="3"/>
      <c r="D5" s="3"/>
      <c r="F5" s="3"/>
      <c r="G5" s="107"/>
      <c r="H5" s="107"/>
      <c r="I5" s="107"/>
      <c r="J5" s="4" t="s">
        <v>1593</v>
      </c>
      <c r="K5" s="5"/>
      <c r="L5" s="3"/>
    </row>
    <row r="6" spans="1:12" s="102" customFormat="1" ht="11.25">
      <c r="G6" s="103"/>
      <c r="H6" s="103"/>
      <c r="I6" s="103"/>
      <c r="J6" s="105" t="s">
        <v>1300</v>
      </c>
      <c r="K6" s="104"/>
    </row>
    <row r="7" spans="1:12">
      <c r="B7" s="3"/>
      <c r="D7" s="3"/>
      <c r="F7" s="3"/>
      <c r="G7" s="107"/>
      <c r="H7" s="107"/>
      <c r="I7" s="107"/>
      <c r="J7" s="4" t="s">
        <v>2197</v>
      </c>
      <c r="K7" s="5"/>
      <c r="L7" s="3"/>
    </row>
    <row r="8" spans="1:12" s="102" customFormat="1" ht="13.5" customHeight="1">
      <c r="G8" s="103"/>
      <c r="H8" s="103"/>
      <c r="I8" s="103"/>
      <c r="J8" s="105" t="s">
        <v>1301</v>
      </c>
    </row>
    <row r="9" spans="1:12" s="102" customFormat="1" ht="11.25">
      <c r="G9" s="103"/>
      <c r="H9" s="103"/>
      <c r="I9" s="103"/>
      <c r="J9" s="106" t="s">
        <v>1302</v>
      </c>
    </row>
    <row r="10" spans="1:12" ht="14.25" customHeight="1">
      <c r="F10" s="59"/>
      <c r="G10" s="63"/>
      <c r="J10" s="4"/>
      <c r="K10" s="5"/>
      <c r="L10" s="3"/>
    </row>
    <row r="11" spans="1:12">
      <c r="A11" s="203" t="s">
        <v>353</v>
      </c>
      <c r="B11" s="203"/>
      <c r="C11" s="203"/>
      <c r="D11" s="203"/>
      <c r="E11" s="203"/>
      <c r="F11" s="203"/>
      <c r="G11" s="203"/>
      <c r="H11" s="203"/>
      <c r="I11" s="203"/>
      <c r="J11" s="3"/>
      <c r="K11" s="13"/>
      <c r="L11" s="3"/>
    </row>
    <row r="12" spans="1:12">
      <c r="A12" s="204" t="s">
        <v>23</v>
      </c>
      <c r="B12" s="204"/>
      <c r="C12" s="204"/>
      <c r="D12" s="204"/>
      <c r="E12" s="204"/>
      <c r="F12" s="204"/>
      <c r="G12" s="204"/>
      <c r="H12" s="204"/>
      <c r="I12" s="204"/>
      <c r="J12" s="6"/>
      <c r="K12" s="6"/>
      <c r="L12" s="3"/>
    </row>
    <row r="13" spans="1:12" ht="80.25" customHeight="1">
      <c r="A13" s="7" t="s">
        <v>20</v>
      </c>
      <c r="B13" s="7" t="s">
        <v>5</v>
      </c>
      <c r="C13" s="7" t="s">
        <v>6</v>
      </c>
      <c r="D13" s="8" t="s">
        <v>7</v>
      </c>
      <c r="E13" s="7" t="s">
        <v>8</v>
      </c>
      <c r="F13" s="9" t="s">
        <v>0</v>
      </c>
      <c r="G13" s="10" t="s">
        <v>9</v>
      </c>
      <c r="H13" s="88" t="s">
        <v>21</v>
      </c>
      <c r="I13" s="88" t="s">
        <v>22</v>
      </c>
      <c r="J13" s="2" t="s">
        <v>1</v>
      </c>
      <c r="K13" s="2" t="s">
        <v>2</v>
      </c>
      <c r="L13" s="92" t="s">
        <v>1196</v>
      </c>
    </row>
    <row r="14" spans="1:12" s="111" customFormat="1">
      <c r="A14" s="108">
        <v>1</v>
      </c>
      <c r="B14" s="109">
        <v>2</v>
      </c>
      <c r="C14" s="109">
        <v>3</v>
      </c>
      <c r="D14" s="109">
        <v>4</v>
      </c>
      <c r="E14" s="109">
        <v>5</v>
      </c>
      <c r="F14" s="109">
        <v>6</v>
      </c>
      <c r="G14" s="110">
        <v>7</v>
      </c>
      <c r="H14" s="110">
        <v>8</v>
      </c>
      <c r="I14" s="110">
        <v>9</v>
      </c>
      <c r="J14" s="109">
        <v>10</v>
      </c>
      <c r="K14" s="109">
        <v>11</v>
      </c>
      <c r="L14" s="109">
        <v>12</v>
      </c>
    </row>
    <row r="15" spans="1:12" s="16" customFormat="1">
      <c r="A15" s="208" t="s">
        <v>15</v>
      </c>
      <c r="B15" s="208"/>
      <c r="C15" s="208"/>
      <c r="D15" s="208"/>
      <c r="E15" s="208"/>
      <c r="F15" s="208"/>
      <c r="G15" s="208"/>
      <c r="H15" s="208"/>
      <c r="I15" s="208"/>
      <c r="J15" s="208"/>
      <c r="K15" s="208"/>
      <c r="L15" s="94"/>
    </row>
    <row r="16" spans="1:12" s="18" customFormat="1">
      <c r="A16" s="209" t="s">
        <v>16</v>
      </c>
      <c r="B16" s="209"/>
      <c r="C16" s="209"/>
      <c r="D16" s="209"/>
      <c r="E16" s="209"/>
      <c r="F16" s="209"/>
      <c r="G16" s="209"/>
      <c r="H16" s="209"/>
      <c r="I16" s="209"/>
      <c r="J16" s="209"/>
      <c r="K16" s="17"/>
      <c r="L16" s="11"/>
    </row>
    <row r="17" spans="1:12" s="28" customFormat="1" ht="81" customHeight="1">
      <c r="A17" s="42">
        <v>1</v>
      </c>
      <c r="B17" s="25" t="s">
        <v>81</v>
      </c>
      <c r="C17" s="25" t="s">
        <v>899</v>
      </c>
      <c r="D17" s="25" t="s">
        <v>27</v>
      </c>
      <c r="E17" s="25" t="s">
        <v>900</v>
      </c>
      <c r="F17" s="89">
        <v>3152223</v>
      </c>
      <c r="G17" s="89">
        <v>95.53</v>
      </c>
      <c r="H17" s="89">
        <v>301149876</v>
      </c>
      <c r="I17" s="89">
        <v>337287861.12</v>
      </c>
      <c r="J17" s="26" t="s">
        <v>910</v>
      </c>
      <c r="K17" s="26" t="s">
        <v>26</v>
      </c>
      <c r="L17" s="24"/>
    </row>
    <row r="18" spans="1:12" ht="96.75" customHeight="1">
      <c r="A18" s="42">
        <v>2</v>
      </c>
      <c r="B18" s="24" t="s">
        <v>97</v>
      </c>
      <c r="C18" s="25" t="s">
        <v>899</v>
      </c>
      <c r="D18" s="24" t="s">
        <v>98</v>
      </c>
      <c r="E18" s="24" t="s">
        <v>1676</v>
      </c>
      <c r="F18" s="89">
        <v>68</v>
      </c>
      <c r="G18" s="89">
        <v>73267</v>
      </c>
      <c r="H18" s="89">
        <f t="shared" ref="H18:H81" si="0">F18*G18</f>
        <v>4982156</v>
      </c>
      <c r="I18" s="89">
        <f t="shared" ref="I18:I81" si="1">H18*1.12</f>
        <v>5580014.7200000007</v>
      </c>
      <c r="J18" s="24" t="s">
        <v>102</v>
      </c>
      <c r="K18" s="24" t="s">
        <v>99</v>
      </c>
      <c r="L18" s="29"/>
    </row>
    <row r="19" spans="1:12" ht="175.5" customHeight="1">
      <c r="A19" s="42">
        <v>3</v>
      </c>
      <c r="B19" s="24" t="s">
        <v>100</v>
      </c>
      <c r="C19" s="25" t="s">
        <v>899</v>
      </c>
      <c r="D19" s="24" t="s">
        <v>101</v>
      </c>
      <c r="E19" s="24" t="s">
        <v>1676</v>
      </c>
      <c r="F19" s="89">
        <v>87</v>
      </c>
      <c r="G19" s="89">
        <v>80000</v>
      </c>
      <c r="H19" s="89">
        <f t="shared" si="0"/>
        <v>6960000</v>
      </c>
      <c r="I19" s="89">
        <f t="shared" si="1"/>
        <v>7795200.0000000009</v>
      </c>
      <c r="J19" s="24" t="s">
        <v>102</v>
      </c>
      <c r="K19" s="24" t="s">
        <v>99</v>
      </c>
      <c r="L19" s="29"/>
    </row>
    <row r="20" spans="1:12" ht="69" customHeight="1">
      <c r="A20" s="42">
        <v>4</v>
      </c>
      <c r="B20" s="24" t="s">
        <v>1308</v>
      </c>
      <c r="C20" s="25" t="s">
        <v>899</v>
      </c>
      <c r="D20" s="24" t="s">
        <v>901</v>
      </c>
      <c r="E20" s="24" t="s">
        <v>1676</v>
      </c>
      <c r="F20" s="89">
        <v>12836</v>
      </c>
      <c r="G20" s="89">
        <v>446</v>
      </c>
      <c r="H20" s="89">
        <f t="shared" si="0"/>
        <v>5724856</v>
      </c>
      <c r="I20" s="89">
        <f t="shared" si="1"/>
        <v>6411838.7200000007</v>
      </c>
      <c r="J20" s="24" t="s">
        <v>103</v>
      </c>
      <c r="K20" s="24" t="s">
        <v>99</v>
      </c>
      <c r="L20" s="29"/>
    </row>
    <row r="21" spans="1:12" ht="84" customHeight="1">
      <c r="A21" s="42">
        <v>5</v>
      </c>
      <c r="B21" s="24" t="s">
        <v>104</v>
      </c>
      <c r="C21" s="25" t="s">
        <v>899</v>
      </c>
      <c r="D21" s="24" t="s">
        <v>105</v>
      </c>
      <c r="E21" s="24" t="s">
        <v>900</v>
      </c>
      <c r="F21" s="89">
        <v>113189.57</v>
      </c>
      <c r="G21" s="89">
        <v>129.46</v>
      </c>
      <c r="H21" s="89">
        <f t="shared" si="0"/>
        <v>14653521.732200002</v>
      </c>
      <c r="I21" s="89">
        <f t="shared" si="1"/>
        <v>16411944.340064004</v>
      </c>
      <c r="J21" s="24" t="s">
        <v>1601</v>
      </c>
      <c r="K21" s="24" t="s">
        <v>1602</v>
      </c>
      <c r="L21" s="29"/>
    </row>
    <row r="22" spans="1:12" ht="83.25" customHeight="1">
      <c r="A22" s="42">
        <v>6</v>
      </c>
      <c r="B22" s="24" t="s">
        <v>107</v>
      </c>
      <c r="C22" s="25" t="s">
        <v>899</v>
      </c>
      <c r="D22" s="24" t="s">
        <v>108</v>
      </c>
      <c r="E22" s="24" t="s">
        <v>900</v>
      </c>
      <c r="F22" s="89">
        <v>74372.83</v>
      </c>
      <c r="G22" s="89">
        <v>83.92</v>
      </c>
      <c r="H22" s="89">
        <f t="shared" si="0"/>
        <v>6241367.8936000001</v>
      </c>
      <c r="I22" s="89">
        <f t="shared" si="1"/>
        <v>6990332.0408320008</v>
      </c>
      <c r="J22" s="24" t="s">
        <v>1601</v>
      </c>
      <c r="K22" s="24" t="s">
        <v>1602</v>
      </c>
      <c r="L22" s="29"/>
    </row>
    <row r="23" spans="1:12" ht="189" customHeight="1">
      <c r="A23" s="42">
        <v>7</v>
      </c>
      <c r="B23" s="24" t="s">
        <v>1603</v>
      </c>
      <c r="C23" s="24" t="s">
        <v>29</v>
      </c>
      <c r="D23" s="24" t="s">
        <v>1604</v>
      </c>
      <c r="E23" s="24" t="s">
        <v>1676</v>
      </c>
      <c r="F23" s="89">
        <v>90</v>
      </c>
      <c r="G23" s="89">
        <v>15300</v>
      </c>
      <c r="H23" s="89">
        <f t="shared" si="0"/>
        <v>1377000</v>
      </c>
      <c r="I23" s="89">
        <f t="shared" si="1"/>
        <v>1542240.0000000002</v>
      </c>
      <c r="J23" s="24" t="s">
        <v>117</v>
      </c>
      <c r="K23" s="24" t="s">
        <v>99</v>
      </c>
      <c r="L23" s="29"/>
    </row>
    <row r="24" spans="1:12" ht="56.25" customHeight="1">
      <c r="A24" s="42">
        <v>8</v>
      </c>
      <c r="B24" s="24" t="s">
        <v>118</v>
      </c>
      <c r="C24" s="24" t="s">
        <v>29</v>
      </c>
      <c r="D24" s="24" t="s">
        <v>1605</v>
      </c>
      <c r="E24" s="24" t="s">
        <v>907</v>
      </c>
      <c r="F24" s="89">
        <v>90</v>
      </c>
      <c r="G24" s="89">
        <v>6800</v>
      </c>
      <c r="H24" s="89">
        <f t="shared" si="0"/>
        <v>612000</v>
      </c>
      <c r="I24" s="89">
        <f t="shared" si="1"/>
        <v>685440.00000000012</v>
      </c>
      <c r="J24" s="24" t="s">
        <v>117</v>
      </c>
      <c r="K24" s="24" t="s">
        <v>99</v>
      </c>
      <c r="L24" s="29"/>
    </row>
    <row r="25" spans="1:12" ht="300.75" customHeight="1">
      <c r="A25" s="42">
        <v>9</v>
      </c>
      <c r="B25" s="24" t="s">
        <v>119</v>
      </c>
      <c r="C25" s="24" t="s">
        <v>29</v>
      </c>
      <c r="D25" s="24" t="s">
        <v>1599</v>
      </c>
      <c r="E25" s="24" t="s">
        <v>907</v>
      </c>
      <c r="F25" s="89">
        <v>90</v>
      </c>
      <c r="G25" s="89">
        <v>7500</v>
      </c>
      <c r="H25" s="89">
        <f t="shared" si="0"/>
        <v>675000</v>
      </c>
      <c r="I25" s="89">
        <f t="shared" si="1"/>
        <v>756000.00000000012</v>
      </c>
      <c r="J25" s="24" t="s">
        <v>117</v>
      </c>
      <c r="K25" s="24" t="s">
        <v>99</v>
      </c>
      <c r="L25" s="29"/>
    </row>
    <row r="26" spans="1:12" ht="61.5" customHeight="1">
      <c r="A26" s="42">
        <v>10</v>
      </c>
      <c r="B26" s="24" t="s">
        <v>120</v>
      </c>
      <c r="C26" s="24" t="s">
        <v>29</v>
      </c>
      <c r="D26" s="24" t="s">
        <v>1606</v>
      </c>
      <c r="E26" s="24" t="s">
        <v>1676</v>
      </c>
      <c r="F26" s="89">
        <v>40</v>
      </c>
      <c r="G26" s="89">
        <v>2700</v>
      </c>
      <c r="H26" s="89">
        <f t="shared" si="0"/>
        <v>108000</v>
      </c>
      <c r="I26" s="89">
        <f t="shared" si="1"/>
        <v>120960.00000000001</v>
      </c>
      <c r="J26" s="24" t="s">
        <v>117</v>
      </c>
      <c r="K26" s="24" t="s">
        <v>99</v>
      </c>
      <c r="L26" s="29"/>
    </row>
    <row r="27" spans="1:12" ht="280.5">
      <c r="A27" s="42">
        <v>11</v>
      </c>
      <c r="B27" s="24" t="s">
        <v>121</v>
      </c>
      <c r="C27" s="24" t="s">
        <v>29</v>
      </c>
      <c r="D27" s="24" t="s">
        <v>1607</v>
      </c>
      <c r="E27" s="24" t="s">
        <v>1676</v>
      </c>
      <c r="F27" s="89">
        <v>80</v>
      </c>
      <c r="G27" s="89">
        <v>32370</v>
      </c>
      <c r="H27" s="89">
        <f t="shared" si="0"/>
        <v>2589600</v>
      </c>
      <c r="I27" s="89">
        <f t="shared" si="1"/>
        <v>2900352.0000000005</v>
      </c>
      <c r="J27" s="24" t="s">
        <v>117</v>
      </c>
      <c r="K27" s="24" t="s">
        <v>99</v>
      </c>
      <c r="L27" s="29"/>
    </row>
    <row r="28" spans="1:12" ht="87" customHeight="1">
      <c r="A28" s="42">
        <v>12</v>
      </c>
      <c r="B28" s="24" t="s">
        <v>122</v>
      </c>
      <c r="C28" s="24" t="s">
        <v>29</v>
      </c>
      <c r="D28" s="24" t="s">
        <v>1608</v>
      </c>
      <c r="E28" s="24" t="s">
        <v>907</v>
      </c>
      <c r="F28" s="89">
        <v>1000</v>
      </c>
      <c r="G28" s="89">
        <v>190</v>
      </c>
      <c r="H28" s="89">
        <f t="shared" si="0"/>
        <v>190000</v>
      </c>
      <c r="I28" s="89">
        <f t="shared" si="1"/>
        <v>212800.00000000003</v>
      </c>
      <c r="J28" s="24" t="s">
        <v>117</v>
      </c>
      <c r="K28" s="24" t="s">
        <v>99</v>
      </c>
      <c r="L28" s="29"/>
    </row>
    <row r="29" spans="1:12" ht="72.75" customHeight="1">
      <c r="A29" s="42">
        <v>13</v>
      </c>
      <c r="B29" s="24" t="s">
        <v>123</v>
      </c>
      <c r="C29" s="24" t="s">
        <v>29</v>
      </c>
      <c r="D29" s="24" t="s">
        <v>124</v>
      </c>
      <c r="E29" s="24" t="s">
        <v>1676</v>
      </c>
      <c r="F29" s="89">
        <v>100</v>
      </c>
      <c r="G29" s="89">
        <v>1000</v>
      </c>
      <c r="H29" s="89">
        <f t="shared" si="0"/>
        <v>100000</v>
      </c>
      <c r="I29" s="89">
        <f t="shared" si="1"/>
        <v>112000.00000000001</v>
      </c>
      <c r="J29" s="24" t="s">
        <v>117</v>
      </c>
      <c r="K29" s="24" t="s">
        <v>99</v>
      </c>
      <c r="L29" s="29"/>
    </row>
    <row r="30" spans="1:12" ht="55.5" customHeight="1">
      <c r="A30" s="42">
        <v>14</v>
      </c>
      <c r="B30" s="24" t="s">
        <v>125</v>
      </c>
      <c r="C30" s="24" t="s">
        <v>29</v>
      </c>
      <c r="D30" s="24" t="s">
        <v>126</v>
      </c>
      <c r="E30" s="24" t="s">
        <v>1676</v>
      </c>
      <c r="F30" s="89">
        <v>62</v>
      </c>
      <c r="G30" s="89">
        <v>5000</v>
      </c>
      <c r="H30" s="89">
        <f t="shared" si="0"/>
        <v>310000</v>
      </c>
      <c r="I30" s="89">
        <f t="shared" si="1"/>
        <v>347200.00000000006</v>
      </c>
      <c r="J30" s="24" t="s">
        <v>117</v>
      </c>
      <c r="K30" s="24" t="s">
        <v>99</v>
      </c>
      <c r="L30" s="29"/>
    </row>
    <row r="31" spans="1:12" ht="60" customHeight="1">
      <c r="A31" s="42">
        <v>15</v>
      </c>
      <c r="B31" s="24" t="s">
        <v>127</v>
      </c>
      <c r="C31" s="24" t="s">
        <v>29</v>
      </c>
      <c r="D31" s="24" t="s">
        <v>128</v>
      </c>
      <c r="E31" s="24" t="s">
        <v>1676</v>
      </c>
      <c r="F31" s="89">
        <v>10</v>
      </c>
      <c r="G31" s="89">
        <v>2232</v>
      </c>
      <c r="H31" s="89">
        <f t="shared" si="0"/>
        <v>22320</v>
      </c>
      <c r="I31" s="89">
        <f t="shared" si="1"/>
        <v>24998.400000000001</v>
      </c>
      <c r="J31" s="24" t="s">
        <v>117</v>
      </c>
      <c r="K31" s="24" t="s">
        <v>99</v>
      </c>
      <c r="L31" s="29"/>
    </row>
    <row r="32" spans="1:12" ht="149.25" customHeight="1">
      <c r="A32" s="42">
        <v>16</v>
      </c>
      <c r="B32" s="24" t="s">
        <v>129</v>
      </c>
      <c r="C32" s="24" t="s">
        <v>29</v>
      </c>
      <c r="D32" s="24" t="s">
        <v>1307</v>
      </c>
      <c r="E32" s="24" t="s">
        <v>1676</v>
      </c>
      <c r="F32" s="89">
        <v>20</v>
      </c>
      <c r="G32" s="89">
        <v>5357</v>
      </c>
      <c r="H32" s="89">
        <f t="shared" si="0"/>
        <v>107140</v>
      </c>
      <c r="I32" s="89">
        <f t="shared" si="1"/>
        <v>119996.80000000002</v>
      </c>
      <c r="J32" s="24" t="s">
        <v>117</v>
      </c>
      <c r="K32" s="24" t="s">
        <v>99</v>
      </c>
      <c r="L32" s="29"/>
    </row>
    <row r="33" spans="1:12" ht="67.5" customHeight="1">
      <c r="A33" s="42">
        <v>17</v>
      </c>
      <c r="B33" s="24" t="s">
        <v>130</v>
      </c>
      <c r="C33" s="24" t="s">
        <v>29</v>
      </c>
      <c r="D33" s="24" t="s">
        <v>131</v>
      </c>
      <c r="E33" s="24" t="s">
        <v>1676</v>
      </c>
      <c r="F33" s="89">
        <v>50</v>
      </c>
      <c r="G33" s="89">
        <v>982</v>
      </c>
      <c r="H33" s="89">
        <f t="shared" si="0"/>
        <v>49100</v>
      </c>
      <c r="I33" s="89">
        <f t="shared" si="1"/>
        <v>54992.000000000007</v>
      </c>
      <c r="J33" s="24" t="s">
        <v>117</v>
      </c>
      <c r="K33" s="24" t="s">
        <v>99</v>
      </c>
      <c r="L33" s="29"/>
    </row>
    <row r="34" spans="1:12" ht="56.25" customHeight="1">
      <c r="A34" s="42">
        <v>18</v>
      </c>
      <c r="B34" s="24" t="s">
        <v>132</v>
      </c>
      <c r="C34" s="24" t="s">
        <v>29</v>
      </c>
      <c r="D34" s="24" t="s">
        <v>133</v>
      </c>
      <c r="E34" s="24" t="s">
        <v>1304</v>
      </c>
      <c r="F34" s="89">
        <v>10</v>
      </c>
      <c r="G34" s="89">
        <v>3080</v>
      </c>
      <c r="H34" s="89">
        <f t="shared" si="0"/>
        <v>30800</v>
      </c>
      <c r="I34" s="89">
        <f t="shared" si="1"/>
        <v>34496</v>
      </c>
      <c r="J34" s="24" t="s">
        <v>117</v>
      </c>
      <c r="K34" s="24" t="s">
        <v>99</v>
      </c>
      <c r="L34" s="29"/>
    </row>
    <row r="35" spans="1:12" ht="57.75" customHeight="1">
      <c r="A35" s="42">
        <v>19</v>
      </c>
      <c r="B35" s="24" t="s">
        <v>134</v>
      </c>
      <c r="C35" s="24" t="s">
        <v>29</v>
      </c>
      <c r="D35" s="24" t="s">
        <v>135</v>
      </c>
      <c r="E35" s="24" t="s">
        <v>1676</v>
      </c>
      <c r="F35" s="89">
        <v>5</v>
      </c>
      <c r="G35" s="89">
        <v>35714</v>
      </c>
      <c r="H35" s="89">
        <f t="shared" si="0"/>
        <v>178570</v>
      </c>
      <c r="I35" s="89">
        <f t="shared" si="1"/>
        <v>199998.40000000002</v>
      </c>
      <c r="J35" s="24" t="s">
        <v>117</v>
      </c>
      <c r="K35" s="24" t="s">
        <v>99</v>
      </c>
      <c r="L35" s="29"/>
    </row>
    <row r="36" spans="1:12" ht="63" customHeight="1">
      <c r="A36" s="42">
        <v>20</v>
      </c>
      <c r="B36" s="24" t="s">
        <v>136</v>
      </c>
      <c r="C36" s="24" t="s">
        <v>29</v>
      </c>
      <c r="D36" s="24" t="s">
        <v>137</v>
      </c>
      <c r="E36" s="24" t="s">
        <v>1676</v>
      </c>
      <c r="F36" s="89">
        <v>50</v>
      </c>
      <c r="G36" s="89">
        <v>18630</v>
      </c>
      <c r="H36" s="89">
        <f t="shared" si="0"/>
        <v>931500</v>
      </c>
      <c r="I36" s="89">
        <f t="shared" si="1"/>
        <v>1043280.0000000001</v>
      </c>
      <c r="J36" s="24" t="s">
        <v>117</v>
      </c>
      <c r="K36" s="24" t="s">
        <v>99</v>
      </c>
      <c r="L36" s="29"/>
    </row>
    <row r="37" spans="1:12" ht="90.75" customHeight="1">
      <c r="A37" s="42">
        <v>21</v>
      </c>
      <c r="B37" s="24" t="s">
        <v>138</v>
      </c>
      <c r="C37" s="24" t="s">
        <v>29</v>
      </c>
      <c r="D37" s="24" t="s">
        <v>139</v>
      </c>
      <c r="E37" s="24" t="s">
        <v>1676</v>
      </c>
      <c r="F37" s="89">
        <v>200</v>
      </c>
      <c r="G37" s="89">
        <v>7304</v>
      </c>
      <c r="H37" s="89">
        <f t="shared" si="0"/>
        <v>1460800</v>
      </c>
      <c r="I37" s="89">
        <f t="shared" si="1"/>
        <v>1636096.0000000002</v>
      </c>
      <c r="J37" s="24" t="s">
        <v>117</v>
      </c>
      <c r="K37" s="24" t="s">
        <v>99</v>
      </c>
      <c r="L37" s="29"/>
    </row>
    <row r="38" spans="1:12" ht="156.75" customHeight="1">
      <c r="A38" s="42">
        <v>22</v>
      </c>
      <c r="B38" s="24" t="s">
        <v>140</v>
      </c>
      <c r="C38" s="24" t="s">
        <v>29</v>
      </c>
      <c r="D38" s="24" t="s">
        <v>904</v>
      </c>
      <c r="E38" s="24" t="s">
        <v>1676</v>
      </c>
      <c r="F38" s="89">
        <v>3</v>
      </c>
      <c r="G38" s="89">
        <v>12500</v>
      </c>
      <c r="H38" s="89">
        <f t="shared" si="0"/>
        <v>37500</v>
      </c>
      <c r="I38" s="89">
        <f t="shared" si="1"/>
        <v>42000.000000000007</v>
      </c>
      <c r="J38" s="24" t="s">
        <v>117</v>
      </c>
      <c r="K38" s="24" t="s">
        <v>99</v>
      </c>
      <c r="L38" s="29"/>
    </row>
    <row r="39" spans="1:12" ht="137.25" customHeight="1">
      <c r="A39" s="42">
        <v>23</v>
      </c>
      <c r="B39" s="24" t="s">
        <v>141</v>
      </c>
      <c r="C39" s="24" t="s">
        <v>29</v>
      </c>
      <c r="D39" s="24" t="s">
        <v>142</v>
      </c>
      <c r="E39" s="24" t="s">
        <v>1676</v>
      </c>
      <c r="F39" s="89">
        <v>10</v>
      </c>
      <c r="G39" s="89">
        <v>17196</v>
      </c>
      <c r="H39" s="89">
        <f t="shared" si="0"/>
        <v>171960</v>
      </c>
      <c r="I39" s="89">
        <f t="shared" si="1"/>
        <v>192595.20000000001</v>
      </c>
      <c r="J39" s="24" t="s">
        <v>117</v>
      </c>
      <c r="K39" s="24" t="s">
        <v>99</v>
      </c>
      <c r="L39" s="29"/>
    </row>
    <row r="40" spans="1:12" ht="115.5" customHeight="1">
      <c r="A40" s="42">
        <v>24</v>
      </c>
      <c r="B40" s="24" t="s">
        <v>143</v>
      </c>
      <c r="C40" s="24" t="s">
        <v>29</v>
      </c>
      <c r="D40" s="24" t="s">
        <v>144</v>
      </c>
      <c r="E40" s="24" t="s">
        <v>1676</v>
      </c>
      <c r="F40" s="89">
        <v>100</v>
      </c>
      <c r="G40" s="89">
        <v>16064</v>
      </c>
      <c r="H40" s="89">
        <f t="shared" si="0"/>
        <v>1606400</v>
      </c>
      <c r="I40" s="89">
        <f t="shared" si="1"/>
        <v>1799168.0000000002</v>
      </c>
      <c r="J40" s="24" t="s">
        <v>117</v>
      </c>
      <c r="K40" s="24" t="s">
        <v>99</v>
      </c>
      <c r="L40" s="29"/>
    </row>
    <row r="41" spans="1:12" ht="58.5" customHeight="1">
      <c r="A41" s="42">
        <v>25</v>
      </c>
      <c r="B41" s="24" t="s">
        <v>145</v>
      </c>
      <c r="C41" s="24" t="s">
        <v>29</v>
      </c>
      <c r="D41" s="24" t="s">
        <v>146</v>
      </c>
      <c r="E41" s="24" t="s">
        <v>1676</v>
      </c>
      <c r="F41" s="89">
        <v>1</v>
      </c>
      <c r="G41" s="89">
        <v>53457</v>
      </c>
      <c r="H41" s="89">
        <f t="shared" si="0"/>
        <v>53457</v>
      </c>
      <c r="I41" s="89">
        <f t="shared" si="1"/>
        <v>59871.840000000004</v>
      </c>
      <c r="J41" s="24" t="s">
        <v>117</v>
      </c>
      <c r="K41" s="24" t="s">
        <v>99</v>
      </c>
      <c r="L41" s="29"/>
    </row>
    <row r="42" spans="1:12" ht="84" customHeight="1">
      <c r="A42" s="42">
        <v>26</v>
      </c>
      <c r="B42" s="25" t="s">
        <v>223</v>
      </c>
      <c r="C42" s="24" t="s">
        <v>29</v>
      </c>
      <c r="D42" s="24" t="s">
        <v>161</v>
      </c>
      <c r="E42" s="24" t="s">
        <v>1676</v>
      </c>
      <c r="F42" s="89">
        <v>50</v>
      </c>
      <c r="G42" s="89">
        <v>9939.6</v>
      </c>
      <c r="H42" s="89">
        <f t="shared" si="0"/>
        <v>496980</v>
      </c>
      <c r="I42" s="89">
        <f t="shared" si="1"/>
        <v>556617.60000000009</v>
      </c>
      <c r="J42" s="24" t="s">
        <v>911</v>
      </c>
      <c r="K42" s="24" t="s">
        <v>99</v>
      </c>
      <c r="L42" s="29"/>
    </row>
    <row r="43" spans="1:12" ht="81" customHeight="1">
      <c r="A43" s="42">
        <v>27</v>
      </c>
      <c r="B43" s="25" t="s">
        <v>224</v>
      </c>
      <c r="C43" s="24" t="s">
        <v>29</v>
      </c>
      <c r="D43" s="24" t="s">
        <v>162</v>
      </c>
      <c r="E43" s="24" t="s">
        <v>1676</v>
      </c>
      <c r="F43" s="89">
        <v>50</v>
      </c>
      <c r="G43" s="89">
        <v>15283.4</v>
      </c>
      <c r="H43" s="89">
        <f t="shared" si="0"/>
        <v>764170</v>
      </c>
      <c r="I43" s="89">
        <f t="shared" si="1"/>
        <v>855870.4</v>
      </c>
      <c r="J43" s="24" t="s">
        <v>911</v>
      </c>
      <c r="K43" s="24" t="s">
        <v>99</v>
      </c>
      <c r="L43" s="29"/>
    </row>
    <row r="44" spans="1:12" ht="78.75" customHeight="1">
      <c r="A44" s="42">
        <v>28</v>
      </c>
      <c r="B44" s="25" t="s">
        <v>225</v>
      </c>
      <c r="C44" s="24" t="s">
        <v>29</v>
      </c>
      <c r="D44" s="24" t="s">
        <v>163</v>
      </c>
      <c r="E44" s="24" t="s">
        <v>1676</v>
      </c>
      <c r="F44" s="89">
        <v>30</v>
      </c>
      <c r="G44" s="89">
        <v>16093</v>
      </c>
      <c r="H44" s="89">
        <f t="shared" si="0"/>
        <v>482790</v>
      </c>
      <c r="I44" s="89">
        <f t="shared" si="1"/>
        <v>540724.80000000005</v>
      </c>
      <c r="J44" s="24" t="s">
        <v>911</v>
      </c>
      <c r="K44" s="24" t="s">
        <v>99</v>
      </c>
      <c r="L44" s="29"/>
    </row>
    <row r="45" spans="1:12" ht="79.5" customHeight="1">
      <c r="A45" s="42">
        <v>29</v>
      </c>
      <c r="B45" s="25" t="s">
        <v>226</v>
      </c>
      <c r="C45" s="24" t="s">
        <v>29</v>
      </c>
      <c r="D45" s="24" t="s">
        <v>164</v>
      </c>
      <c r="E45" s="24" t="s">
        <v>1676</v>
      </c>
      <c r="F45" s="89">
        <v>20</v>
      </c>
      <c r="G45" s="89">
        <v>17865.099999999999</v>
      </c>
      <c r="H45" s="89">
        <f t="shared" si="0"/>
        <v>357302</v>
      </c>
      <c r="I45" s="89">
        <f t="shared" si="1"/>
        <v>400178.24000000005</v>
      </c>
      <c r="J45" s="24" t="s">
        <v>911</v>
      </c>
      <c r="K45" s="24" t="s">
        <v>99</v>
      </c>
      <c r="L45" s="29"/>
    </row>
    <row r="46" spans="1:12" ht="81.75" customHeight="1">
      <c r="A46" s="42">
        <v>30</v>
      </c>
      <c r="B46" s="25" t="s">
        <v>227</v>
      </c>
      <c r="C46" s="24" t="s">
        <v>29</v>
      </c>
      <c r="D46" s="24" t="s">
        <v>165</v>
      </c>
      <c r="E46" s="24" t="s">
        <v>1676</v>
      </c>
      <c r="F46" s="89">
        <v>10</v>
      </c>
      <c r="G46" s="89">
        <v>27616.6</v>
      </c>
      <c r="H46" s="89">
        <f t="shared" si="0"/>
        <v>276166</v>
      </c>
      <c r="I46" s="89">
        <f t="shared" si="1"/>
        <v>309305.92000000004</v>
      </c>
      <c r="J46" s="24" t="s">
        <v>911</v>
      </c>
      <c r="K46" s="24" t="s">
        <v>99</v>
      </c>
      <c r="L46" s="29"/>
    </row>
    <row r="47" spans="1:12" ht="81" customHeight="1">
      <c r="A47" s="42">
        <v>31</v>
      </c>
      <c r="B47" s="25" t="s">
        <v>228</v>
      </c>
      <c r="C47" s="24" t="s">
        <v>29</v>
      </c>
      <c r="D47" s="31" t="s">
        <v>228</v>
      </c>
      <c r="E47" s="24" t="s">
        <v>1676</v>
      </c>
      <c r="F47" s="89">
        <v>100</v>
      </c>
      <c r="G47" s="89">
        <v>287.10000000000002</v>
      </c>
      <c r="H47" s="89">
        <f t="shared" si="0"/>
        <v>28710.000000000004</v>
      </c>
      <c r="I47" s="89">
        <f t="shared" si="1"/>
        <v>32155.200000000008</v>
      </c>
      <c r="J47" s="24" t="s">
        <v>911</v>
      </c>
      <c r="K47" s="24" t="s">
        <v>99</v>
      </c>
      <c r="L47" s="29"/>
    </row>
    <row r="48" spans="1:12" ht="79.5" customHeight="1">
      <c r="A48" s="42">
        <v>32</v>
      </c>
      <c r="B48" s="25" t="s">
        <v>166</v>
      </c>
      <c r="C48" s="24" t="s">
        <v>29</v>
      </c>
      <c r="D48" s="31" t="s">
        <v>167</v>
      </c>
      <c r="E48" s="24" t="s">
        <v>1676</v>
      </c>
      <c r="F48" s="89">
        <v>10</v>
      </c>
      <c r="G48" s="89">
        <v>1419</v>
      </c>
      <c r="H48" s="89">
        <f t="shared" si="0"/>
        <v>14190</v>
      </c>
      <c r="I48" s="89">
        <f t="shared" si="1"/>
        <v>15892.800000000001</v>
      </c>
      <c r="J48" s="24" t="s">
        <v>911</v>
      </c>
      <c r="K48" s="24" t="s">
        <v>99</v>
      </c>
      <c r="L48" s="29"/>
    </row>
    <row r="49" spans="1:12" ht="76.5">
      <c r="A49" s="42">
        <v>33</v>
      </c>
      <c r="B49" s="25" t="s">
        <v>166</v>
      </c>
      <c r="C49" s="24" t="s">
        <v>29</v>
      </c>
      <c r="D49" s="31" t="s">
        <v>168</v>
      </c>
      <c r="E49" s="24" t="s">
        <v>1676</v>
      </c>
      <c r="F49" s="89">
        <v>10</v>
      </c>
      <c r="G49" s="89">
        <v>1336.5</v>
      </c>
      <c r="H49" s="89">
        <f t="shared" si="0"/>
        <v>13365</v>
      </c>
      <c r="I49" s="89">
        <f t="shared" si="1"/>
        <v>14968.800000000001</v>
      </c>
      <c r="J49" s="24" t="s">
        <v>911</v>
      </c>
      <c r="K49" s="24" t="s">
        <v>99</v>
      </c>
      <c r="L49" s="29"/>
    </row>
    <row r="50" spans="1:12" ht="78.75" customHeight="1">
      <c r="A50" s="42">
        <v>34</v>
      </c>
      <c r="B50" s="25" t="s">
        <v>169</v>
      </c>
      <c r="C50" s="24" t="s">
        <v>29</v>
      </c>
      <c r="D50" s="24" t="s">
        <v>170</v>
      </c>
      <c r="E50" s="24" t="s">
        <v>1676</v>
      </c>
      <c r="F50" s="89">
        <v>40</v>
      </c>
      <c r="G50" s="89">
        <v>2216.5</v>
      </c>
      <c r="H50" s="89">
        <f t="shared" si="0"/>
        <v>88660</v>
      </c>
      <c r="I50" s="89">
        <f t="shared" si="1"/>
        <v>99299.200000000012</v>
      </c>
      <c r="J50" s="24" t="s">
        <v>911</v>
      </c>
      <c r="K50" s="24" t="s">
        <v>99</v>
      </c>
      <c r="L50" s="29"/>
    </row>
    <row r="51" spans="1:12" ht="80.25" customHeight="1">
      <c r="A51" s="42">
        <v>35</v>
      </c>
      <c r="B51" s="25" t="s">
        <v>169</v>
      </c>
      <c r="C51" s="24" t="s">
        <v>29</v>
      </c>
      <c r="D51" s="24" t="s">
        <v>171</v>
      </c>
      <c r="E51" s="24" t="s">
        <v>1676</v>
      </c>
      <c r="F51" s="89">
        <v>40</v>
      </c>
      <c r="G51" s="89">
        <v>2024</v>
      </c>
      <c r="H51" s="89">
        <f t="shared" si="0"/>
        <v>80960</v>
      </c>
      <c r="I51" s="89">
        <f t="shared" si="1"/>
        <v>90675.200000000012</v>
      </c>
      <c r="J51" s="24" t="s">
        <v>911</v>
      </c>
      <c r="K51" s="24" t="s">
        <v>99</v>
      </c>
      <c r="L51" s="29"/>
    </row>
    <row r="52" spans="1:12" ht="78.75" customHeight="1">
      <c r="A52" s="42">
        <v>36</v>
      </c>
      <c r="B52" s="25" t="s">
        <v>169</v>
      </c>
      <c r="C52" s="24" t="s">
        <v>29</v>
      </c>
      <c r="D52" s="24" t="s">
        <v>172</v>
      </c>
      <c r="E52" s="24" t="s">
        <v>1676</v>
      </c>
      <c r="F52" s="89">
        <v>50</v>
      </c>
      <c r="G52" s="89">
        <v>1559.8</v>
      </c>
      <c r="H52" s="89">
        <f t="shared" si="0"/>
        <v>77990</v>
      </c>
      <c r="I52" s="89">
        <f t="shared" si="1"/>
        <v>87348.800000000003</v>
      </c>
      <c r="J52" s="24" t="s">
        <v>911</v>
      </c>
      <c r="K52" s="24" t="s">
        <v>99</v>
      </c>
      <c r="L52" s="29"/>
    </row>
    <row r="53" spans="1:12" ht="78.75" customHeight="1">
      <c r="A53" s="42">
        <v>37</v>
      </c>
      <c r="B53" s="25" t="s">
        <v>169</v>
      </c>
      <c r="C53" s="24" t="s">
        <v>29</v>
      </c>
      <c r="D53" s="24" t="s">
        <v>173</v>
      </c>
      <c r="E53" s="24" t="s">
        <v>1676</v>
      </c>
      <c r="F53" s="89">
        <v>100</v>
      </c>
      <c r="G53" s="89">
        <v>430.1</v>
      </c>
      <c r="H53" s="89">
        <f t="shared" si="0"/>
        <v>43010</v>
      </c>
      <c r="I53" s="89">
        <f t="shared" si="1"/>
        <v>48171.200000000004</v>
      </c>
      <c r="J53" s="24" t="s">
        <v>911</v>
      </c>
      <c r="K53" s="24" t="s">
        <v>99</v>
      </c>
      <c r="L53" s="29"/>
    </row>
    <row r="54" spans="1:12" ht="81.75" customHeight="1">
      <c r="A54" s="42">
        <v>38</v>
      </c>
      <c r="B54" s="25" t="s">
        <v>169</v>
      </c>
      <c r="C54" s="24" t="s">
        <v>29</v>
      </c>
      <c r="D54" s="24" t="s">
        <v>174</v>
      </c>
      <c r="E54" s="24" t="s">
        <v>1676</v>
      </c>
      <c r="F54" s="89">
        <v>100</v>
      </c>
      <c r="G54" s="89">
        <v>309.10000000000002</v>
      </c>
      <c r="H54" s="89">
        <f t="shared" si="0"/>
        <v>30910.000000000004</v>
      </c>
      <c r="I54" s="89">
        <f t="shared" si="1"/>
        <v>34619.200000000004</v>
      </c>
      <c r="J54" s="24" t="s">
        <v>911</v>
      </c>
      <c r="K54" s="24" t="s">
        <v>99</v>
      </c>
      <c r="L54" s="29"/>
    </row>
    <row r="55" spans="1:12" ht="81" customHeight="1">
      <c r="A55" s="42">
        <v>39</v>
      </c>
      <c r="B55" s="25" t="s">
        <v>175</v>
      </c>
      <c r="C55" s="24" t="s">
        <v>29</v>
      </c>
      <c r="D55" s="24" t="s">
        <v>176</v>
      </c>
      <c r="E55" s="24" t="s">
        <v>1676</v>
      </c>
      <c r="F55" s="89">
        <v>40</v>
      </c>
      <c r="G55" s="89">
        <v>110</v>
      </c>
      <c r="H55" s="89">
        <f t="shared" si="0"/>
        <v>4400</v>
      </c>
      <c r="I55" s="89">
        <f t="shared" si="1"/>
        <v>4928.0000000000009</v>
      </c>
      <c r="J55" s="24" t="s">
        <v>911</v>
      </c>
      <c r="K55" s="24" t="s">
        <v>99</v>
      </c>
      <c r="L55" s="29"/>
    </row>
    <row r="56" spans="1:12" ht="80.25" customHeight="1">
      <c r="A56" s="42">
        <v>40</v>
      </c>
      <c r="B56" s="25" t="s">
        <v>177</v>
      </c>
      <c r="C56" s="24" t="s">
        <v>29</v>
      </c>
      <c r="D56" s="24" t="s">
        <v>178</v>
      </c>
      <c r="E56" s="24" t="s">
        <v>1676</v>
      </c>
      <c r="F56" s="89">
        <v>40</v>
      </c>
      <c r="G56" s="89">
        <v>137.5</v>
      </c>
      <c r="H56" s="89">
        <f t="shared" si="0"/>
        <v>5500</v>
      </c>
      <c r="I56" s="89">
        <f t="shared" si="1"/>
        <v>6160.0000000000009</v>
      </c>
      <c r="J56" s="24" t="s">
        <v>911</v>
      </c>
      <c r="K56" s="24" t="s">
        <v>99</v>
      </c>
      <c r="L56" s="29"/>
    </row>
    <row r="57" spans="1:12" ht="80.25" customHeight="1">
      <c r="A57" s="42">
        <v>41</v>
      </c>
      <c r="B57" s="25" t="s">
        <v>179</v>
      </c>
      <c r="C57" s="24" t="s">
        <v>29</v>
      </c>
      <c r="D57" s="24" t="s">
        <v>180</v>
      </c>
      <c r="E57" s="24" t="s">
        <v>1676</v>
      </c>
      <c r="F57" s="89">
        <v>50</v>
      </c>
      <c r="G57" s="89">
        <v>258.5</v>
      </c>
      <c r="H57" s="89">
        <f t="shared" si="0"/>
        <v>12925</v>
      </c>
      <c r="I57" s="89">
        <f t="shared" si="1"/>
        <v>14476.000000000002</v>
      </c>
      <c r="J57" s="24" t="s">
        <v>911</v>
      </c>
      <c r="K57" s="24" t="s">
        <v>99</v>
      </c>
      <c r="L57" s="29"/>
    </row>
    <row r="58" spans="1:12" ht="80.25" customHeight="1">
      <c r="A58" s="42">
        <v>42</v>
      </c>
      <c r="B58" s="25" t="s">
        <v>181</v>
      </c>
      <c r="C58" s="24" t="s">
        <v>29</v>
      </c>
      <c r="D58" s="24" t="s">
        <v>182</v>
      </c>
      <c r="E58" s="24" t="s">
        <v>1676</v>
      </c>
      <c r="F58" s="89">
        <v>40</v>
      </c>
      <c r="G58" s="89">
        <v>330</v>
      </c>
      <c r="H58" s="89">
        <f t="shared" si="0"/>
        <v>13200</v>
      </c>
      <c r="I58" s="89">
        <f t="shared" si="1"/>
        <v>14784.000000000002</v>
      </c>
      <c r="J58" s="24" t="s">
        <v>911</v>
      </c>
      <c r="K58" s="24" t="s">
        <v>99</v>
      </c>
      <c r="L58" s="29"/>
    </row>
    <row r="59" spans="1:12" ht="79.5" customHeight="1">
      <c r="A59" s="42">
        <v>43</v>
      </c>
      <c r="B59" s="25" t="s">
        <v>183</v>
      </c>
      <c r="C59" s="24" t="s">
        <v>29</v>
      </c>
      <c r="D59" s="24" t="s">
        <v>184</v>
      </c>
      <c r="E59" s="24" t="s">
        <v>1676</v>
      </c>
      <c r="F59" s="89">
        <v>20</v>
      </c>
      <c r="G59" s="89">
        <v>572</v>
      </c>
      <c r="H59" s="89">
        <f t="shared" si="0"/>
        <v>11440</v>
      </c>
      <c r="I59" s="89">
        <f t="shared" si="1"/>
        <v>12812.800000000001</v>
      </c>
      <c r="J59" s="24" t="s">
        <v>911</v>
      </c>
      <c r="K59" s="24" t="s">
        <v>99</v>
      </c>
      <c r="L59" s="29"/>
    </row>
    <row r="60" spans="1:12" ht="81" customHeight="1">
      <c r="A60" s="42">
        <v>44</v>
      </c>
      <c r="B60" s="25" t="s">
        <v>185</v>
      </c>
      <c r="C60" s="24" t="s">
        <v>29</v>
      </c>
      <c r="D60" s="24" t="s">
        <v>186</v>
      </c>
      <c r="E60" s="24" t="s">
        <v>1676</v>
      </c>
      <c r="F60" s="89">
        <v>40</v>
      </c>
      <c r="G60" s="89">
        <v>22</v>
      </c>
      <c r="H60" s="89">
        <f t="shared" si="0"/>
        <v>880</v>
      </c>
      <c r="I60" s="89">
        <f t="shared" si="1"/>
        <v>985.60000000000014</v>
      </c>
      <c r="J60" s="24" t="s">
        <v>911</v>
      </c>
      <c r="K60" s="24" t="s">
        <v>99</v>
      </c>
      <c r="L60" s="29"/>
    </row>
    <row r="61" spans="1:12" ht="81" customHeight="1">
      <c r="A61" s="42">
        <v>45</v>
      </c>
      <c r="B61" s="25" t="s">
        <v>187</v>
      </c>
      <c r="C61" s="24" t="s">
        <v>29</v>
      </c>
      <c r="D61" s="24" t="s">
        <v>188</v>
      </c>
      <c r="E61" s="24" t="s">
        <v>1676</v>
      </c>
      <c r="F61" s="89">
        <v>40</v>
      </c>
      <c r="G61" s="89">
        <v>27.5</v>
      </c>
      <c r="H61" s="89">
        <f t="shared" si="0"/>
        <v>1100</v>
      </c>
      <c r="I61" s="89">
        <f t="shared" si="1"/>
        <v>1232.0000000000002</v>
      </c>
      <c r="J61" s="24" t="s">
        <v>911</v>
      </c>
      <c r="K61" s="24" t="s">
        <v>99</v>
      </c>
      <c r="L61" s="29"/>
    </row>
    <row r="62" spans="1:12" ht="81" customHeight="1">
      <c r="A62" s="42">
        <v>46</v>
      </c>
      <c r="B62" s="25" t="s">
        <v>189</v>
      </c>
      <c r="C62" s="24" t="s">
        <v>29</v>
      </c>
      <c r="D62" s="24" t="s">
        <v>190</v>
      </c>
      <c r="E62" s="24" t="s">
        <v>1676</v>
      </c>
      <c r="F62" s="89">
        <v>50</v>
      </c>
      <c r="G62" s="89">
        <v>38.5</v>
      </c>
      <c r="H62" s="89">
        <f t="shared" si="0"/>
        <v>1925</v>
      </c>
      <c r="I62" s="89">
        <f t="shared" si="1"/>
        <v>2156</v>
      </c>
      <c r="J62" s="24" t="s">
        <v>911</v>
      </c>
      <c r="K62" s="24" t="s">
        <v>99</v>
      </c>
      <c r="L62" s="29"/>
    </row>
    <row r="63" spans="1:12" ht="82.5" customHeight="1">
      <c r="A63" s="42">
        <v>47</v>
      </c>
      <c r="B63" s="25" t="s">
        <v>191</v>
      </c>
      <c r="C63" s="24" t="s">
        <v>29</v>
      </c>
      <c r="D63" s="24" t="s">
        <v>191</v>
      </c>
      <c r="E63" s="24" t="s">
        <v>1676</v>
      </c>
      <c r="F63" s="89">
        <v>40</v>
      </c>
      <c r="G63" s="89">
        <v>66</v>
      </c>
      <c r="H63" s="89">
        <f t="shared" si="0"/>
        <v>2640</v>
      </c>
      <c r="I63" s="89">
        <f t="shared" si="1"/>
        <v>2956.8</v>
      </c>
      <c r="J63" s="24" t="s">
        <v>911</v>
      </c>
      <c r="K63" s="24" t="s">
        <v>99</v>
      </c>
      <c r="L63" s="29"/>
    </row>
    <row r="64" spans="1:12" ht="80.25" customHeight="1">
      <c r="A64" s="42">
        <v>48</v>
      </c>
      <c r="B64" s="25" t="s">
        <v>192</v>
      </c>
      <c r="C64" s="24" t="s">
        <v>29</v>
      </c>
      <c r="D64" s="24" t="s">
        <v>192</v>
      </c>
      <c r="E64" s="24" t="s">
        <v>1676</v>
      </c>
      <c r="F64" s="89">
        <v>20</v>
      </c>
      <c r="G64" s="89">
        <v>82.5</v>
      </c>
      <c r="H64" s="89">
        <f t="shared" si="0"/>
        <v>1650</v>
      </c>
      <c r="I64" s="89">
        <f t="shared" si="1"/>
        <v>1848.0000000000002</v>
      </c>
      <c r="J64" s="24" t="s">
        <v>911</v>
      </c>
      <c r="K64" s="24" t="s">
        <v>99</v>
      </c>
      <c r="L64" s="29"/>
    </row>
    <row r="65" spans="1:12" ht="81" customHeight="1">
      <c r="A65" s="42">
        <v>49</v>
      </c>
      <c r="B65" s="25" t="s">
        <v>193</v>
      </c>
      <c r="C65" s="24" t="s">
        <v>29</v>
      </c>
      <c r="D65" s="24" t="s">
        <v>194</v>
      </c>
      <c r="E65" s="24" t="s">
        <v>1676</v>
      </c>
      <c r="F65" s="89">
        <v>10</v>
      </c>
      <c r="G65" s="89">
        <v>30910</v>
      </c>
      <c r="H65" s="89">
        <f t="shared" si="0"/>
        <v>309100</v>
      </c>
      <c r="I65" s="89">
        <f t="shared" si="1"/>
        <v>346192.00000000006</v>
      </c>
      <c r="J65" s="24" t="s">
        <v>911</v>
      </c>
      <c r="K65" s="24" t="s">
        <v>99</v>
      </c>
      <c r="L65" s="29"/>
    </row>
    <row r="66" spans="1:12" ht="79.5" customHeight="1">
      <c r="A66" s="42">
        <v>50</v>
      </c>
      <c r="B66" s="25" t="s">
        <v>195</v>
      </c>
      <c r="C66" s="24" t="s">
        <v>29</v>
      </c>
      <c r="D66" s="24" t="s">
        <v>196</v>
      </c>
      <c r="E66" s="24" t="s">
        <v>1676</v>
      </c>
      <c r="F66" s="89">
        <v>20</v>
      </c>
      <c r="G66" s="89">
        <v>2310</v>
      </c>
      <c r="H66" s="89">
        <f t="shared" si="0"/>
        <v>46200</v>
      </c>
      <c r="I66" s="89">
        <f t="shared" si="1"/>
        <v>51744.000000000007</v>
      </c>
      <c r="J66" s="24" t="s">
        <v>911</v>
      </c>
      <c r="K66" s="24" t="s">
        <v>99</v>
      </c>
      <c r="L66" s="29"/>
    </row>
    <row r="67" spans="1:12" ht="79.5" customHeight="1">
      <c r="A67" s="42">
        <v>51</v>
      </c>
      <c r="B67" s="25" t="s">
        <v>197</v>
      </c>
      <c r="C67" s="24" t="s">
        <v>29</v>
      </c>
      <c r="D67" s="24" t="s">
        <v>198</v>
      </c>
      <c r="E67" s="24" t="s">
        <v>1676</v>
      </c>
      <c r="F67" s="89">
        <v>40</v>
      </c>
      <c r="G67" s="89">
        <v>1760</v>
      </c>
      <c r="H67" s="89">
        <f t="shared" si="0"/>
        <v>70400</v>
      </c>
      <c r="I67" s="89">
        <f t="shared" si="1"/>
        <v>78848.000000000015</v>
      </c>
      <c r="J67" s="24" t="s">
        <v>911</v>
      </c>
      <c r="K67" s="24" t="s">
        <v>99</v>
      </c>
      <c r="L67" s="29"/>
    </row>
    <row r="68" spans="1:12" ht="81" customHeight="1">
      <c r="A68" s="42">
        <v>52</v>
      </c>
      <c r="B68" s="25" t="s">
        <v>199</v>
      </c>
      <c r="C68" s="24" t="s">
        <v>29</v>
      </c>
      <c r="D68" s="24" t="s">
        <v>200</v>
      </c>
      <c r="E68" s="24" t="s">
        <v>1676</v>
      </c>
      <c r="F68" s="89">
        <v>20</v>
      </c>
      <c r="G68" s="89">
        <v>4521</v>
      </c>
      <c r="H68" s="89">
        <f t="shared" si="0"/>
        <v>90420</v>
      </c>
      <c r="I68" s="89">
        <f t="shared" si="1"/>
        <v>101270.40000000001</v>
      </c>
      <c r="J68" s="24" t="s">
        <v>911</v>
      </c>
      <c r="K68" s="24" t="s">
        <v>99</v>
      </c>
      <c r="L68" s="29"/>
    </row>
    <row r="69" spans="1:12" ht="81" customHeight="1">
      <c r="A69" s="42">
        <v>53</v>
      </c>
      <c r="B69" s="25" t="s">
        <v>201</v>
      </c>
      <c r="C69" s="24" t="s">
        <v>29</v>
      </c>
      <c r="D69" s="24" t="s">
        <v>202</v>
      </c>
      <c r="E69" s="24" t="s">
        <v>1676</v>
      </c>
      <c r="F69" s="89">
        <v>20</v>
      </c>
      <c r="G69" s="89">
        <v>7348</v>
      </c>
      <c r="H69" s="89">
        <f t="shared" si="0"/>
        <v>146960</v>
      </c>
      <c r="I69" s="89">
        <f t="shared" si="1"/>
        <v>164595.20000000001</v>
      </c>
      <c r="J69" s="24" t="s">
        <v>911</v>
      </c>
      <c r="K69" s="24" t="s">
        <v>99</v>
      </c>
      <c r="L69" s="29"/>
    </row>
    <row r="70" spans="1:12" ht="102">
      <c r="A70" s="42">
        <v>54</v>
      </c>
      <c r="B70" s="25" t="s">
        <v>203</v>
      </c>
      <c r="C70" s="24" t="s">
        <v>29</v>
      </c>
      <c r="D70" s="24" t="s">
        <v>204</v>
      </c>
      <c r="E70" s="24" t="s">
        <v>1676</v>
      </c>
      <c r="F70" s="89">
        <v>60</v>
      </c>
      <c r="G70" s="89">
        <v>1567.5</v>
      </c>
      <c r="H70" s="89">
        <f t="shared" si="0"/>
        <v>94050</v>
      </c>
      <c r="I70" s="89">
        <f t="shared" si="1"/>
        <v>105336.00000000001</v>
      </c>
      <c r="J70" s="24" t="s">
        <v>911</v>
      </c>
      <c r="K70" s="24" t="s">
        <v>99</v>
      </c>
      <c r="L70" s="29"/>
    </row>
    <row r="71" spans="1:12" ht="81" customHeight="1">
      <c r="A71" s="42">
        <v>55</v>
      </c>
      <c r="B71" s="25" t="s">
        <v>205</v>
      </c>
      <c r="C71" s="24" t="s">
        <v>29</v>
      </c>
      <c r="D71" s="24" t="s">
        <v>206</v>
      </c>
      <c r="E71" s="24" t="s">
        <v>1676</v>
      </c>
      <c r="F71" s="89">
        <v>50</v>
      </c>
      <c r="G71" s="89">
        <v>1001</v>
      </c>
      <c r="H71" s="89">
        <f t="shared" si="0"/>
        <v>50050</v>
      </c>
      <c r="I71" s="89">
        <f t="shared" si="1"/>
        <v>56056.000000000007</v>
      </c>
      <c r="J71" s="24" t="s">
        <v>911</v>
      </c>
      <c r="K71" s="24" t="s">
        <v>99</v>
      </c>
      <c r="L71" s="29"/>
    </row>
    <row r="72" spans="1:12" ht="85.5" customHeight="1">
      <c r="A72" s="42">
        <v>56</v>
      </c>
      <c r="B72" s="25" t="s">
        <v>207</v>
      </c>
      <c r="C72" s="24" t="s">
        <v>29</v>
      </c>
      <c r="D72" s="24" t="s">
        <v>208</v>
      </c>
      <c r="E72" s="24" t="s">
        <v>333</v>
      </c>
      <c r="F72" s="89">
        <v>100</v>
      </c>
      <c r="G72" s="89">
        <v>3162.5</v>
      </c>
      <c r="H72" s="89">
        <f t="shared" si="0"/>
        <v>316250</v>
      </c>
      <c r="I72" s="89">
        <f t="shared" si="1"/>
        <v>354200.00000000006</v>
      </c>
      <c r="J72" s="24" t="s">
        <v>911</v>
      </c>
      <c r="K72" s="24" t="s">
        <v>99</v>
      </c>
      <c r="L72" s="29"/>
    </row>
    <row r="73" spans="1:12" ht="79.5" customHeight="1">
      <c r="A73" s="42">
        <v>57</v>
      </c>
      <c r="B73" s="25" t="s">
        <v>209</v>
      </c>
      <c r="C73" s="24" t="s">
        <v>29</v>
      </c>
      <c r="D73" s="24" t="s">
        <v>210</v>
      </c>
      <c r="E73" s="24" t="s">
        <v>1676</v>
      </c>
      <c r="F73" s="89">
        <v>20</v>
      </c>
      <c r="G73" s="89">
        <v>687.5</v>
      </c>
      <c r="H73" s="89">
        <f t="shared" si="0"/>
        <v>13750</v>
      </c>
      <c r="I73" s="89">
        <f t="shared" si="1"/>
        <v>15400.000000000002</v>
      </c>
      <c r="J73" s="24" t="s">
        <v>911</v>
      </c>
      <c r="K73" s="24" t="s">
        <v>99</v>
      </c>
      <c r="L73" s="29"/>
    </row>
    <row r="74" spans="1:12" ht="80.25" customHeight="1">
      <c r="A74" s="42">
        <v>58</v>
      </c>
      <c r="B74" s="25" t="s">
        <v>211</v>
      </c>
      <c r="C74" s="24" t="s">
        <v>29</v>
      </c>
      <c r="D74" s="24" t="s">
        <v>212</v>
      </c>
      <c r="E74" s="24" t="s">
        <v>1676</v>
      </c>
      <c r="F74" s="89">
        <v>20</v>
      </c>
      <c r="G74" s="89">
        <v>1760</v>
      </c>
      <c r="H74" s="89">
        <f t="shared" si="0"/>
        <v>35200</v>
      </c>
      <c r="I74" s="89">
        <f t="shared" si="1"/>
        <v>39424.000000000007</v>
      </c>
      <c r="J74" s="24" t="s">
        <v>911</v>
      </c>
      <c r="K74" s="24" t="s">
        <v>99</v>
      </c>
      <c r="L74" s="29"/>
    </row>
    <row r="75" spans="1:12" ht="81" customHeight="1">
      <c r="A75" s="42">
        <v>59</v>
      </c>
      <c r="B75" s="25" t="s">
        <v>213</v>
      </c>
      <c r="C75" s="24" t="s">
        <v>29</v>
      </c>
      <c r="D75" s="24" t="s">
        <v>214</v>
      </c>
      <c r="E75" s="24" t="s">
        <v>1676</v>
      </c>
      <c r="F75" s="89">
        <v>20</v>
      </c>
      <c r="G75" s="89">
        <v>6534</v>
      </c>
      <c r="H75" s="89">
        <f t="shared" si="0"/>
        <v>130680</v>
      </c>
      <c r="I75" s="89">
        <f t="shared" si="1"/>
        <v>146361.60000000001</v>
      </c>
      <c r="J75" s="24" t="s">
        <v>911</v>
      </c>
      <c r="K75" s="24" t="s">
        <v>99</v>
      </c>
      <c r="L75" s="29"/>
    </row>
    <row r="76" spans="1:12" ht="78.75" customHeight="1">
      <c r="A76" s="42">
        <v>60</v>
      </c>
      <c r="B76" s="25" t="s">
        <v>215</v>
      </c>
      <c r="C76" s="24" t="s">
        <v>29</v>
      </c>
      <c r="D76" s="24" t="s">
        <v>216</v>
      </c>
      <c r="E76" s="24" t="s">
        <v>1676</v>
      </c>
      <c r="F76" s="89">
        <v>10</v>
      </c>
      <c r="G76" s="89">
        <v>15394.5</v>
      </c>
      <c r="H76" s="89">
        <f t="shared" si="0"/>
        <v>153945</v>
      </c>
      <c r="I76" s="89">
        <f t="shared" si="1"/>
        <v>172418.40000000002</v>
      </c>
      <c r="J76" s="24" t="s">
        <v>911</v>
      </c>
      <c r="K76" s="24" t="s">
        <v>99</v>
      </c>
      <c r="L76" s="29"/>
    </row>
    <row r="77" spans="1:12" ht="85.5" customHeight="1">
      <c r="A77" s="42">
        <v>61</v>
      </c>
      <c r="B77" s="25" t="s">
        <v>217</v>
      </c>
      <c r="C77" s="24" t="s">
        <v>29</v>
      </c>
      <c r="D77" s="24" t="s">
        <v>218</v>
      </c>
      <c r="E77" s="24" t="s">
        <v>1676</v>
      </c>
      <c r="F77" s="89">
        <v>16</v>
      </c>
      <c r="G77" s="89">
        <v>23182.5</v>
      </c>
      <c r="H77" s="89">
        <f t="shared" si="0"/>
        <v>370920</v>
      </c>
      <c r="I77" s="89">
        <f t="shared" si="1"/>
        <v>415430.40000000002</v>
      </c>
      <c r="J77" s="24" t="s">
        <v>911</v>
      </c>
      <c r="K77" s="24" t="s">
        <v>99</v>
      </c>
      <c r="L77" s="29"/>
    </row>
    <row r="78" spans="1:12" ht="81" customHeight="1">
      <c r="A78" s="42">
        <v>62</v>
      </c>
      <c r="B78" s="25" t="s">
        <v>219</v>
      </c>
      <c r="C78" s="24" t="s">
        <v>29</v>
      </c>
      <c r="D78" s="24" t="s">
        <v>220</v>
      </c>
      <c r="E78" s="24" t="s">
        <v>1676</v>
      </c>
      <c r="F78" s="89">
        <v>16</v>
      </c>
      <c r="G78" s="89">
        <v>7859.5</v>
      </c>
      <c r="H78" s="89">
        <f t="shared" si="0"/>
        <v>125752</v>
      </c>
      <c r="I78" s="89">
        <f t="shared" si="1"/>
        <v>140842.24000000002</v>
      </c>
      <c r="J78" s="24" t="s">
        <v>911</v>
      </c>
      <c r="K78" s="24" t="s">
        <v>99</v>
      </c>
      <c r="L78" s="29"/>
    </row>
    <row r="79" spans="1:12" ht="81.75" customHeight="1">
      <c r="A79" s="42">
        <v>63</v>
      </c>
      <c r="B79" s="25" t="s">
        <v>221</v>
      </c>
      <c r="C79" s="24" t="s">
        <v>29</v>
      </c>
      <c r="D79" s="24" t="s">
        <v>222</v>
      </c>
      <c r="E79" s="24" t="s">
        <v>1676</v>
      </c>
      <c r="F79" s="89">
        <v>4</v>
      </c>
      <c r="G79" s="89">
        <v>47431</v>
      </c>
      <c r="H79" s="89">
        <f t="shared" si="0"/>
        <v>189724</v>
      </c>
      <c r="I79" s="89">
        <f t="shared" si="1"/>
        <v>212490.88000000003</v>
      </c>
      <c r="J79" s="24" t="s">
        <v>911</v>
      </c>
      <c r="K79" s="24" t="s">
        <v>99</v>
      </c>
      <c r="L79" s="29"/>
    </row>
    <row r="80" spans="1:12" ht="125.25" customHeight="1">
      <c r="A80" s="42">
        <v>64</v>
      </c>
      <c r="B80" s="24" t="s">
        <v>233</v>
      </c>
      <c r="C80" s="24" t="s">
        <v>29</v>
      </c>
      <c r="D80" s="24" t="s">
        <v>234</v>
      </c>
      <c r="E80" s="24" t="s">
        <v>1676</v>
      </c>
      <c r="F80" s="89">
        <v>400</v>
      </c>
      <c r="G80" s="89">
        <v>10363</v>
      </c>
      <c r="H80" s="89">
        <f t="shared" si="0"/>
        <v>4145200</v>
      </c>
      <c r="I80" s="89">
        <f t="shared" si="1"/>
        <v>4642624</v>
      </c>
      <c r="J80" s="24" t="s">
        <v>236</v>
      </c>
      <c r="K80" s="24" t="s">
        <v>235</v>
      </c>
      <c r="L80" s="29"/>
    </row>
    <row r="81" spans="1:12" ht="76.5">
      <c r="A81" s="42">
        <v>65</v>
      </c>
      <c r="B81" s="24" t="s">
        <v>237</v>
      </c>
      <c r="C81" s="24" t="s">
        <v>29</v>
      </c>
      <c r="D81" s="24" t="s">
        <v>238</v>
      </c>
      <c r="E81" s="24" t="s">
        <v>1676</v>
      </c>
      <c r="F81" s="89">
        <v>2160</v>
      </c>
      <c r="G81" s="89">
        <v>72</v>
      </c>
      <c r="H81" s="89">
        <f t="shared" si="0"/>
        <v>155520</v>
      </c>
      <c r="I81" s="89">
        <f t="shared" si="1"/>
        <v>174182.40000000002</v>
      </c>
      <c r="J81" s="24" t="s">
        <v>910</v>
      </c>
      <c r="K81" s="24" t="s">
        <v>99</v>
      </c>
      <c r="L81" s="29"/>
    </row>
    <row r="82" spans="1:12" ht="255">
      <c r="A82" s="42">
        <v>66</v>
      </c>
      <c r="B82" s="24" t="s">
        <v>239</v>
      </c>
      <c r="C82" s="24" t="s">
        <v>29</v>
      </c>
      <c r="D82" s="24" t="s">
        <v>240</v>
      </c>
      <c r="E82" s="24" t="s">
        <v>1676</v>
      </c>
      <c r="F82" s="89">
        <v>24</v>
      </c>
      <c r="G82" s="89">
        <v>29196.42</v>
      </c>
      <c r="H82" s="89">
        <f t="shared" ref="H82:H126" si="2">F82*G82</f>
        <v>700714.08</v>
      </c>
      <c r="I82" s="89">
        <f t="shared" ref="I82:I126" si="3">H82*1.12</f>
        <v>784799.7696</v>
      </c>
      <c r="J82" s="24" t="s">
        <v>106</v>
      </c>
      <c r="K82" s="24" t="s">
        <v>99</v>
      </c>
      <c r="L82" s="29"/>
    </row>
    <row r="83" spans="1:12" ht="225.75" customHeight="1">
      <c r="A83" s="42">
        <v>67</v>
      </c>
      <c r="B83" s="24" t="s">
        <v>241</v>
      </c>
      <c r="C83" s="24" t="s">
        <v>160</v>
      </c>
      <c r="D83" s="24" t="s">
        <v>242</v>
      </c>
      <c r="E83" s="24" t="s">
        <v>1676</v>
      </c>
      <c r="F83" s="89">
        <v>16</v>
      </c>
      <c r="G83" s="89">
        <v>25892.85</v>
      </c>
      <c r="H83" s="89">
        <f t="shared" si="2"/>
        <v>414285.6</v>
      </c>
      <c r="I83" s="89">
        <f t="shared" si="3"/>
        <v>463999.87200000003</v>
      </c>
      <c r="J83" s="24" t="s">
        <v>106</v>
      </c>
      <c r="K83" s="24" t="s">
        <v>99</v>
      </c>
      <c r="L83" s="29"/>
    </row>
    <row r="84" spans="1:12" ht="255">
      <c r="A84" s="42">
        <v>68</v>
      </c>
      <c r="B84" s="24" t="s">
        <v>243</v>
      </c>
      <c r="C84" s="24" t="s">
        <v>160</v>
      </c>
      <c r="D84" s="24" t="s">
        <v>244</v>
      </c>
      <c r="E84" s="24" t="s">
        <v>1676</v>
      </c>
      <c r="F84" s="89">
        <v>12</v>
      </c>
      <c r="G84" s="89">
        <v>29464.28</v>
      </c>
      <c r="H84" s="89">
        <f t="shared" si="2"/>
        <v>353571.36</v>
      </c>
      <c r="I84" s="89">
        <f t="shared" si="3"/>
        <v>395999.92320000002</v>
      </c>
      <c r="J84" s="24" t="s">
        <v>106</v>
      </c>
      <c r="K84" s="24" t="s">
        <v>99</v>
      </c>
      <c r="L84" s="29"/>
    </row>
    <row r="85" spans="1:12" ht="228" customHeight="1">
      <c r="A85" s="42">
        <v>69</v>
      </c>
      <c r="B85" s="24" t="s">
        <v>245</v>
      </c>
      <c r="C85" s="24" t="s">
        <v>29</v>
      </c>
      <c r="D85" s="24" t="s">
        <v>246</v>
      </c>
      <c r="E85" s="24" t="s">
        <v>1676</v>
      </c>
      <c r="F85" s="89">
        <v>4</v>
      </c>
      <c r="G85" s="89">
        <v>37053.57</v>
      </c>
      <c r="H85" s="89">
        <f t="shared" si="2"/>
        <v>148214.28</v>
      </c>
      <c r="I85" s="89">
        <f t="shared" si="3"/>
        <v>165999.99360000002</v>
      </c>
      <c r="J85" s="24" t="s">
        <v>106</v>
      </c>
      <c r="K85" s="24" t="s">
        <v>99</v>
      </c>
      <c r="L85" s="29"/>
    </row>
    <row r="86" spans="1:12" ht="232.5" customHeight="1">
      <c r="A86" s="42">
        <v>70</v>
      </c>
      <c r="B86" s="24" t="s">
        <v>247</v>
      </c>
      <c r="C86" s="24" t="s">
        <v>29</v>
      </c>
      <c r="D86" s="24" t="s">
        <v>248</v>
      </c>
      <c r="E86" s="24" t="s">
        <v>1676</v>
      </c>
      <c r="F86" s="89">
        <v>4</v>
      </c>
      <c r="G86" s="89">
        <v>44196.42</v>
      </c>
      <c r="H86" s="89">
        <f t="shared" si="2"/>
        <v>176785.68</v>
      </c>
      <c r="I86" s="89">
        <f t="shared" si="3"/>
        <v>197999.96160000001</v>
      </c>
      <c r="J86" s="24" t="s">
        <v>106</v>
      </c>
      <c r="K86" s="24" t="s">
        <v>99</v>
      </c>
      <c r="L86" s="29"/>
    </row>
    <row r="87" spans="1:12" ht="255">
      <c r="A87" s="42">
        <v>71</v>
      </c>
      <c r="B87" s="24" t="s">
        <v>249</v>
      </c>
      <c r="C87" s="24" t="s">
        <v>29</v>
      </c>
      <c r="D87" s="24" t="s">
        <v>250</v>
      </c>
      <c r="E87" s="24" t="s">
        <v>1676</v>
      </c>
      <c r="F87" s="89">
        <v>12</v>
      </c>
      <c r="G87" s="89">
        <v>45089.279999999999</v>
      </c>
      <c r="H87" s="89">
        <f t="shared" si="2"/>
        <v>541071.35999999999</v>
      </c>
      <c r="I87" s="89">
        <f t="shared" si="3"/>
        <v>605999.92320000008</v>
      </c>
      <c r="J87" s="24" t="s">
        <v>106</v>
      </c>
      <c r="K87" s="24" t="s">
        <v>99</v>
      </c>
      <c r="L87" s="29"/>
    </row>
    <row r="88" spans="1:12" ht="255">
      <c r="A88" s="42">
        <v>72</v>
      </c>
      <c r="B88" s="24" t="s">
        <v>251</v>
      </c>
      <c r="C88" s="24" t="s">
        <v>29</v>
      </c>
      <c r="D88" s="24" t="s">
        <v>252</v>
      </c>
      <c r="E88" s="24" t="s">
        <v>1676</v>
      </c>
      <c r="F88" s="89">
        <v>8</v>
      </c>
      <c r="G88" s="89">
        <v>50446.42</v>
      </c>
      <c r="H88" s="89">
        <f t="shared" si="2"/>
        <v>403571.36</v>
      </c>
      <c r="I88" s="89">
        <f t="shared" si="3"/>
        <v>451999.92320000002</v>
      </c>
      <c r="J88" s="24" t="s">
        <v>106</v>
      </c>
      <c r="K88" s="24" t="s">
        <v>99</v>
      </c>
      <c r="L88" s="29"/>
    </row>
    <row r="89" spans="1:12" ht="63.75" customHeight="1">
      <c r="A89" s="42">
        <v>73</v>
      </c>
      <c r="B89" s="24" t="s">
        <v>253</v>
      </c>
      <c r="C89" s="24" t="s">
        <v>29</v>
      </c>
      <c r="D89" s="24" t="s">
        <v>254</v>
      </c>
      <c r="E89" s="24" t="s">
        <v>1676</v>
      </c>
      <c r="F89" s="89">
        <v>12</v>
      </c>
      <c r="G89" s="89">
        <v>15625</v>
      </c>
      <c r="H89" s="89">
        <f t="shared" si="2"/>
        <v>187500</v>
      </c>
      <c r="I89" s="89">
        <f t="shared" si="3"/>
        <v>210000.00000000003</v>
      </c>
      <c r="J89" s="24" t="s">
        <v>106</v>
      </c>
      <c r="K89" s="24" t="s">
        <v>99</v>
      </c>
      <c r="L89" s="29"/>
    </row>
    <row r="90" spans="1:12" ht="64.5" customHeight="1">
      <c r="A90" s="42">
        <v>74</v>
      </c>
      <c r="B90" s="24" t="s">
        <v>255</v>
      </c>
      <c r="C90" s="24" t="s">
        <v>29</v>
      </c>
      <c r="D90" s="24" t="s">
        <v>256</v>
      </c>
      <c r="E90" s="24" t="s">
        <v>1676</v>
      </c>
      <c r="F90" s="89">
        <v>2</v>
      </c>
      <c r="G90" s="89">
        <v>12678.57</v>
      </c>
      <c r="H90" s="89">
        <f t="shared" si="2"/>
        <v>25357.14</v>
      </c>
      <c r="I90" s="89">
        <f t="shared" si="3"/>
        <v>28399.996800000001</v>
      </c>
      <c r="J90" s="24" t="s">
        <v>106</v>
      </c>
      <c r="K90" s="24" t="s">
        <v>99</v>
      </c>
      <c r="L90" s="29"/>
    </row>
    <row r="91" spans="1:12" ht="63.75">
      <c r="A91" s="42">
        <v>75</v>
      </c>
      <c r="B91" s="24" t="s">
        <v>257</v>
      </c>
      <c r="C91" s="24" t="s">
        <v>29</v>
      </c>
      <c r="D91" s="24" t="s">
        <v>258</v>
      </c>
      <c r="E91" s="24" t="s">
        <v>1676</v>
      </c>
      <c r="F91" s="89">
        <v>1</v>
      </c>
      <c r="G91" s="89">
        <v>18303.57</v>
      </c>
      <c r="H91" s="89">
        <f t="shared" si="2"/>
        <v>18303.57</v>
      </c>
      <c r="I91" s="89">
        <f t="shared" si="3"/>
        <v>20499.9984</v>
      </c>
      <c r="J91" s="24" t="s">
        <v>106</v>
      </c>
      <c r="K91" s="24" t="s">
        <v>99</v>
      </c>
      <c r="L91" s="29"/>
    </row>
    <row r="92" spans="1:12" ht="57" customHeight="1">
      <c r="A92" s="42">
        <v>76</v>
      </c>
      <c r="B92" s="24" t="s">
        <v>259</v>
      </c>
      <c r="C92" s="24" t="s">
        <v>29</v>
      </c>
      <c r="D92" s="24" t="s">
        <v>260</v>
      </c>
      <c r="E92" s="24" t="s">
        <v>1676</v>
      </c>
      <c r="F92" s="89">
        <v>1</v>
      </c>
      <c r="G92" s="89">
        <v>21875</v>
      </c>
      <c r="H92" s="89">
        <f t="shared" si="2"/>
        <v>21875</v>
      </c>
      <c r="I92" s="89">
        <f t="shared" si="3"/>
        <v>24500.000000000004</v>
      </c>
      <c r="J92" s="24" t="s">
        <v>106</v>
      </c>
      <c r="K92" s="24" t="s">
        <v>99</v>
      </c>
      <c r="L92" s="29"/>
    </row>
    <row r="93" spans="1:12" ht="63.75">
      <c r="A93" s="42">
        <v>77</v>
      </c>
      <c r="B93" s="24" t="s">
        <v>261</v>
      </c>
      <c r="C93" s="24" t="s">
        <v>29</v>
      </c>
      <c r="D93" s="24" t="s">
        <v>262</v>
      </c>
      <c r="E93" s="24" t="s">
        <v>1676</v>
      </c>
      <c r="F93" s="89">
        <v>4</v>
      </c>
      <c r="G93" s="89">
        <v>25000</v>
      </c>
      <c r="H93" s="89">
        <f t="shared" si="2"/>
        <v>100000</v>
      </c>
      <c r="I93" s="89">
        <f t="shared" si="3"/>
        <v>112000.00000000001</v>
      </c>
      <c r="J93" s="24" t="s">
        <v>106</v>
      </c>
      <c r="K93" s="24" t="s">
        <v>99</v>
      </c>
      <c r="L93" s="29"/>
    </row>
    <row r="94" spans="1:12" ht="63.75">
      <c r="A94" s="42">
        <v>78</v>
      </c>
      <c r="B94" s="24" t="s">
        <v>263</v>
      </c>
      <c r="C94" s="24" t="s">
        <v>29</v>
      </c>
      <c r="D94" s="24" t="s">
        <v>264</v>
      </c>
      <c r="E94" s="24" t="s">
        <v>1676</v>
      </c>
      <c r="F94" s="89">
        <v>2</v>
      </c>
      <c r="G94" s="89">
        <v>38839.279999999999</v>
      </c>
      <c r="H94" s="89">
        <f t="shared" si="2"/>
        <v>77678.559999999998</v>
      </c>
      <c r="I94" s="89">
        <f t="shared" si="3"/>
        <v>86999.987200000003</v>
      </c>
      <c r="J94" s="24" t="s">
        <v>106</v>
      </c>
      <c r="K94" s="24" t="s">
        <v>99</v>
      </c>
      <c r="L94" s="29"/>
    </row>
    <row r="95" spans="1:12" s="34" customFormat="1" ht="146.25" customHeight="1">
      <c r="A95" s="42">
        <v>79</v>
      </c>
      <c r="B95" s="32" t="s">
        <v>265</v>
      </c>
      <c r="C95" s="24" t="s">
        <v>29</v>
      </c>
      <c r="D95" s="24" t="s">
        <v>902</v>
      </c>
      <c r="E95" s="33" t="s">
        <v>903</v>
      </c>
      <c r="F95" s="89">
        <v>100</v>
      </c>
      <c r="G95" s="89">
        <v>3263.39</v>
      </c>
      <c r="H95" s="89">
        <f t="shared" si="2"/>
        <v>326339</v>
      </c>
      <c r="I95" s="89">
        <f t="shared" si="3"/>
        <v>365499.68000000005</v>
      </c>
      <c r="J95" s="25" t="s">
        <v>266</v>
      </c>
      <c r="K95" s="25" t="s">
        <v>267</v>
      </c>
      <c r="L95" s="29"/>
    </row>
    <row r="96" spans="1:12" s="34" customFormat="1" ht="122.25" customHeight="1">
      <c r="A96" s="42">
        <v>80</v>
      </c>
      <c r="B96" s="32" t="s">
        <v>1609</v>
      </c>
      <c r="C96" s="24" t="s">
        <v>29</v>
      </c>
      <c r="D96" s="24" t="s">
        <v>1610</v>
      </c>
      <c r="E96" s="33" t="s">
        <v>903</v>
      </c>
      <c r="F96" s="89">
        <v>100</v>
      </c>
      <c r="G96" s="89">
        <v>16855</v>
      </c>
      <c r="H96" s="89">
        <f t="shared" si="2"/>
        <v>1685500</v>
      </c>
      <c r="I96" s="89">
        <f t="shared" si="3"/>
        <v>1887760.0000000002</v>
      </c>
      <c r="J96" s="35" t="s">
        <v>268</v>
      </c>
      <c r="K96" s="25" t="s">
        <v>267</v>
      </c>
      <c r="L96" s="29"/>
    </row>
    <row r="97" spans="1:12" s="34" customFormat="1" ht="107.25" customHeight="1">
      <c r="A97" s="42">
        <v>81</v>
      </c>
      <c r="B97" s="32" t="s">
        <v>1611</v>
      </c>
      <c r="C97" s="24" t="s">
        <v>29</v>
      </c>
      <c r="D97" s="24" t="s">
        <v>1612</v>
      </c>
      <c r="E97" s="33" t="s">
        <v>903</v>
      </c>
      <c r="F97" s="89">
        <v>50</v>
      </c>
      <c r="G97" s="89">
        <v>9702</v>
      </c>
      <c r="H97" s="89">
        <f t="shared" si="2"/>
        <v>485100</v>
      </c>
      <c r="I97" s="89">
        <f t="shared" si="3"/>
        <v>543312</v>
      </c>
      <c r="J97" s="35" t="s">
        <v>268</v>
      </c>
      <c r="K97" s="25" t="s">
        <v>267</v>
      </c>
      <c r="L97" s="29"/>
    </row>
    <row r="98" spans="1:12" s="34" customFormat="1" ht="75" customHeight="1">
      <c r="A98" s="42">
        <v>82</v>
      </c>
      <c r="B98" s="32" t="s">
        <v>269</v>
      </c>
      <c r="C98" s="24" t="s">
        <v>29</v>
      </c>
      <c r="D98" s="24" t="s">
        <v>1613</v>
      </c>
      <c r="E98" s="24" t="s">
        <v>1676</v>
      </c>
      <c r="F98" s="89">
        <v>100</v>
      </c>
      <c r="G98" s="89">
        <v>1651</v>
      </c>
      <c r="H98" s="89">
        <f t="shared" si="2"/>
        <v>165100</v>
      </c>
      <c r="I98" s="89">
        <f t="shared" si="3"/>
        <v>184912.00000000003</v>
      </c>
      <c r="J98" s="35" t="s">
        <v>268</v>
      </c>
      <c r="K98" s="25" t="s">
        <v>267</v>
      </c>
      <c r="L98" s="29"/>
    </row>
    <row r="99" spans="1:12" s="34" customFormat="1" ht="70.5" customHeight="1">
      <c r="A99" s="42">
        <v>83</v>
      </c>
      <c r="B99" s="32" t="s">
        <v>270</v>
      </c>
      <c r="C99" s="24" t="s">
        <v>29</v>
      </c>
      <c r="D99" s="24" t="s">
        <v>1614</v>
      </c>
      <c r="E99" s="24" t="s">
        <v>1676</v>
      </c>
      <c r="F99" s="89">
        <v>100</v>
      </c>
      <c r="G99" s="89">
        <v>4635</v>
      </c>
      <c r="H99" s="89">
        <f t="shared" si="2"/>
        <v>463500</v>
      </c>
      <c r="I99" s="89">
        <f t="shared" si="3"/>
        <v>519120.00000000006</v>
      </c>
      <c r="J99" s="35" t="s">
        <v>268</v>
      </c>
      <c r="K99" s="25" t="s">
        <v>267</v>
      </c>
      <c r="L99" s="29"/>
    </row>
    <row r="100" spans="1:12" s="34" customFormat="1" ht="131.25" customHeight="1">
      <c r="A100" s="42">
        <v>84</v>
      </c>
      <c r="B100" s="32" t="s">
        <v>1160</v>
      </c>
      <c r="C100" s="25" t="s">
        <v>899</v>
      </c>
      <c r="D100" s="24" t="s">
        <v>271</v>
      </c>
      <c r="E100" s="33" t="s">
        <v>903</v>
      </c>
      <c r="F100" s="89"/>
      <c r="G100" s="89"/>
      <c r="H100" s="89"/>
      <c r="I100" s="89"/>
      <c r="J100" s="35" t="s">
        <v>268</v>
      </c>
      <c r="K100" s="25" t="s">
        <v>267</v>
      </c>
      <c r="L100" s="32"/>
    </row>
    <row r="101" spans="1:12" s="34" customFormat="1" ht="135" customHeight="1">
      <c r="A101" s="42">
        <v>85</v>
      </c>
      <c r="B101" s="32" t="s">
        <v>272</v>
      </c>
      <c r="C101" s="25" t="s">
        <v>899</v>
      </c>
      <c r="D101" s="35" t="s">
        <v>332</v>
      </c>
      <c r="E101" s="24" t="s">
        <v>1676</v>
      </c>
      <c r="F101" s="89">
        <v>1512</v>
      </c>
      <c r="G101" s="89">
        <v>15000</v>
      </c>
      <c r="H101" s="89">
        <f t="shared" si="2"/>
        <v>22680000</v>
      </c>
      <c r="I101" s="89">
        <f t="shared" si="3"/>
        <v>25401600.000000004</v>
      </c>
      <c r="J101" s="35" t="s">
        <v>268</v>
      </c>
      <c r="K101" s="25" t="s">
        <v>267</v>
      </c>
      <c r="L101" s="29"/>
    </row>
    <row r="102" spans="1:12" s="34" customFormat="1" ht="70.5" customHeight="1">
      <c r="A102" s="42">
        <v>86</v>
      </c>
      <c r="B102" s="32" t="s">
        <v>905</v>
      </c>
      <c r="C102" s="24" t="s">
        <v>29</v>
      </c>
      <c r="D102" s="32" t="s">
        <v>906</v>
      </c>
      <c r="E102" s="24" t="s">
        <v>1676</v>
      </c>
      <c r="F102" s="89">
        <v>500</v>
      </c>
      <c r="G102" s="89">
        <v>2678.5714285714284</v>
      </c>
      <c r="H102" s="89">
        <f t="shared" si="2"/>
        <v>1339285.7142857143</v>
      </c>
      <c r="I102" s="89">
        <f t="shared" si="3"/>
        <v>1500000.0000000002</v>
      </c>
      <c r="J102" s="35" t="s">
        <v>268</v>
      </c>
      <c r="K102" s="25" t="s">
        <v>267</v>
      </c>
      <c r="L102" s="29"/>
    </row>
    <row r="103" spans="1:12" s="34" customFormat="1" ht="75" customHeight="1">
      <c r="A103" s="42">
        <v>87</v>
      </c>
      <c r="B103" s="32" t="s">
        <v>273</v>
      </c>
      <c r="C103" s="24" t="s">
        <v>29</v>
      </c>
      <c r="D103" s="32" t="s">
        <v>274</v>
      </c>
      <c r="E103" s="24" t="s">
        <v>1676</v>
      </c>
      <c r="F103" s="89">
        <v>25</v>
      </c>
      <c r="G103" s="89">
        <v>8928.5714285714275</v>
      </c>
      <c r="H103" s="89">
        <f t="shared" si="2"/>
        <v>223214.28571428568</v>
      </c>
      <c r="I103" s="89">
        <f t="shared" si="3"/>
        <v>250000</v>
      </c>
      <c r="J103" s="35" t="s">
        <v>268</v>
      </c>
      <c r="K103" s="25" t="s">
        <v>267</v>
      </c>
      <c r="L103" s="29"/>
    </row>
    <row r="104" spans="1:12" s="34" customFormat="1" ht="131.25" customHeight="1">
      <c r="A104" s="42">
        <v>88</v>
      </c>
      <c r="B104" s="32" t="s">
        <v>275</v>
      </c>
      <c r="C104" s="24" t="s">
        <v>29</v>
      </c>
      <c r="D104" s="25" t="s">
        <v>1218</v>
      </c>
      <c r="E104" s="24" t="s">
        <v>1676</v>
      </c>
      <c r="F104" s="89">
        <v>10</v>
      </c>
      <c r="G104" s="89">
        <v>14790</v>
      </c>
      <c r="H104" s="89">
        <f t="shared" si="2"/>
        <v>147900</v>
      </c>
      <c r="I104" s="89">
        <f t="shared" si="3"/>
        <v>165648.00000000003</v>
      </c>
      <c r="J104" s="35" t="s">
        <v>268</v>
      </c>
      <c r="K104" s="25" t="s">
        <v>267</v>
      </c>
      <c r="L104" s="29"/>
    </row>
    <row r="105" spans="1:12" s="34" customFormat="1" ht="63.75">
      <c r="A105" s="42">
        <v>89</v>
      </c>
      <c r="B105" s="32" t="s">
        <v>276</v>
      </c>
      <c r="C105" s="24" t="s">
        <v>29</v>
      </c>
      <c r="D105" s="25" t="s">
        <v>277</v>
      </c>
      <c r="E105" s="24" t="s">
        <v>1676</v>
      </c>
      <c r="F105" s="89">
        <v>10</v>
      </c>
      <c r="G105" s="89">
        <v>2250</v>
      </c>
      <c r="H105" s="89">
        <f t="shared" si="2"/>
        <v>22500</v>
      </c>
      <c r="I105" s="89">
        <f t="shared" si="3"/>
        <v>25200.000000000004</v>
      </c>
      <c r="J105" s="35" t="s">
        <v>268</v>
      </c>
      <c r="K105" s="25" t="s">
        <v>267</v>
      </c>
      <c r="L105" s="29"/>
    </row>
    <row r="106" spans="1:12" s="36" customFormat="1" ht="84" customHeight="1">
      <c r="A106" s="42">
        <v>90</v>
      </c>
      <c r="B106" s="32" t="s">
        <v>288</v>
      </c>
      <c r="C106" s="24" t="s">
        <v>29</v>
      </c>
      <c r="D106" s="37" t="s">
        <v>289</v>
      </c>
      <c r="E106" s="24" t="s">
        <v>1676</v>
      </c>
      <c r="F106" s="89">
        <v>10</v>
      </c>
      <c r="G106" s="89">
        <v>94900</v>
      </c>
      <c r="H106" s="89">
        <f t="shared" si="2"/>
        <v>949000</v>
      </c>
      <c r="I106" s="89">
        <f t="shared" si="3"/>
        <v>1062880</v>
      </c>
      <c r="J106" s="35" t="s">
        <v>268</v>
      </c>
      <c r="K106" s="25" t="s">
        <v>267</v>
      </c>
      <c r="L106" s="29"/>
    </row>
    <row r="107" spans="1:12" s="36" customFormat="1" ht="90.75" customHeight="1">
      <c r="A107" s="42">
        <v>91</v>
      </c>
      <c r="B107" s="32" t="s">
        <v>290</v>
      </c>
      <c r="C107" s="24" t="s">
        <v>29</v>
      </c>
      <c r="D107" s="38" t="s">
        <v>291</v>
      </c>
      <c r="E107" s="24" t="s">
        <v>1676</v>
      </c>
      <c r="F107" s="89">
        <v>10</v>
      </c>
      <c r="G107" s="89">
        <v>41071.428571428565</v>
      </c>
      <c r="H107" s="89">
        <f t="shared" si="2"/>
        <v>410714.28571428568</v>
      </c>
      <c r="I107" s="89">
        <f t="shared" si="3"/>
        <v>460000</v>
      </c>
      <c r="J107" s="35" t="s">
        <v>268</v>
      </c>
      <c r="K107" s="25" t="s">
        <v>267</v>
      </c>
      <c r="L107" s="29"/>
    </row>
    <row r="108" spans="1:12" s="36" customFormat="1" ht="71.25" customHeight="1">
      <c r="A108" s="42">
        <v>92</v>
      </c>
      <c r="B108" s="32" t="s">
        <v>292</v>
      </c>
      <c r="C108" s="24" t="s">
        <v>29</v>
      </c>
      <c r="D108" s="37" t="s">
        <v>293</v>
      </c>
      <c r="E108" s="24" t="s">
        <v>1676</v>
      </c>
      <c r="F108" s="89">
        <v>1</v>
      </c>
      <c r="G108" s="89">
        <v>565000</v>
      </c>
      <c r="H108" s="89">
        <f t="shared" si="2"/>
        <v>565000</v>
      </c>
      <c r="I108" s="89">
        <f t="shared" si="3"/>
        <v>632800.00000000012</v>
      </c>
      <c r="J108" s="35" t="s">
        <v>268</v>
      </c>
      <c r="K108" s="25" t="s">
        <v>267</v>
      </c>
      <c r="L108" s="29"/>
    </row>
    <row r="109" spans="1:12" s="36" customFormat="1" ht="56.25" customHeight="1">
      <c r="A109" s="42">
        <v>93</v>
      </c>
      <c r="B109" s="32" t="s">
        <v>292</v>
      </c>
      <c r="C109" s="24" t="s">
        <v>29</v>
      </c>
      <c r="D109" s="37" t="s">
        <v>294</v>
      </c>
      <c r="E109" s="24" t="s">
        <v>1676</v>
      </c>
      <c r="F109" s="89">
        <v>1</v>
      </c>
      <c r="G109" s="89">
        <v>520000</v>
      </c>
      <c r="H109" s="89">
        <f t="shared" si="2"/>
        <v>520000</v>
      </c>
      <c r="I109" s="89">
        <f t="shared" si="3"/>
        <v>582400</v>
      </c>
      <c r="J109" s="35" t="s">
        <v>268</v>
      </c>
      <c r="K109" s="25" t="s">
        <v>267</v>
      </c>
      <c r="L109" s="29"/>
    </row>
    <row r="110" spans="1:12" s="36" customFormat="1" ht="66" customHeight="1">
      <c r="A110" s="42">
        <v>94</v>
      </c>
      <c r="B110" s="32" t="s">
        <v>295</v>
      </c>
      <c r="C110" s="24" t="s">
        <v>29</v>
      </c>
      <c r="D110" s="37" t="s">
        <v>296</v>
      </c>
      <c r="E110" s="24" t="s">
        <v>1676</v>
      </c>
      <c r="F110" s="89">
        <v>10</v>
      </c>
      <c r="G110" s="89">
        <v>81450</v>
      </c>
      <c r="H110" s="89">
        <f t="shared" si="2"/>
        <v>814500</v>
      </c>
      <c r="I110" s="89">
        <f t="shared" si="3"/>
        <v>912240.00000000012</v>
      </c>
      <c r="J110" s="35" t="s">
        <v>268</v>
      </c>
      <c r="K110" s="25" t="s">
        <v>267</v>
      </c>
      <c r="L110" s="29"/>
    </row>
    <row r="111" spans="1:12" s="36" customFormat="1" ht="50.25" customHeight="1">
      <c r="A111" s="42">
        <v>95</v>
      </c>
      <c r="B111" s="32" t="s">
        <v>297</v>
      </c>
      <c r="C111" s="25" t="s">
        <v>899</v>
      </c>
      <c r="D111" s="37" t="s">
        <v>298</v>
      </c>
      <c r="E111" s="39" t="s">
        <v>903</v>
      </c>
      <c r="F111" s="89">
        <v>1</v>
      </c>
      <c r="G111" s="89">
        <v>25390110</v>
      </c>
      <c r="H111" s="89">
        <f t="shared" si="2"/>
        <v>25390110</v>
      </c>
      <c r="I111" s="89">
        <f t="shared" si="3"/>
        <v>28436923.200000003</v>
      </c>
      <c r="J111" s="35" t="s">
        <v>268</v>
      </c>
      <c r="K111" s="25" t="s">
        <v>267</v>
      </c>
      <c r="L111" s="29"/>
    </row>
    <row r="112" spans="1:12" s="36" customFormat="1" ht="88.5" customHeight="1">
      <c r="A112" s="42">
        <v>96</v>
      </c>
      <c r="B112" s="32" t="s">
        <v>377</v>
      </c>
      <c r="C112" s="24" t="s">
        <v>29</v>
      </c>
      <c r="D112" s="37" t="s">
        <v>1219</v>
      </c>
      <c r="E112" s="24" t="s">
        <v>1676</v>
      </c>
      <c r="F112" s="89">
        <v>3</v>
      </c>
      <c r="G112" s="89">
        <v>33750</v>
      </c>
      <c r="H112" s="89">
        <f t="shared" si="2"/>
        <v>101250</v>
      </c>
      <c r="I112" s="89">
        <f t="shared" si="3"/>
        <v>113400.00000000001</v>
      </c>
      <c r="J112" s="35" t="s">
        <v>912</v>
      </c>
      <c r="K112" s="25" t="s">
        <v>267</v>
      </c>
      <c r="L112" s="29"/>
    </row>
    <row r="113" spans="1:12" s="36" customFormat="1" ht="56.25" customHeight="1">
      <c r="A113" s="42">
        <v>97</v>
      </c>
      <c r="B113" s="32" t="s">
        <v>378</v>
      </c>
      <c r="C113" s="24" t="s">
        <v>29</v>
      </c>
      <c r="D113" s="37" t="s">
        <v>1220</v>
      </c>
      <c r="E113" s="24" t="s">
        <v>1676</v>
      </c>
      <c r="F113" s="89">
        <v>2</v>
      </c>
      <c r="G113" s="89">
        <v>24107</v>
      </c>
      <c r="H113" s="89">
        <f t="shared" si="2"/>
        <v>48214</v>
      </c>
      <c r="I113" s="89">
        <f t="shared" si="3"/>
        <v>53999.680000000008</v>
      </c>
      <c r="J113" s="35" t="s">
        <v>912</v>
      </c>
      <c r="K113" s="25" t="s">
        <v>267</v>
      </c>
      <c r="L113" s="29"/>
    </row>
    <row r="114" spans="1:12" s="36" customFormat="1" ht="192.75" customHeight="1">
      <c r="A114" s="42">
        <v>98</v>
      </c>
      <c r="B114" s="32" t="s">
        <v>1221</v>
      </c>
      <c r="C114" s="24" t="s">
        <v>29</v>
      </c>
      <c r="D114" s="37" t="s">
        <v>1222</v>
      </c>
      <c r="E114" s="24" t="s">
        <v>1676</v>
      </c>
      <c r="F114" s="89">
        <v>2</v>
      </c>
      <c r="G114" s="89">
        <v>52600</v>
      </c>
      <c r="H114" s="89">
        <f t="shared" si="2"/>
        <v>105200</v>
      </c>
      <c r="I114" s="89">
        <f t="shared" si="3"/>
        <v>117824.00000000001</v>
      </c>
      <c r="J114" s="35" t="s">
        <v>912</v>
      </c>
      <c r="K114" s="25" t="s">
        <v>267</v>
      </c>
      <c r="L114" s="29"/>
    </row>
    <row r="115" spans="1:12" s="36" customFormat="1" ht="63.75">
      <c r="A115" s="42">
        <v>99</v>
      </c>
      <c r="B115" s="32" t="s">
        <v>742</v>
      </c>
      <c r="C115" s="24" t="s">
        <v>29</v>
      </c>
      <c r="D115" s="25" t="s">
        <v>1058</v>
      </c>
      <c r="E115" s="24" t="s">
        <v>1676</v>
      </c>
      <c r="F115" s="89">
        <v>2</v>
      </c>
      <c r="G115" s="89">
        <v>115000</v>
      </c>
      <c r="H115" s="89">
        <f t="shared" si="2"/>
        <v>230000</v>
      </c>
      <c r="I115" s="89">
        <f t="shared" si="3"/>
        <v>257600.00000000003</v>
      </c>
      <c r="J115" s="44" t="s">
        <v>777</v>
      </c>
      <c r="K115" s="46" t="s">
        <v>26</v>
      </c>
      <c r="L115" s="29"/>
    </row>
    <row r="116" spans="1:12" s="36" customFormat="1" ht="63.75">
      <c r="A116" s="42">
        <v>100</v>
      </c>
      <c r="B116" s="32" t="s">
        <v>744</v>
      </c>
      <c r="C116" s="24" t="s">
        <v>29</v>
      </c>
      <c r="D116" s="37" t="s">
        <v>743</v>
      </c>
      <c r="E116" s="24" t="s">
        <v>1676</v>
      </c>
      <c r="F116" s="89">
        <v>80</v>
      </c>
      <c r="G116" s="89">
        <v>3955</v>
      </c>
      <c r="H116" s="89">
        <f t="shared" si="2"/>
        <v>316400</v>
      </c>
      <c r="I116" s="89">
        <f t="shared" si="3"/>
        <v>354368.00000000006</v>
      </c>
      <c r="J116" s="44" t="s">
        <v>777</v>
      </c>
      <c r="K116" s="46" t="s">
        <v>26</v>
      </c>
      <c r="L116" s="29"/>
    </row>
    <row r="117" spans="1:12" s="36" customFormat="1" ht="122.25" customHeight="1">
      <c r="A117" s="42">
        <v>101</v>
      </c>
      <c r="B117" s="32" t="s">
        <v>745</v>
      </c>
      <c r="C117" s="24" t="s">
        <v>29</v>
      </c>
      <c r="D117" s="37" t="s">
        <v>1060</v>
      </c>
      <c r="E117" s="24" t="s">
        <v>1676</v>
      </c>
      <c r="F117" s="89">
        <v>40</v>
      </c>
      <c r="G117" s="89">
        <v>13815</v>
      </c>
      <c r="H117" s="89">
        <f t="shared" si="2"/>
        <v>552600</v>
      </c>
      <c r="I117" s="89">
        <f t="shared" si="3"/>
        <v>618912.00000000012</v>
      </c>
      <c r="J117" s="44" t="s">
        <v>777</v>
      </c>
      <c r="K117" s="46" t="s">
        <v>26</v>
      </c>
      <c r="L117" s="29"/>
    </row>
    <row r="118" spans="1:12" s="36" customFormat="1" ht="174" customHeight="1">
      <c r="A118" s="42">
        <v>102</v>
      </c>
      <c r="B118" s="32" t="s">
        <v>275</v>
      </c>
      <c r="C118" s="24" t="s">
        <v>29</v>
      </c>
      <c r="D118" s="37" t="s">
        <v>1061</v>
      </c>
      <c r="E118" s="24" t="s">
        <v>1676</v>
      </c>
      <c r="F118" s="89">
        <v>40</v>
      </c>
      <c r="G118" s="89">
        <v>14790</v>
      </c>
      <c r="H118" s="89">
        <f t="shared" si="2"/>
        <v>591600</v>
      </c>
      <c r="I118" s="89">
        <f t="shared" si="3"/>
        <v>662592.00000000012</v>
      </c>
      <c r="J118" s="44" t="s">
        <v>777</v>
      </c>
      <c r="K118" s="46" t="s">
        <v>26</v>
      </c>
      <c r="L118" s="29"/>
    </row>
    <row r="119" spans="1:12" s="36" customFormat="1" ht="63.75">
      <c r="A119" s="42">
        <v>103</v>
      </c>
      <c r="B119" s="32" t="s">
        <v>746</v>
      </c>
      <c r="C119" s="24" t="s">
        <v>29</v>
      </c>
      <c r="D119" s="37" t="s">
        <v>1064</v>
      </c>
      <c r="E119" s="24" t="s">
        <v>1676</v>
      </c>
      <c r="F119" s="89">
        <v>24</v>
      </c>
      <c r="G119" s="89">
        <v>180800</v>
      </c>
      <c r="H119" s="89">
        <f t="shared" si="2"/>
        <v>4339200</v>
      </c>
      <c r="I119" s="89">
        <f t="shared" si="3"/>
        <v>4859904</v>
      </c>
      <c r="J119" s="44" t="s">
        <v>777</v>
      </c>
      <c r="K119" s="46" t="s">
        <v>26</v>
      </c>
      <c r="L119" s="29"/>
    </row>
    <row r="120" spans="1:12" s="36" customFormat="1" ht="87" customHeight="1">
      <c r="A120" s="42">
        <v>104</v>
      </c>
      <c r="B120" s="32" t="s">
        <v>747</v>
      </c>
      <c r="C120" s="24" t="s">
        <v>29</v>
      </c>
      <c r="D120" s="37" t="s">
        <v>1066</v>
      </c>
      <c r="E120" s="24" t="s">
        <v>1676</v>
      </c>
      <c r="F120" s="89">
        <v>100</v>
      </c>
      <c r="G120" s="89">
        <v>7458</v>
      </c>
      <c r="H120" s="89">
        <f t="shared" si="2"/>
        <v>745800</v>
      </c>
      <c r="I120" s="89">
        <f t="shared" si="3"/>
        <v>835296.00000000012</v>
      </c>
      <c r="J120" s="44" t="s">
        <v>777</v>
      </c>
      <c r="K120" s="46" t="s">
        <v>26</v>
      </c>
      <c r="L120" s="29"/>
    </row>
    <row r="121" spans="1:12" s="36" customFormat="1" ht="63.75">
      <c r="A121" s="42">
        <v>105</v>
      </c>
      <c r="B121" s="32" t="s">
        <v>748</v>
      </c>
      <c r="C121" s="25" t="s">
        <v>899</v>
      </c>
      <c r="D121" s="37" t="s">
        <v>749</v>
      </c>
      <c r="E121" s="24" t="s">
        <v>1676</v>
      </c>
      <c r="F121" s="89">
        <v>30000</v>
      </c>
      <c r="G121" s="89">
        <v>350</v>
      </c>
      <c r="H121" s="89">
        <f t="shared" si="2"/>
        <v>10500000</v>
      </c>
      <c r="I121" s="89">
        <f t="shared" si="3"/>
        <v>11760000.000000002</v>
      </c>
      <c r="J121" s="44" t="s">
        <v>777</v>
      </c>
      <c r="K121" s="46" t="s">
        <v>26</v>
      </c>
      <c r="L121" s="29"/>
    </row>
    <row r="122" spans="1:12" s="36" customFormat="1" ht="63.75">
      <c r="A122" s="42">
        <v>106</v>
      </c>
      <c r="B122" s="32" t="s">
        <v>750</v>
      </c>
      <c r="C122" s="24" t="s">
        <v>29</v>
      </c>
      <c r="D122" s="37" t="s">
        <v>1068</v>
      </c>
      <c r="E122" s="24" t="s">
        <v>900</v>
      </c>
      <c r="F122" s="89">
        <v>6000</v>
      </c>
      <c r="G122" s="89">
        <v>250</v>
      </c>
      <c r="H122" s="89">
        <f t="shared" si="2"/>
        <v>1500000</v>
      </c>
      <c r="I122" s="89">
        <f t="shared" si="3"/>
        <v>1680000.0000000002</v>
      </c>
      <c r="J122" s="44" t="s">
        <v>777</v>
      </c>
      <c r="K122" s="46" t="s">
        <v>26</v>
      </c>
      <c r="L122" s="29"/>
    </row>
    <row r="123" spans="1:12" s="36" customFormat="1" ht="63.75">
      <c r="A123" s="42">
        <v>107</v>
      </c>
      <c r="B123" s="32" t="s">
        <v>757</v>
      </c>
      <c r="C123" s="24" t="s">
        <v>29</v>
      </c>
      <c r="D123" s="37" t="s">
        <v>1072</v>
      </c>
      <c r="E123" s="24" t="s">
        <v>1676</v>
      </c>
      <c r="F123" s="89">
        <v>5</v>
      </c>
      <c r="G123" s="89">
        <v>421200</v>
      </c>
      <c r="H123" s="89">
        <f t="shared" si="2"/>
        <v>2106000</v>
      </c>
      <c r="I123" s="89">
        <f t="shared" si="3"/>
        <v>2358720</v>
      </c>
      <c r="J123" s="44" t="s">
        <v>777</v>
      </c>
      <c r="K123" s="46" t="s">
        <v>26</v>
      </c>
      <c r="L123" s="29"/>
    </row>
    <row r="124" spans="1:12" s="36" customFormat="1" ht="155.25" customHeight="1">
      <c r="A124" s="42">
        <v>108</v>
      </c>
      <c r="B124" s="32" t="s">
        <v>758</v>
      </c>
      <c r="C124" s="24" t="s">
        <v>29</v>
      </c>
      <c r="D124" s="37" t="s">
        <v>1074</v>
      </c>
      <c r="E124" s="24" t="s">
        <v>1676</v>
      </c>
      <c r="F124" s="89">
        <v>30</v>
      </c>
      <c r="G124" s="89">
        <v>24900</v>
      </c>
      <c r="H124" s="89">
        <f t="shared" si="2"/>
        <v>747000</v>
      </c>
      <c r="I124" s="89">
        <f t="shared" si="3"/>
        <v>836640.00000000012</v>
      </c>
      <c r="J124" s="44" t="s">
        <v>777</v>
      </c>
      <c r="K124" s="46" t="s">
        <v>26</v>
      </c>
      <c r="L124" s="29"/>
    </row>
    <row r="125" spans="1:12" s="36" customFormat="1" ht="86.25" customHeight="1">
      <c r="A125" s="42">
        <v>109</v>
      </c>
      <c r="B125" s="32" t="s">
        <v>759</v>
      </c>
      <c r="C125" s="24" t="s">
        <v>29</v>
      </c>
      <c r="D125" s="37" t="s">
        <v>1076</v>
      </c>
      <c r="E125" s="24" t="s">
        <v>1676</v>
      </c>
      <c r="F125" s="89">
        <v>120</v>
      </c>
      <c r="G125" s="89">
        <v>9000</v>
      </c>
      <c r="H125" s="89">
        <f t="shared" si="2"/>
        <v>1080000</v>
      </c>
      <c r="I125" s="89">
        <f t="shared" si="3"/>
        <v>1209600</v>
      </c>
      <c r="J125" s="44" t="s">
        <v>777</v>
      </c>
      <c r="K125" s="46" t="s">
        <v>26</v>
      </c>
      <c r="L125" s="29"/>
    </row>
    <row r="126" spans="1:12" s="36" customFormat="1" ht="63.75">
      <c r="A126" s="42">
        <v>110</v>
      </c>
      <c r="B126" s="32" t="s">
        <v>760</v>
      </c>
      <c r="C126" s="24" t="s">
        <v>29</v>
      </c>
      <c r="D126" s="37" t="s">
        <v>1078</v>
      </c>
      <c r="E126" s="24" t="s">
        <v>1676</v>
      </c>
      <c r="F126" s="89">
        <v>1</v>
      </c>
      <c r="G126" s="89">
        <v>170446</v>
      </c>
      <c r="H126" s="89">
        <f t="shared" si="2"/>
        <v>170446</v>
      </c>
      <c r="I126" s="89">
        <f t="shared" si="3"/>
        <v>190899.52000000002</v>
      </c>
      <c r="J126" s="44" t="s">
        <v>777</v>
      </c>
      <c r="K126" s="46" t="s">
        <v>26</v>
      </c>
      <c r="L126" s="29"/>
    </row>
    <row r="127" spans="1:12" s="36" customFormat="1" ht="69.75" customHeight="1">
      <c r="A127" s="42">
        <v>111</v>
      </c>
      <c r="B127" s="51" t="s">
        <v>819</v>
      </c>
      <c r="C127" s="24" t="s">
        <v>29</v>
      </c>
      <c r="D127" s="55" t="s">
        <v>923</v>
      </c>
      <c r="E127" s="24" t="s">
        <v>1676</v>
      </c>
      <c r="F127" s="89">
        <v>1</v>
      </c>
      <c r="G127" s="89">
        <v>58396</v>
      </c>
      <c r="H127" s="89">
        <f t="shared" ref="H127:H190" si="4">F127*G127</f>
        <v>58396</v>
      </c>
      <c r="I127" s="89">
        <f t="shared" ref="I127:I190" si="5">H127*1.12</f>
        <v>65403.520000000004</v>
      </c>
      <c r="J127" s="44" t="s">
        <v>896</v>
      </c>
      <c r="K127" s="46" t="s">
        <v>26</v>
      </c>
      <c r="L127" s="29"/>
    </row>
    <row r="128" spans="1:12" s="36" customFormat="1" ht="71.25" customHeight="1">
      <c r="A128" s="42">
        <v>112</v>
      </c>
      <c r="B128" s="51" t="s">
        <v>819</v>
      </c>
      <c r="C128" s="24" t="s">
        <v>29</v>
      </c>
      <c r="D128" s="55" t="s">
        <v>921</v>
      </c>
      <c r="E128" s="24" t="s">
        <v>1676</v>
      </c>
      <c r="F128" s="89">
        <v>1</v>
      </c>
      <c r="G128" s="89">
        <v>29794</v>
      </c>
      <c r="H128" s="89">
        <f t="shared" si="4"/>
        <v>29794</v>
      </c>
      <c r="I128" s="89">
        <f t="shared" si="5"/>
        <v>33369.280000000006</v>
      </c>
      <c r="J128" s="44" t="s">
        <v>896</v>
      </c>
      <c r="K128" s="46" t="s">
        <v>26</v>
      </c>
      <c r="L128" s="29"/>
    </row>
    <row r="129" spans="1:12" s="36" customFormat="1" ht="71.25" customHeight="1">
      <c r="A129" s="42">
        <v>113</v>
      </c>
      <c r="B129" s="51" t="s">
        <v>819</v>
      </c>
      <c r="C129" s="24" t="s">
        <v>29</v>
      </c>
      <c r="D129" s="55" t="s">
        <v>922</v>
      </c>
      <c r="E129" s="24" t="s">
        <v>1676</v>
      </c>
      <c r="F129" s="89">
        <v>1</v>
      </c>
      <c r="G129" s="89">
        <v>29794</v>
      </c>
      <c r="H129" s="89">
        <f t="shared" si="4"/>
        <v>29794</v>
      </c>
      <c r="I129" s="89">
        <f t="shared" si="5"/>
        <v>33369.280000000006</v>
      </c>
      <c r="J129" s="44" t="s">
        <v>896</v>
      </c>
      <c r="K129" s="46" t="s">
        <v>26</v>
      </c>
      <c r="L129" s="29"/>
    </row>
    <row r="130" spans="1:12" s="36" customFormat="1" ht="69.75" customHeight="1">
      <c r="A130" s="42">
        <v>114</v>
      </c>
      <c r="B130" s="51" t="s">
        <v>820</v>
      </c>
      <c r="C130" s="24" t="s">
        <v>29</v>
      </c>
      <c r="D130" s="55" t="s">
        <v>865</v>
      </c>
      <c r="E130" s="24" t="s">
        <v>1676</v>
      </c>
      <c r="F130" s="89">
        <v>1</v>
      </c>
      <c r="G130" s="89">
        <v>29794</v>
      </c>
      <c r="H130" s="89">
        <f t="shared" si="4"/>
        <v>29794</v>
      </c>
      <c r="I130" s="89">
        <f t="shared" si="5"/>
        <v>33369.280000000006</v>
      </c>
      <c r="J130" s="44" t="s">
        <v>896</v>
      </c>
      <c r="K130" s="46" t="s">
        <v>26</v>
      </c>
      <c r="L130" s="29"/>
    </row>
    <row r="131" spans="1:12" s="36" customFormat="1" ht="63.75">
      <c r="A131" s="42">
        <v>115</v>
      </c>
      <c r="B131" s="51" t="s">
        <v>819</v>
      </c>
      <c r="C131" s="24" t="s">
        <v>29</v>
      </c>
      <c r="D131" s="55" t="s">
        <v>866</v>
      </c>
      <c r="E131" s="24" t="s">
        <v>1676</v>
      </c>
      <c r="F131" s="89">
        <v>1</v>
      </c>
      <c r="G131" s="89">
        <v>30270</v>
      </c>
      <c r="H131" s="89">
        <f t="shared" si="4"/>
        <v>30270</v>
      </c>
      <c r="I131" s="89">
        <f t="shared" si="5"/>
        <v>33902.400000000001</v>
      </c>
      <c r="J131" s="44" t="s">
        <v>896</v>
      </c>
      <c r="K131" s="46" t="s">
        <v>26</v>
      </c>
      <c r="L131" s="29"/>
    </row>
    <row r="132" spans="1:12" s="36" customFormat="1" ht="63.75">
      <c r="A132" s="42">
        <v>116</v>
      </c>
      <c r="B132" s="51" t="s">
        <v>819</v>
      </c>
      <c r="C132" s="24" t="s">
        <v>29</v>
      </c>
      <c r="D132" s="55" t="s">
        <v>867</v>
      </c>
      <c r="E132" s="24" t="s">
        <v>1676</v>
      </c>
      <c r="F132" s="89">
        <v>1</v>
      </c>
      <c r="G132" s="89">
        <v>30270</v>
      </c>
      <c r="H132" s="89">
        <f t="shared" si="4"/>
        <v>30270</v>
      </c>
      <c r="I132" s="89">
        <f t="shared" si="5"/>
        <v>33902.400000000001</v>
      </c>
      <c r="J132" s="44" t="s">
        <v>896</v>
      </c>
      <c r="K132" s="46" t="s">
        <v>26</v>
      </c>
      <c r="L132" s="29"/>
    </row>
    <row r="133" spans="1:12" s="36" customFormat="1" ht="72.75" customHeight="1">
      <c r="A133" s="42">
        <v>117</v>
      </c>
      <c r="B133" s="51" t="s">
        <v>821</v>
      </c>
      <c r="C133" s="24" t="s">
        <v>29</v>
      </c>
      <c r="D133" s="55" t="s">
        <v>868</v>
      </c>
      <c r="E133" s="24" t="s">
        <v>1676</v>
      </c>
      <c r="F133" s="89">
        <v>1</v>
      </c>
      <c r="G133" s="89">
        <v>37182</v>
      </c>
      <c r="H133" s="89">
        <f t="shared" si="4"/>
        <v>37182</v>
      </c>
      <c r="I133" s="89">
        <f t="shared" si="5"/>
        <v>41643.840000000004</v>
      </c>
      <c r="J133" s="44" t="s">
        <v>896</v>
      </c>
      <c r="K133" s="46" t="s">
        <v>26</v>
      </c>
      <c r="L133" s="29"/>
    </row>
    <row r="134" spans="1:12" s="36" customFormat="1" ht="69.75" customHeight="1">
      <c r="A134" s="42">
        <v>118</v>
      </c>
      <c r="B134" s="51" t="s">
        <v>820</v>
      </c>
      <c r="C134" s="24" t="s">
        <v>29</v>
      </c>
      <c r="D134" s="55" t="s">
        <v>869</v>
      </c>
      <c r="E134" s="24" t="s">
        <v>1676</v>
      </c>
      <c r="F134" s="89">
        <v>1</v>
      </c>
      <c r="G134" s="89">
        <v>37182</v>
      </c>
      <c r="H134" s="89">
        <f t="shared" si="4"/>
        <v>37182</v>
      </c>
      <c r="I134" s="89">
        <f t="shared" si="5"/>
        <v>41643.840000000004</v>
      </c>
      <c r="J134" s="44" t="s">
        <v>896</v>
      </c>
      <c r="K134" s="46" t="s">
        <v>26</v>
      </c>
      <c r="L134" s="29"/>
    </row>
    <row r="135" spans="1:12" s="36" customFormat="1" ht="72" customHeight="1">
      <c r="A135" s="42">
        <v>119</v>
      </c>
      <c r="B135" s="51" t="s">
        <v>819</v>
      </c>
      <c r="C135" s="24" t="s">
        <v>29</v>
      </c>
      <c r="D135" s="55" t="s">
        <v>870</v>
      </c>
      <c r="E135" s="24" t="s">
        <v>1676</v>
      </c>
      <c r="F135" s="89">
        <v>1</v>
      </c>
      <c r="G135" s="89">
        <v>37182</v>
      </c>
      <c r="H135" s="89">
        <f t="shared" si="4"/>
        <v>37182</v>
      </c>
      <c r="I135" s="89">
        <f t="shared" si="5"/>
        <v>41643.840000000004</v>
      </c>
      <c r="J135" s="44" t="s">
        <v>896</v>
      </c>
      <c r="K135" s="46" t="s">
        <v>26</v>
      </c>
      <c r="L135" s="29"/>
    </row>
    <row r="136" spans="1:12" s="36" customFormat="1" ht="70.5" customHeight="1">
      <c r="A136" s="42">
        <v>120</v>
      </c>
      <c r="B136" s="51" t="s">
        <v>820</v>
      </c>
      <c r="C136" s="24" t="s">
        <v>29</v>
      </c>
      <c r="D136" s="55" t="s">
        <v>871</v>
      </c>
      <c r="E136" s="24" t="s">
        <v>1676</v>
      </c>
      <c r="F136" s="89">
        <v>1</v>
      </c>
      <c r="G136" s="89">
        <v>46955</v>
      </c>
      <c r="H136" s="89">
        <f t="shared" si="4"/>
        <v>46955</v>
      </c>
      <c r="I136" s="89">
        <f t="shared" si="5"/>
        <v>52589.600000000006</v>
      </c>
      <c r="J136" s="44" t="s">
        <v>896</v>
      </c>
      <c r="K136" s="46" t="s">
        <v>26</v>
      </c>
      <c r="L136" s="29"/>
    </row>
    <row r="137" spans="1:12" s="36" customFormat="1" ht="66.75" customHeight="1">
      <c r="A137" s="42">
        <v>121</v>
      </c>
      <c r="B137" s="51" t="s">
        <v>820</v>
      </c>
      <c r="C137" s="24" t="s">
        <v>29</v>
      </c>
      <c r="D137" s="55" t="s">
        <v>872</v>
      </c>
      <c r="E137" s="24" t="s">
        <v>1676</v>
      </c>
      <c r="F137" s="89">
        <v>1</v>
      </c>
      <c r="G137" s="89">
        <v>46955</v>
      </c>
      <c r="H137" s="89">
        <f t="shared" si="4"/>
        <v>46955</v>
      </c>
      <c r="I137" s="89">
        <f t="shared" si="5"/>
        <v>52589.600000000006</v>
      </c>
      <c r="J137" s="44" t="s">
        <v>896</v>
      </c>
      <c r="K137" s="46" t="s">
        <v>26</v>
      </c>
      <c r="L137" s="29"/>
    </row>
    <row r="138" spans="1:12" s="36" customFormat="1" ht="71.25" customHeight="1">
      <c r="A138" s="42">
        <v>122</v>
      </c>
      <c r="B138" s="51" t="s">
        <v>820</v>
      </c>
      <c r="C138" s="24" t="s">
        <v>29</v>
      </c>
      <c r="D138" s="55" t="s">
        <v>873</v>
      </c>
      <c r="E138" s="24" t="s">
        <v>1676</v>
      </c>
      <c r="F138" s="89">
        <v>1</v>
      </c>
      <c r="G138" s="89">
        <v>46955</v>
      </c>
      <c r="H138" s="89">
        <f t="shared" si="4"/>
        <v>46955</v>
      </c>
      <c r="I138" s="89">
        <f t="shared" si="5"/>
        <v>52589.600000000006</v>
      </c>
      <c r="J138" s="44" t="s">
        <v>896</v>
      </c>
      <c r="K138" s="46" t="s">
        <v>26</v>
      </c>
      <c r="L138" s="29"/>
    </row>
    <row r="139" spans="1:12" s="36" customFormat="1" ht="72.75" customHeight="1">
      <c r="A139" s="42">
        <v>123</v>
      </c>
      <c r="B139" s="51" t="s">
        <v>820</v>
      </c>
      <c r="C139" s="24" t="s">
        <v>29</v>
      </c>
      <c r="D139" s="55" t="s">
        <v>874</v>
      </c>
      <c r="E139" s="24" t="s">
        <v>1676</v>
      </c>
      <c r="F139" s="89">
        <v>1</v>
      </c>
      <c r="G139" s="89">
        <v>67453</v>
      </c>
      <c r="H139" s="89">
        <f t="shared" si="4"/>
        <v>67453</v>
      </c>
      <c r="I139" s="89">
        <f t="shared" si="5"/>
        <v>75547.360000000001</v>
      </c>
      <c r="J139" s="44" t="s">
        <v>896</v>
      </c>
      <c r="K139" s="46" t="s">
        <v>26</v>
      </c>
      <c r="L139" s="29"/>
    </row>
    <row r="140" spans="1:12" s="36" customFormat="1" ht="66.75" customHeight="1">
      <c r="A140" s="42">
        <v>124</v>
      </c>
      <c r="B140" s="51" t="s">
        <v>820</v>
      </c>
      <c r="C140" s="24" t="s">
        <v>29</v>
      </c>
      <c r="D140" s="55" t="s">
        <v>875</v>
      </c>
      <c r="E140" s="24" t="s">
        <v>1676</v>
      </c>
      <c r="F140" s="89">
        <v>1</v>
      </c>
      <c r="G140" s="89">
        <v>50530</v>
      </c>
      <c r="H140" s="89">
        <f t="shared" si="4"/>
        <v>50530</v>
      </c>
      <c r="I140" s="89">
        <f t="shared" si="5"/>
        <v>56593.600000000006</v>
      </c>
      <c r="J140" s="44" t="s">
        <v>896</v>
      </c>
      <c r="K140" s="46" t="s">
        <v>26</v>
      </c>
      <c r="L140" s="29"/>
    </row>
    <row r="141" spans="1:12" s="36" customFormat="1" ht="60" customHeight="1">
      <c r="A141" s="42">
        <v>125</v>
      </c>
      <c r="B141" s="51" t="s">
        <v>822</v>
      </c>
      <c r="C141" s="24" t="s">
        <v>29</v>
      </c>
      <c r="D141" s="55" t="s">
        <v>876</v>
      </c>
      <c r="E141" s="24" t="s">
        <v>1676</v>
      </c>
      <c r="F141" s="89">
        <v>1</v>
      </c>
      <c r="G141" s="89">
        <v>67453</v>
      </c>
      <c r="H141" s="89">
        <f t="shared" si="4"/>
        <v>67453</v>
      </c>
      <c r="I141" s="89">
        <f t="shared" si="5"/>
        <v>75547.360000000001</v>
      </c>
      <c r="J141" s="44" t="s">
        <v>896</v>
      </c>
      <c r="K141" s="46" t="s">
        <v>26</v>
      </c>
      <c r="L141" s="29"/>
    </row>
    <row r="142" spans="1:12" s="36" customFormat="1" ht="63.75">
      <c r="A142" s="42">
        <v>126</v>
      </c>
      <c r="B142" s="51" t="s">
        <v>822</v>
      </c>
      <c r="C142" s="24" t="s">
        <v>29</v>
      </c>
      <c r="D142" s="55" t="s">
        <v>877</v>
      </c>
      <c r="E142" s="24" t="s">
        <v>1676</v>
      </c>
      <c r="F142" s="89">
        <v>1</v>
      </c>
      <c r="G142" s="89">
        <v>67453</v>
      </c>
      <c r="H142" s="89">
        <f t="shared" si="4"/>
        <v>67453</v>
      </c>
      <c r="I142" s="89">
        <f t="shared" si="5"/>
        <v>75547.360000000001</v>
      </c>
      <c r="J142" s="44" t="s">
        <v>896</v>
      </c>
      <c r="K142" s="46" t="s">
        <v>26</v>
      </c>
      <c r="L142" s="29"/>
    </row>
    <row r="143" spans="1:12" s="36" customFormat="1" ht="63.75">
      <c r="A143" s="42">
        <v>127</v>
      </c>
      <c r="B143" s="51" t="s">
        <v>820</v>
      </c>
      <c r="C143" s="24" t="s">
        <v>29</v>
      </c>
      <c r="D143" s="55" t="s">
        <v>878</v>
      </c>
      <c r="E143" s="24" t="s">
        <v>1676</v>
      </c>
      <c r="F143" s="89">
        <v>1</v>
      </c>
      <c r="G143" s="89">
        <v>67453</v>
      </c>
      <c r="H143" s="89">
        <f t="shared" si="4"/>
        <v>67453</v>
      </c>
      <c r="I143" s="89">
        <f t="shared" si="5"/>
        <v>75547.360000000001</v>
      </c>
      <c r="J143" s="44" t="s">
        <v>896</v>
      </c>
      <c r="K143" s="46" t="s">
        <v>26</v>
      </c>
      <c r="L143" s="29"/>
    </row>
    <row r="144" spans="1:12" s="36" customFormat="1" ht="71.25" customHeight="1">
      <c r="A144" s="42">
        <v>128</v>
      </c>
      <c r="B144" s="51" t="s">
        <v>820</v>
      </c>
      <c r="C144" s="24" t="s">
        <v>29</v>
      </c>
      <c r="D144" s="55" t="s">
        <v>879</v>
      </c>
      <c r="E144" s="24" t="s">
        <v>1676</v>
      </c>
      <c r="F144" s="89">
        <v>1</v>
      </c>
      <c r="G144" s="89">
        <v>188296</v>
      </c>
      <c r="H144" s="89">
        <f t="shared" si="4"/>
        <v>188296</v>
      </c>
      <c r="I144" s="89">
        <f t="shared" si="5"/>
        <v>210891.52000000002</v>
      </c>
      <c r="J144" s="44" t="s">
        <v>896</v>
      </c>
      <c r="K144" s="46" t="s">
        <v>26</v>
      </c>
      <c r="L144" s="29"/>
    </row>
    <row r="145" spans="1:12" s="36" customFormat="1" ht="69.75" customHeight="1">
      <c r="A145" s="42">
        <v>129</v>
      </c>
      <c r="B145" s="51" t="s">
        <v>823</v>
      </c>
      <c r="C145" s="24" t="s">
        <v>29</v>
      </c>
      <c r="D145" s="55" t="s">
        <v>880</v>
      </c>
      <c r="E145" s="24" t="s">
        <v>1676</v>
      </c>
      <c r="F145" s="89">
        <v>1</v>
      </c>
      <c r="G145" s="89">
        <v>188296</v>
      </c>
      <c r="H145" s="89">
        <f t="shared" si="4"/>
        <v>188296</v>
      </c>
      <c r="I145" s="89">
        <f t="shared" si="5"/>
        <v>210891.52000000002</v>
      </c>
      <c r="J145" s="44" t="s">
        <v>896</v>
      </c>
      <c r="K145" s="46" t="s">
        <v>26</v>
      </c>
      <c r="L145" s="29"/>
    </row>
    <row r="146" spans="1:12" s="36" customFormat="1" ht="63.75">
      <c r="A146" s="42">
        <v>130</v>
      </c>
      <c r="B146" s="51" t="s">
        <v>823</v>
      </c>
      <c r="C146" s="24" t="s">
        <v>29</v>
      </c>
      <c r="D146" s="55" t="s">
        <v>881</v>
      </c>
      <c r="E146" s="24" t="s">
        <v>1676</v>
      </c>
      <c r="F146" s="89">
        <v>1</v>
      </c>
      <c r="G146" s="89">
        <v>188296</v>
      </c>
      <c r="H146" s="89">
        <f t="shared" si="4"/>
        <v>188296</v>
      </c>
      <c r="I146" s="89">
        <f t="shared" si="5"/>
        <v>210891.52000000002</v>
      </c>
      <c r="J146" s="44" t="s">
        <v>896</v>
      </c>
      <c r="K146" s="46" t="s">
        <v>26</v>
      </c>
      <c r="L146" s="29"/>
    </row>
    <row r="147" spans="1:12" s="36" customFormat="1" ht="63.75">
      <c r="A147" s="42">
        <v>131</v>
      </c>
      <c r="B147" s="51" t="s">
        <v>820</v>
      </c>
      <c r="C147" s="24" t="s">
        <v>29</v>
      </c>
      <c r="D147" s="55" t="s">
        <v>882</v>
      </c>
      <c r="E147" s="24" t="s">
        <v>1676</v>
      </c>
      <c r="F147" s="89">
        <v>1</v>
      </c>
      <c r="G147" s="89">
        <v>140626</v>
      </c>
      <c r="H147" s="89">
        <f t="shared" si="4"/>
        <v>140626</v>
      </c>
      <c r="I147" s="89">
        <f t="shared" si="5"/>
        <v>157501.12000000002</v>
      </c>
      <c r="J147" s="44" t="s">
        <v>896</v>
      </c>
      <c r="K147" s="46" t="s">
        <v>26</v>
      </c>
      <c r="L147" s="29"/>
    </row>
    <row r="148" spans="1:12" s="36" customFormat="1" ht="63.75">
      <c r="A148" s="42">
        <v>132</v>
      </c>
      <c r="B148" s="51" t="s">
        <v>824</v>
      </c>
      <c r="C148" s="24" t="s">
        <v>29</v>
      </c>
      <c r="D148" s="55" t="s">
        <v>883</v>
      </c>
      <c r="E148" s="24" t="s">
        <v>1676</v>
      </c>
      <c r="F148" s="89">
        <v>1</v>
      </c>
      <c r="G148" s="89">
        <v>140626</v>
      </c>
      <c r="H148" s="89">
        <f t="shared" si="4"/>
        <v>140626</v>
      </c>
      <c r="I148" s="89">
        <f t="shared" si="5"/>
        <v>157501.12000000002</v>
      </c>
      <c r="J148" s="44" t="s">
        <v>896</v>
      </c>
      <c r="K148" s="46" t="s">
        <v>26</v>
      </c>
      <c r="L148" s="29"/>
    </row>
    <row r="149" spans="1:12" s="36" customFormat="1" ht="63.75">
      <c r="A149" s="42">
        <v>133</v>
      </c>
      <c r="B149" s="51" t="s">
        <v>820</v>
      </c>
      <c r="C149" s="24" t="s">
        <v>29</v>
      </c>
      <c r="D149" s="55" t="s">
        <v>884</v>
      </c>
      <c r="E149" s="24" t="s">
        <v>1676</v>
      </c>
      <c r="F149" s="89">
        <v>1</v>
      </c>
      <c r="G149" s="89">
        <v>140626</v>
      </c>
      <c r="H149" s="89">
        <f t="shared" si="4"/>
        <v>140626</v>
      </c>
      <c r="I149" s="89">
        <f t="shared" si="5"/>
        <v>157501.12000000002</v>
      </c>
      <c r="J149" s="44" t="s">
        <v>896</v>
      </c>
      <c r="K149" s="46" t="s">
        <v>26</v>
      </c>
      <c r="L149" s="29"/>
    </row>
    <row r="150" spans="1:12" s="36" customFormat="1" ht="63.75">
      <c r="A150" s="42">
        <v>134</v>
      </c>
      <c r="B150" s="51" t="s">
        <v>820</v>
      </c>
      <c r="C150" s="24" t="s">
        <v>29</v>
      </c>
      <c r="D150" s="55" t="s">
        <v>885</v>
      </c>
      <c r="E150" s="24" t="s">
        <v>1676</v>
      </c>
      <c r="F150" s="89">
        <v>1</v>
      </c>
      <c r="G150" s="89">
        <v>342984</v>
      </c>
      <c r="H150" s="89">
        <f t="shared" si="4"/>
        <v>342984</v>
      </c>
      <c r="I150" s="89">
        <f t="shared" si="5"/>
        <v>384142.08000000002</v>
      </c>
      <c r="J150" s="44" t="s">
        <v>896</v>
      </c>
      <c r="K150" s="46" t="s">
        <v>26</v>
      </c>
      <c r="L150" s="29"/>
    </row>
    <row r="151" spans="1:12" s="36" customFormat="1" ht="63.75">
      <c r="A151" s="42">
        <v>135</v>
      </c>
      <c r="B151" s="51" t="s">
        <v>820</v>
      </c>
      <c r="C151" s="24" t="s">
        <v>29</v>
      </c>
      <c r="D151" s="55" t="s">
        <v>886</v>
      </c>
      <c r="E151" s="24" t="s">
        <v>1676</v>
      </c>
      <c r="F151" s="89">
        <v>1</v>
      </c>
      <c r="G151" s="89">
        <v>237872</v>
      </c>
      <c r="H151" s="89">
        <f t="shared" si="4"/>
        <v>237872</v>
      </c>
      <c r="I151" s="89">
        <f t="shared" si="5"/>
        <v>266416.64000000001</v>
      </c>
      <c r="J151" s="44" t="s">
        <v>896</v>
      </c>
      <c r="K151" s="46" t="s">
        <v>26</v>
      </c>
      <c r="L151" s="29"/>
    </row>
    <row r="152" spans="1:12" s="36" customFormat="1" ht="63.75">
      <c r="A152" s="42">
        <v>136</v>
      </c>
      <c r="B152" s="51" t="s">
        <v>820</v>
      </c>
      <c r="C152" s="24" t="s">
        <v>29</v>
      </c>
      <c r="D152" s="55" t="s">
        <v>887</v>
      </c>
      <c r="E152" s="24" t="s">
        <v>1676</v>
      </c>
      <c r="F152" s="89">
        <v>1</v>
      </c>
      <c r="G152" s="89">
        <v>380882</v>
      </c>
      <c r="H152" s="89">
        <f t="shared" si="4"/>
        <v>380882</v>
      </c>
      <c r="I152" s="89">
        <f t="shared" si="5"/>
        <v>426587.84</v>
      </c>
      <c r="J152" s="44" t="s">
        <v>896</v>
      </c>
      <c r="K152" s="46" t="s">
        <v>26</v>
      </c>
      <c r="L152" s="29"/>
    </row>
    <row r="153" spans="1:12" s="36" customFormat="1" ht="63.75">
      <c r="A153" s="42">
        <v>137</v>
      </c>
      <c r="B153" s="51" t="s">
        <v>820</v>
      </c>
      <c r="C153" s="24" t="s">
        <v>29</v>
      </c>
      <c r="D153" s="55" t="s">
        <v>888</v>
      </c>
      <c r="E153" s="24" t="s">
        <v>1676</v>
      </c>
      <c r="F153" s="89">
        <v>1</v>
      </c>
      <c r="G153" s="89">
        <v>380882</v>
      </c>
      <c r="H153" s="89">
        <f t="shared" si="4"/>
        <v>380882</v>
      </c>
      <c r="I153" s="89">
        <f t="shared" si="5"/>
        <v>426587.84</v>
      </c>
      <c r="J153" s="44" t="s">
        <v>896</v>
      </c>
      <c r="K153" s="46" t="s">
        <v>26</v>
      </c>
      <c r="L153" s="29"/>
    </row>
    <row r="154" spans="1:12" s="36" customFormat="1" ht="63.75">
      <c r="A154" s="42">
        <v>138</v>
      </c>
      <c r="B154" s="51" t="s">
        <v>820</v>
      </c>
      <c r="C154" s="24" t="s">
        <v>29</v>
      </c>
      <c r="D154" s="55" t="s">
        <v>889</v>
      </c>
      <c r="E154" s="24" t="s">
        <v>1676</v>
      </c>
      <c r="F154" s="89">
        <v>1</v>
      </c>
      <c r="G154" s="89">
        <v>380882</v>
      </c>
      <c r="H154" s="89">
        <f t="shared" si="4"/>
        <v>380882</v>
      </c>
      <c r="I154" s="89">
        <f t="shared" si="5"/>
        <v>426587.84</v>
      </c>
      <c r="J154" s="44" t="s">
        <v>896</v>
      </c>
      <c r="K154" s="46" t="s">
        <v>26</v>
      </c>
      <c r="L154" s="29"/>
    </row>
    <row r="155" spans="1:12" s="36" customFormat="1" ht="73.5" customHeight="1">
      <c r="A155" s="42">
        <v>139</v>
      </c>
      <c r="B155" s="51" t="s">
        <v>825</v>
      </c>
      <c r="C155" s="24" t="s">
        <v>29</v>
      </c>
      <c r="D155" s="55" t="s">
        <v>801</v>
      </c>
      <c r="E155" s="24" t="s">
        <v>1676</v>
      </c>
      <c r="F155" s="89">
        <v>1</v>
      </c>
      <c r="G155" s="89">
        <v>6996</v>
      </c>
      <c r="H155" s="89">
        <f t="shared" si="4"/>
        <v>6996</v>
      </c>
      <c r="I155" s="89">
        <f t="shared" si="5"/>
        <v>7835.52</v>
      </c>
      <c r="J155" s="44" t="s">
        <v>896</v>
      </c>
      <c r="K155" s="46" t="s">
        <v>26</v>
      </c>
      <c r="L155" s="29"/>
    </row>
    <row r="156" spans="1:12" s="36" customFormat="1" ht="71.25" customHeight="1">
      <c r="A156" s="42">
        <v>140</v>
      </c>
      <c r="B156" s="51" t="s">
        <v>897</v>
      </c>
      <c r="C156" s="24" t="s">
        <v>29</v>
      </c>
      <c r="D156" s="55" t="s">
        <v>1142</v>
      </c>
      <c r="E156" s="24" t="s">
        <v>1676</v>
      </c>
      <c r="F156" s="89">
        <v>1</v>
      </c>
      <c r="G156" s="89">
        <v>3960</v>
      </c>
      <c r="H156" s="89">
        <f t="shared" si="4"/>
        <v>3960</v>
      </c>
      <c r="I156" s="89">
        <f t="shared" si="5"/>
        <v>4435.2000000000007</v>
      </c>
      <c r="J156" s="44" t="s">
        <v>896</v>
      </c>
      <c r="K156" s="46" t="s">
        <v>26</v>
      </c>
      <c r="L156" s="29"/>
    </row>
    <row r="157" spans="1:12" s="36" customFormat="1" ht="75" customHeight="1">
      <c r="A157" s="42">
        <v>141</v>
      </c>
      <c r="B157" s="51" t="s">
        <v>826</v>
      </c>
      <c r="C157" s="24" t="s">
        <v>29</v>
      </c>
      <c r="D157" s="25" t="s">
        <v>802</v>
      </c>
      <c r="E157" s="24" t="s">
        <v>1676</v>
      </c>
      <c r="F157" s="89">
        <v>1</v>
      </c>
      <c r="G157" s="89">
        <v>6996</v>
      </c>
      <c r="H157" s="89">
        <f t="shared" si="4"/>
        <v>6996</v>
      </c>
      <c r="I157" s="89">
        <f t="shared" si="5"/>
        <v>7835.52</v>
      </c>
      <c r="J157" s="44" t="s">
        <v>896</v>
      </c>
      <c r="K157" s="46" t="s">
        <v>26</v>
      </c>
      <c r="L157" s="29"/>
    </row>
    <row r="158" spans="1:12" s="36" customFormat="1" ht="70.5" customHeight="1">
      <c r="A158" s="42">
        <v>142</v>
      </c>
      <c r="B158" s="51" t="s">
        <v>898</v>
      </c>
      <c r="C158" s="24" t="s">
        <v>29</v>
      </c>
      <c r="D158" s="25" t="s">
        <v>1143</v>
      </c>
      <c r="E158" s="24" t="s">
        <v>1676</v>
      </c>
      <c r="F158" s="89">
        <v>1</v>
      </c>
      <c r="G158" s="89">
        <v>3960</v>
      </c>
      <c r="H158" s="89">
        <f t="shared" si="4"/>
        <v>3960</v>
      </c>
      <c r="I158" s="89">
        <f t="shared" si="5"/>
        <v>4435.2000000000007</v>
      </c>
      <c r="J158" s="44" t="s">
        <v>896</v>
      </c>
      <c r="K158" s="46" t="s">
        <v>26</v>
      </c>
      <c r="L158" s="29"/>
    </row>
    <row r="159" spans="1:12" s="36" customFormat="1" ht="68.25" customHeight="1">
      <c r="A159" s="42">
        <v>143</v>
      </c>
      <c r="B159" s="51" t="s">
        <v>827</v>
      </c>
      <c r="C159" s="24" t="s">
        <v>29</v>
      </c>
      <c r="D159" s="25" t="s">
        <v>1144</v>
      </c>
      <c r="E159" s="24" t="s">
        <v>1676</v>
      </c>
      <c r="F159" s="89">
        <v>1</v>
      </c>
      <c r="G159" s="89">
        <v>21648</v>
      </c>
      <c r="H159" s="89">
        <f t="shared" si="4"/>
        <v>21648</v>
      </c>
      <c r="I159" s="89">
        <f t="shared" si="5"/>
        <v>24245.760000000002</v>
      </c>
      <c r="J159" s="44" t="s">
        <v>896</v>
      </c>
      <c r="K159" s="46" t="s">
        <v>26</v>
      </c>
      <c r="L159" s="29"/>
    </row>
    <row r="160" spans="1:12" s="36" customFormat="1" ht="63.75">
      <c r="A160" s="42">
        <v>144</v>
      </c>
      <c r="B160" s="51" t="s">
        <v>828</v>
      </c>
      <c r="C160" s="24" t="s">
        <v>29</v>
      </c>
      <c r="D160" s="25" t="s">
        <v>1145</v>
      </c>
      <c r="E160" s="24" t="s">
        <v>1676</v>
      </c>
      <c r="F160" s="89">
        <v>1</v>
      </c>
      <c r="G160" s="89">
        <v>11220</v>
      </c>
      <c r="H160" s="89">
        <f t="shared" si="4"/>
        <v>11220</v>
      </c>
      <c r="I160" s="89">
        <f t="shared" si="5"/>
        <v>12566.400000000001</v>
      </c>
      <c r="J160" s="44" t="s">
        <v>896</v>
      </c>
      <c r="K160" s="46" t="s">
        <v>26</v>
      </c>
      <c r="L160" s="29"/>
    </row>
    <row r="161" spans="1:12" s="36" customFormat="1" ht="69.75" customHeight="1">
      <c r="A161" s="42">
        <v>145</v>
      </c>
      <c r="B161" s="51" t="s">
        <v>829</v>
      </c>
      <c r="C161" s="24" t="s">
        <v>29</v>
      </c>
      <c r="D161" s="25" t="s">
        <v>1146</v>
      </c>
      <c r="E161" s="24" t="s">
        <v>1676</v>
      </c>
      <c r="F161" s="89">
        <v>1</v>
      </c>
      <c r="G161" s="89">
        <v>20000</v>
      </c>
      <c r="H161" s="89">
        <f t="shared" si="4"/>
        <v>20000</v>
      </c>
      <c r="I161" s="89">
        <f t="shared" si="5"/>
        <v>22400.000000000004</v>
      </c>
      <c r="J161" s="44" t="s">
        <v>896</v>
      </c>
      <c r="K161" s="46" t="s">
        <v>26</v>
      </c>
      <c r="L161" s="29"/>
    </row>
    <row r="162" spans="1:12" s="36" customFormat="1" ht="67.5" customHeight="1">
      <c r="A162" s="42">
        <v>146</v>
      </c>
      <c r="B162" s="51" t="s">
        <v>830</v>
      </c>
      <c r="C162" s="24" t="s">
        <v>29</v>
      </c>
      <c r="D162" s="55" t="s">
        <v>803</v>
      </c>
      <c r="E162" s="24" t="s">
        <v>1676</v>
      </c>
      <c r="F162" s="89">
        <v>1</v>
      </c>
      <c r="G162" s="89">
        <v>34792</v>
      </c>
      <c r="H162" s="89">
        <f t="shared" si="4"/>
        <v>34792</v>
      </c>
      <c r="I162" s="89">
        <f t="shared" si="5"/>
        <v>38967.040000000001</v>
      </c>
      <c r="J162" s="44" t="s">
        <v>896</v>
      </c>
      <c r="K162" s="46" t="s">
        <v>26</v>
      </c>
      <c r="L162" s="29"/>
    </row>
    <row r="163" spans="1:12" s="36" customFormat="1" ht="63.75">
      <c r="A163" s="42">
        <v>147</v>
      </c>
      <c r="B163" s="51" t="s">
        <v>830</v>
      </c>
      <c r="C163" s="24" t="s">
        <v>29</v>
      </c>
      <c r="D163" s="55" t="s">
        <v>804</v>
      </c>
      <c r="E163" s="24" t="s">
        <v>1676</v>
      </c>
      <c r="F163" s="89">
        <v>1</v>
      </c>
      <c r="G163" s="89">
        <v>49236</v>
      </c>
      <c r="H163" s="89">
        <f t="shared" si="4"/>
        <v>49236</v>
      </c>
      <c r="I163" s="89">
        <f t="shared" si="5"/>
        <v>55144.320000000007</v>
      </c>
      <c r="J163" s="44" t="s">
        <v>896</v>
      </c>
      <c r="K163" s="46" t="s">
        <v>26</v>
      </c>
      <c r="L163" s="29"/>
    </row>
    <row r="164" spans="1:12" s="36" customFormat="1" ht="63.75">
      <c r="A164" s="42">
        <v>148</v>
      </c>
      <c r="B164" s="51" t="s">
        <v>830</v>
      </c>
      <c r="C164" s="24" t="s">
        <v>29</v>
      </c>
      <c r="D164" s="55" t="s">
        <v>805</v>
      </c>
      <c r="E164" s="24" t="s">
        <v>1676</v>
      </c>
      <c r="F164" s="89">
        <v>1</v>
      </c>
      <c r="G164" s="89">
        <v>52182</v>
      </c>
      <c r="H164" s="89">
        <f t="shared" si="4"/>
        <v>52182</v>
      </c>
      <c r="I164" s="89">
        <f t="shared" si="5"/>
        <v>58443.840000000004</v>
      </c>
      <c r="J164" s="44" t="s">
        <v>896</v>
      </c>
      <c r="K164" s="46" t="s">
        <v>26</v>
      </c>
      <c r="L164" s="29"/>
    </row>
    <row r="165" spans="1:12" s="36" customFormat="1" ht="63.75">
      <c r="A165" s="42">
        <v>149</v>
      </c>
      <c r="B165" s="51" t="s">
        <v>830</v>
      </c>
      <c r="C165" s="24" t="s">
        <v>29</v>
      </c>
      <c r="D165" s="55" t="s">
        <v>806</v>
      </c>
      <c r="E165" s="24" t="s">
        <v>1676</v>
      </c>
      <c r="F165" s="89">
        <v>1</v>
      </c>
      <c r="G165" s="89">
        <v>52182</v>
      </c>
      <c r="H165" s="89">
        <f t="shared" si="4"/>
        <v>52182</v>
      </c>
      <c r="I165" s="89">
        <f t="shared" si="5"/>
        <v>58443.840000000004</v>
      </c>
      <c r="J165" s="44" t="s">
        <v>896</v>
      </c>
      <c r="K165" s="46" t="s">
        <v>26</v>
      </c>
      <c r="L165" s="29"/>
    </row>
    <row r="166" spans="1:12" s="36" customFormat="1" ht="63.75">
      <c r="A166" s="42">
        <v>150</v>
      </c>
      <c r="B166" s="51" t="s">
        <v>830</v>
      </c>
      <c r="C166" s="24" t="s">
        <v>29</v>
      </c>
      <c r="D166" s="55" t="s">
        <v>807</v>
      </c>
      <c r="E166" s="24" t="s">
        <v>1676</v>
      </c>
      <c r="F166" s="89">
        <v>1</v>
      </c>
      <c r="G166" s="89">
        <v>52182</v>
      </c>
      <c r="H166" s="89">
        <f t="shared" si="4"/>
        <v>52182</v>
      </c>
      <c r="I166" s="89">
        <f t="shared" si="5"/>
        <v>58443.840000000004</v>
      </c>
      <c r="J166" s="44" t="s">
        <v>896</v>
      </c>
      <c r="K166" s="46" t="s">
        <v>26</v>
      </c>
      <c r="L166" s="29"/>
    </row>
    <row r="167" spans="1:12" s="36" customFormat="1" ht="63.75">
      <c r="A167" s="42">
        <v>151</v>
      </c>
      <c r="B167" s="51" t="s">
        <v>830</v>
      </c>
      <c r="C167" s="24" t="s">
        <v>29</v>
      </c>
      <c r="D167" s="55" t="s">
        <v>808</v>
      </c>
      <c r="E167" s="24" t="s">
        <v>1676</v>
      </c>
      <c r="F167" s="89">
        <v>1</v>
      </c>
      <c r="G167" s="89">
        <v>52182</v>
      </c>
      <c r="H167" s="89">
        <f t="shared" si="4"/>
        <v>52182</v>
      </c>
      <c r="I167" s="89">
        <f t="shared" si="5"/>
        <v>58443.840000000004</v>
      </c>
      <c r="J167" s="44" t="s">
        <v>896</v>
      </c>
      <c r="K167" s="46" t="s">
        <v>26</v>
      </c>
      <c r="L167" s="29"/>
    </row>
    <row r="168" spans="1:12" s="36" customFormat="1" ht="63.75">
      <c r="A168" s="42">
        <v>152</v>
      </c>
      <c r="B168" s="51" t="s">
        <v>830</v>
      </c>
      <c r="C168" s="24" t="s">
        <v>29</v>
      </c>
      <c r="D168" s="55" t="s">
        <v>809</v>
      </c>
      <c r="E168" s="24" t="s">
        <v>1676</v>
      </c>
      <c r="F168" s="89">
        <v>1</v>
      </c>
      <c r="G168" s="89">
        <v>52182</v>
      </c>
      <c r="H168" s="89">
        <f t="shared" si="4"/>
        <v>52182</v>
      </c>
      <c r="I168" s="89">
        <f t="shared" si="5"/>
        <v>58443.840000000004</v>
      </c>
      <c r="J168" s="44" t="s">
        <v>896</v>
      </c>
      <c r="K168" s="46" t="s">
        <v>26</v>
      </c>
      <c r="L168" s="29"/>
    </row>
    <row r="169" spans="1:12" s="36" customFormat="1" ht="63.75">
      <c r="A169" s="42">
        <v>153</v>
      </c>
      <c r="B169" s="51" t="s">
        <v>830</v>
      </c>
      <c r="C169" s="24" t="s">
        <v>29</v>
      </c>
      <c r="D169" s="55" t="s">
        <v>810</v>
      </c>
      <c r="E169" s="24" t="s">
        <v>1676</v>
      </c>
      <c r="F169" s="89">
        <v>1</v>
      </c>
      <c r="G169" s="89">
        <v>55379</v>
      </c>
      <c r="H169" s="89">
        <f t="shared" si="4"/>
        <v>55379</v>
      </c>
      <c r="I169" s="89">
        <f t="shared" si="5"/>
        <v>62024.480000000003</v>
      </c>
      <c r="J169" s="44" t="s">
        <v>896</v>
      </c>
      <c r="K169" s="46" t="s">
        <v>26</v>
      </c>
      <c r="L169" s="29"/>
    </row>
    <row r="170" spans="1:12" s="36" customFormat="1" ht="63.75">
      <c r="A170" s="42">
        <v>154</v>
      </c>
      <c r="B170" s="51" t="s">
        <v>830</v>
      </c>
      <c r="C170" s="24" t="s">
        <v>29</v>
      </c>
      <c r="D170" s="55" t="s">
        <v>811</v>
      </c>
      <c r="E170" s="24" t="s">
        <v>1676</v>
      </c>
      <c r="F170" s="89">
        <v>1</v>
      </c>
      <c r="G170" s="89">
        <v>30071</v>
      </c>
      <c r="H170" s="89">
        <f t="shared" si="4"/>
        <v>30071</v>
      </c>
      <c r="I170" s="89">
        <f t="shared" si="5"/>
        <v>33679.520000000004</v>
      </c>
      <c r="J170" s="44" t="s">
        <v>896</v>
      </c>
      <c r="K170" s="46" t="s">
        <v>26</v>
      </c>
      <c r="L170" s="29"/>
    </row>
    <row r="171" spans="1:12" s="36" customFormat="1" ht="63.75">
      <c r="A171" s="42">
        <v>155</v>
      </c>
      <c r="B171" s="51" t="s">
        <v>830</v>
      </c>
      <c r="C171" s="24" t="s">
        <v>29</v>
      </c>
      <c r="D171" s="55" t="s">
        <v>812</v>
      </c>
      <c r="E171" s="24" t="s">
        <v>1676</v>
      </c>
      <c r="F171" s="89">
        <v>1</v>
      </c>
      <c r="G171" s="89">
        <v>33700</v>
      </c>
      <c r="H171" s="89">
        <f t="shared" si="4"/>
        <v>33700</v>
      </c>
      <c r="I171" s="89">
        <f t="shared" si="5"/>
        <v>37744</v>
      </c>
      <c r="J171" s="44" t="s">
        <v>896</v>
      </c>
      <c r="K171" s="46" t="s">
        <v>26</v>
      </c>
      <c r="L171" s="29"/>
    </row>
    <row r="172" spans="1:12" s="36" customFormat="1" ht="63.75">
      <c r="A172" s="42">
        <v>156</v>
      </c>
      <c r="B172" s="51" t="s">
        <v>831</v>
      </c>
      <c r="C172" s="24" t="s">
        <v>29</v>
      </c>
      <c r="D172" s="55" t="s">
        <v>861</v>
      </c>
      <c r="E172" s="60" t="s">
        <v>1304</v>
      </c>
      <c r="F172" s="89">
        <v>2</v>
      </c>
      <c r="G172" s="89">
        <v>19765</v>
      </c>
      <c r="H172" s="89">
        <f t="shared" si="4"/>
        <v>39530</v>
      </c>
      <c r="I172" s="89">
        <f t="shared" si="5"/>
        <v>44273.600000000006</v>
      </c>
      <c r="J172" s="44" t="s">
        <v>896</v>
      </c>
      <c r="K172" s="46" t="s">
        <v>26</v>
      </c>
      <c r="L172" s="29"/>
    </row>
    <row r="173" spans="1:12" s="36" customFormat="1" ht="63.75">
      <c r="A173" s="42">
        <v>157</v>
      </c>
      <c r="B173" s="51" t="s">
        <v>832</v>
      </c>
      <c r="C173" s="24" t="s">
        <v>29</v>
      </c>
      <c r="D173" s="55" t="s">
        <v>813</v>
      </c>
      <c r="E173" s="61" t="s">
        <v>967</v>
      </c>
      <c r="F173" s="89">
        <v>1.5</v>
      </c>
      <c r="G173" s="89">
        <v>600</v>
      </c>
      <c r="H173" s="89">
        <f t="shared" si="4"/>
        <v>900</v>
      </c>
      <c r="I173" s="89">
        <f t="shared" si="5"/>
        <v>1008.0000000000001</v>
      </c>
      <c r="J173" s="44" t="s">
        <v>896</v>
      </c>
      <c r="K173" s="46" t="s">
        <v>26</v>
      </c>
      <c r="L173" s="29"/>
    </row>
    <row r="174" spans="1:12" s="36" customFormat="1" ht="63.75">
      <c r="A174" s="42">
        <v>158</v>
      </c>
      <c r="B174" s="51" t="s">
        <v>833</v>
      </c>
      <c r="C174" s="24" t="s">
        <v>29</v>
      </c>
      <c r="D174" s="55" t="s">
        <v>814</v>
      </c>
      <c r="E174" s="61" t="s">
        <v>967</v>
      </c>
      <c r="F174" s="89">
        <v>0.1</v>
      </c>
      <c r="G174" s="89">
        <v>154000</v>
      </c>
      <c r="H174" s="89">
        <f t="shared" si="4"/>
        <v>15400</v>
      </c>
      <c r="I174" s="89">
        <f t="shared" si="5"/>
        <v>17248</v>
      </c>
      <c r="J174" s="44" t="s">
        <v>896</v>
      </c>
      <c r="K174" s="46" t="s">
        <v>26</v>
      </c>
      <c r="L174" s="29"/>
    </row>
    <row r="175" spans="1:12" s="36" customFormat="1" ht="63.75">
      <c r="A175" s="42">
        <v>159</v>
      </c>
      <c r="B175" s="51" t="s">
        <v>834</v>
      </c>
      <c r="C175" s="24" t="s">
        <v>29</v>
      </c>
      <c r="D175" s="53" t="s">
        <v>818</v>
      </c>
      <c r="E175" s="61" t="s">
        <v>967</v>
      </c>
      <c r="F175" s="89">
        <v>1</v>
      </c>
      <c r="G175" s="89">
        <v>900</v>
      </c>
      <c r="H175" s="89">
        <f t="shared" si="4"/>
        <v>900</v>
      </c>
      <c r="I175" s="89">
        <f t="shared" si="5"/>
        <v>1008.0000000000001</v>
      </c>
      <c r="J175" s="44" t="s">
        <v>896</v>
      </c>
      <c r="K175" s="46" t="s">
        <v>26</v>
      </c>
      <c r="L175" s="29"/>
    </row>
    <row r="176" spans="1:12" s="36" customFormat="1" ht="65.25" customHeight="1">
      <c r="A176" s="42">
        <v>160</v>
      </c>
      <c r="B176" s="51" t="s">
        <v>835</v>
      </c>
      <c r="C176" s="24" t="s">
        <v>29</v>
      </c>
      <c r="D176" s="55" t="s">
        <v>815</v>
      </c>
      <c r="E176" s="61" t="s">
        <v>900</v>
      </c>
      <c r="F176" s="89">
        <v>2</v>
      </c>
      <c r="G176" s="89">
        <v>1000</v>
      </c>
      <c r="H176" s="89">
        <f t="shared" si="4"/>
        <v>2000</v>
      </c>
      <c r="I176" s="89">
        <f t="shared" si="5"/>
        <v>2240</v>
      </c>
      <c r="J176" s="44" t="s">
        <v>896</v>
      </c>
      <c r="K176" s="46" t="s">
        <v>26</v>
      </c>
      <c r="L176" s="29"/>
    </row>
    <row r="177" spans="1:12" s="36" customFormat="1" ht="63.75">
      <c r="A177" s="42">
        <v>161</v>
      </c>
      <c r="B177" s="51" t="s">
        <v>836</v>
      </c>
      <c r="C177" s="24" t="s">
        <v>29</v>
      </c>
      <c r="D177" s="56" t="s">
        <v>816</v>
      </c>
      <c r="E177" s="61" t="s">
        <v>900</v>
      </c>
      <c r="F177" s="89">
        <v>50</v>
      </c>
      <c r="G177" s="89">
        <v>100</v>
      </c>
      <c r="H177" s="89">
        <f t="shared" si="4"/>
        <v>5000</v>
      </c>
      <c r="I177" s="89">
        <f t="shared" si="5"/>
        <v>5600.0000000000009</v>
      </c>
      <c r="J177" s="44" t="s">
        <v>896</v>
      </c>
      <c r="K177" s="46" t="s">
        <v>26</v>
      </c>
      <c r="L177" s="29"/>
    </row>
    <row r="178" spans="1:12" s="36" customFormat="1" ht="63.75">
      <c r="A178" s="42">
        <v>162</v>
      </c>
      <c r="B178" s="51" t="s">
        <v>837</v>
      </c>
      <c r="C178" s="24" t="s">
        <v>29</v>
      </c>
      <c r="D178" s="51" t="s">
        <v>862</v>
      </c>
      <c r="E178" s="61" t="s">
        <v>903</v>
      </c>
      <c r="F178" s="89">
        <v>1</v>
      </c>
      <c r="G178" s="89">
        <v>930000</v>
      </c>
      <c r="H178" s="89">
        <f t="shared" si="4"/>
        <v>930000</v>
      </c>
      <c r="I178" s="89">
        <f t="shared" si="5"/>
        <v>1041600.0000000001</v>
      </c>
      <c r="J178" s="44" t="s">
        <v>896</v>
      </c>
      <c r="K178" s="46" t="s">
        <v>26</v>
      </c>
      <c r="L178" s="29"/>
    </row>
    <row r="179" spans="1:12" s="36" customFormat="1" ht="81" customHeight="1">
      <c r="A179" s="42">
        <v>163</v>
      </c>
      <c r="B179" s="54" t="s">
        <v>838</v>
      </c>
      <c r="C179" s="24" t="s">
        <v>29</v>
      </c>
      <c r="D179" s="57" t="s">
        <v>1011</v>
      </c>
      <c r="E179" s="24" t="s">
        <v>1676</v>
      </c>
      <c r="F179" s="89">
        <v>2</v>
      </c>
      <c r="G179" s="89">
        <v>195720</v>
      </c>
      <c r="H179" s="89">
        <f t="shared" si="4"/>
        <v>391440</v>
      </c>
      <c r="I179" s="89">
        <f t="shared" si="5"/>
        <v>438412.80000000005</v>
      </c>
      <c r="J179" s="44" t="s">
        <v>896</v>
      </c>
      <c r="K179" s="46" t="s">
        <v>26</v>
      </c>
      <c r="L179" s="29"/>
    </row>
    <row r="180" spans="1:12" s="36" customFormat="1" ht="63.75">
      <c r="A180" s="42">
        <v>164</v>
      </c>
      <c r="B180" s="54" t="s">
        <v>839</v>
      </c>
      <c r="C180" s="24" t="s">
        <v>29</v>
      </c>
      <c r="D180" s="57" t="s">
        <v>1010</v>
      </c>
      <c r="E180" s="24" t="s">
        <v>1676</v>
      </c>
      <c r="F180" s="89">
        <v>3</v>
      </c>
      <c r="G180" s="89">
        <v>64277.999999999993</v>
      </c>
      <c r="H180" s="89">
        <f t="shared" si="4"/>
        <v>192833.99999999997</v>
      </c>
      <c r="I180" s="89">
        <f t="shared" si="5"/>
        <v>215974.08</v>
      </c>
      <c r="J180" s="44" t="s">
        <v>896</v>
      </c>
      <c r="K180" s="46" t="s">
        <v>26</v>
      </c>
      <c r="L180" s="29"/>
    </row>
    <row r="181" spans="1:12" s="36" customFormat="1" ht="63.75">
      <c r="A181" s="42">
        <v>165</v>
      </c>
      <c r="B181" s="54" t="s">
        <v>840</v>
      </c>
      <c r="C181" s="24" t="s">
        <v>29</v>
      </c>
      <c r="D181" s="57" t="s">
        <v>1008</v>
      </c>
      <c r="E181" s="24" t="s">
        <v>1676</v>
      </c>
      <c r="F181" s="89">
        <v>2</v>
      </c>
      <c r="G181" s="89">
        <v>100740</v>
      </c>
      <c r="H181" s="89">
        <f t="shared" si="4"/>
        <v>201480</v>
      </c>
      <c r="I181" s="89">
        <f t="shared" si="5"/>
        <v>225657.60000000003</v>
      </c>
      <c r="J181" s="44" t="s">
        <v>896</v>
      </c>
      <c r="K181" s="46" t="s">
        <v>26</v>
      </c>
      <c r="L181" s="29"/>
    </row>
    <row r="182" spans="1:12" s="36" customFormat="1" ht="63.75">
      <c r="A182" s="42">
        <v>166</v>
      </c>
      <c r="B182" s="54" t="s">
        <v>840</v>
      </c>
      <c r="C182" s="24" t="s">
        <v>29</v>
      </c>
      <c r="D182" s="57" t="s">
        <v>1009</v>
      </c>
      <c r="E182" s="24" t="s">
        <v>1676</v>
      </c>
      <c r="F182" s="89">
        <v>1</v>
      </c>
      <c r="G182" s="89">
        <v>100740</v>
      </c>
      <c r="H182" s="89">
        <f t="shared" si="4"/>
        <v>100740</v>
      </c>
      <c r="I182" s="89">
        <f t="shared" si="5"/>
        <v>112828.80000000002</v>
      </c>
      <c r="J182" s="44" t="s">
        <v>896</v>
      </c>
      <c r="K182" s="46" t="s">
        <v>26</v>
      </c>
      <c r="L182" s="29"/>
    </row>
    <row r="183" spans="1:12" s="36" customFormat="1" ht="63.75">
      <c r="A183" s="42">
        <v>167</v>
      </c>
      <c r="B183" s="54" t="s">
        <v>841</v>
      </c>
      <c r="C183" s="24" t="s">
        <v>29</v>
      </c>
      <c r="D183" s="57" t="s">
        <v>1007</v>
      </c>
      <c r="E183" s="24" t="s">
        <v>1676</v>
      </c>
      <c r="F183" s="89">
        <v>3</v>
      </c>
      <c r="G183" s="89">
        <v>100740</v>
      </c>
      <c r="H183" s="89">
        <f t="shared" si="4"/>
        <v>302220</v>
      </c>
      <c r="I183" s="89">
        <f t="shared" si="5"/>
        <v>338486.4</v>
      </c>
      <c r="J183" s="44" t="s">
        <v>896</v>
      </c>
      <c r="K183" s="46" t="s">
        <v>26</v>
      </c>
      <c r="L183" s="29"/>
    </row>
    <row r="184" spans="1:12" s="36" customFormat="1" ht="63.75">
      <c r="A184" s="42">
        <v>168</v>
      </c>
      <c r="B184" s="54" t="s">
        <v>842</v>
      </c>
      <c r="C184" s="24" t="s">
        <v>29</v>
      </c>
      <c r="D184" s="57" t="s">
        <v>1006</v>
      </c>
      <c r="E184" s="24" t="s">
        <v>1676</v>
      </c>
      <c r="F184" s="89">
        <v>2</v>
      </c>
      <c r="G184" s="89">
        <v>100740</v>
      </c>
      <c r="H184" s="89">
        <f t="shared" si="4"/>
        <v>201480</v>
      </c>
      <c r="I184" s="89">
        <f t="shared" si="5"/>
        <v>225657.60000000003</v>
      </c>
      <c r="J184" s="44" t="s">
        <v>896</v>
      </c>
      <c r="K184" s="46" t="s">
        <v>26</v>
      </c>
      <c r="L184" s="29"/>
    </row>
    <row r="185" spans="1:12" s="36" customFormat="1" ht="63.75">
      <c r="A185" s="42">
        <v>169</v>
      </c>
      <c r="B185" s="54" t="s">
        <v>843</v>
      </c>
      <c r="C185" s="24" t="s">
        <v>29</v>
      </c>
      <c r="D185" s="57" t="s">
        <v>998</v>
      </c>
      <c r="E185" s="24" t="s">
        <v>1676</v>
      </c>
      <c r="F185" s="89">
        <v>3</v>
      </c>
      <c r="G185" s="89">
        <v>158304</v>
      </c>
      <c r="H185" s="89">
        <f t="shared" si="4"/>
        <v>474912</v>
      </c>
      <c r="I185" s="89">
        <f t="shared" si="5"/>
        <v>531901.44000000006</v>
      </c>
      <c r="J185" s="44" t="s">
        <v>896</v>
      </c>
      <c r="K185" s="46" t="s">
        <v>26</v>
      </c>
      <c r="L185" s="29"/>
    </row>
    <row r="186" spans="1:12" s="36" customFormat="1" ht="63.75">
      <c r="A186" s="42">
        <v>170</v>
      </c>
      <c r="B186" s="54" t="s">
        <v>844</v>
      </c>
      <c r="C186" s="24" t="s">
        <v>29</v>
      </c>
      <c r="D186" s="57" t="s">
        <v>1005</v>
      </c>
      <c r="E186" s="24" t="s">
        <v>1676</v>
      </c>
      <c r="F186" s="89">
        <v>2</v>
      </c>
      <c r="G186" s="89">
        <v>158304</v>
      </c>
      <c r="H186" s="89">
        <f t="shared" si="4"/>
        <v>316608</v>
      </c>
      <c r="I186" s="89">
        <f t="shared" si="5"/>
        <v>354600.96000000002</v>
      </c>
      <c r="J186" s="44" t="s">
        <v>896</v>
      </c>
      <c r="K186" s="46" t="s">
        <v>26</v>
      </c>
      <c r="L186" s="29"/>
    </row>
    <row r="187" spans="1:12" s="36" customFormat="1" ht="63.75">
      <c r="A187" s="42">
        <v>171</v>
      </c>
      <c r="B187" s="54" t="s">
        <v>845</v>
      </c>
      <c r="C187" s="24" t="s">
        <v>29</v>
      </c>
      <c r="D187" s="57" t="s">
        <v>1004</v>
      </c>
      <c r="E187" s="24" t="s">
        <v>1676</v>
      </c>
      <c r="F187" s="89">
        <v>2</v>
      </c>
      <c r="G187" s="89">
        <v>215388</v>
      </c>
      <c r="H187" s="89">
        <f t="shared" si="4"/>
        <v>430776</v>
      </c>
      <c r="I187" s="89">
        <f t="shared" si="5"/>
        <v>482469.12000000005</v>
      </c>
      <c r="J187" s="44" t="s">
        <v>896</v>
      </c>
      <c r="K187" s="46" t="s">
        <v>26</v>
      </c>
      <c r="L187" s="29"/>
    </row>
    <row r="188" spans="1:12" s="36" customFormat="1" ht="63.75">
      <c r="A188" s="42">
        <v>172</v>
      </c>
      <c r="B188" s="54" t="s">
        <v>846</v>
      </c>
      <c r="C188" s="24" t="s">
        <v>29</v>
      </c>
      <c r="D188" s="57" t="s">
        <v>1003</v>
      </c>
      <c r="E188" s="24" t="s">
        <v>1676</v>
      </c>
      <c r="F188" s="89">
        <v>2</v>
      </c>
      <c r="G188" s="89">
        <v>188280</v>
      </c>
      <c r="H188" s="89">
        <f t="shared" si="4"/>
        <v>376560</v>
      </c>
      <c r="I188" s="89">
        <f t="shared" si="5"/>
        <v>421747.20000000001</v>
      </c>
      <c r="J188" s="44" t="s">
        <v>896</v>
      </c>
      <c r="K188" s="46" t="s">
        <v>26</v>
      </c>
      <c r="L188" s="29"/>
    </row>
    <row r="189" spans="1:12" s="36" customFormat="1" ht="63.75">
      <c r="A189" s="42">
        <v>173</v>
      </c>
      <c r="B189" s="54" t="s">
        <v>847</v>
      </c>
      <c r="C189" s="24" t="s">
        <v>29</v>
      </c>
      <c r="D189" s="57" t="s">
        <v>1002</v>
      </c>
      <c r="E189" s="24" t="s">
        <v>1676</v>
      </c>
      <c r="F189" s="89">
        <v>1</v>
      </c>
      <c r="G189" s="89">
        <v>215388</v>
      </c>
      <c r="H189" s="89">
        <f t="shared" si="4"/>
        <v>215388</v>
      </c>
      <c r="I189" s="89">
        <f t="shared" si="5"/>
        <v>241234.56000000003</v>
      </c>
      <c r="J189" s="44" t="s">
        <v>896</v>
      </c>
      <c r="K189" s="46" t="s">
        <v>26</v>
      </c>
      <c r="L189" s="29"/>
    </row>
    <row r="190" spans="1:12" s="36" customFormat="1" ht="81" customHeight="1">
      <c r="A190" s="42">
        <v>174</v>
      </c>
      <c r="B190" s="54" t="s">
        <v>848</v>
      </c>
      <c r="C190" s="24" t="s">
        <v>29</v>
      </c>
      <c r="D190" s="57" t="s">
        <v>1001</v>
      </c>
      <c r="E190" s="24" t="s">
        <v>1676</v>
      </c>
      <c r="F190" s="89">
        <v>2</v>
      </c>
      <c r="G190" s="89">
        <v>127122</v>
      </c>
      <c r="H190" s="89">
        <f t="shared" si="4"/>
        <v>254244</v>
      </c>
      <c r="I190" s="89">
        <f t="shared" si="5"/>
        <v>284753.28000000003</v>
      </c>
      <c r="J190" s="44" t="s">
        <v>896</v>
      </c>
      <c r="K190" s="46" t="s">
        <v>26</v>
      </c>
      <c r="L190" s="29"/>
    </row>
    <row r="191" spans="1:12" s="36" customFormat="1" ht="83.25" customHeight="1">
      <c r="A191" s="42">
        <v>175</v>
      </c>
      <c r="B191" s="24" t="s">
        <v>1106</v>
      </c>
      <c r="C191" s="24" t="s">
        <v>29</v>
      </c>
      <c r="D191" s="57" t="s">
        <v>1105</v>
      </c>
      <c r="E191" s="24" t="s">
        <v>1676</v>
      </c>
      <c r="F191" s="89">
        <v>2</v>
      </c>
      <c r="G191" s="89">
        <v>191880</v>
      </c>
      <c r="H191" s="89">
        <f t="shared" ref="H191:H205" si="6">F191*G191</f>
        <v>383760</v>
      </c>
      <c r="I191" s="89">
        <f t="shared" ref="I191:I205" si="7">H191*1.12</f>
        <v>429811.20000000007</v>
      </c>
      <c r="J191" s="44" t="s">
        <v>896</v>
      </c>
      <c r="K191" s="46" t="s">
        <v>26</v>
      </c>
      <c r="L191" s="29"/>
    </row>
    <row r="192" spans="1:12" s="36" customFormat="1" ht="72.75" customHeight="1">
      <c r="A192" s="42">
        <v>176</v>
      </c>
      <c r="B192" s="24" t="s">
        <v>1108</v>
      </c>
      <c r="C192" s="24" t="s">
        <v>29</v>
      </c>
      <c r="D192" s="57" t="s">
        <v>1107</v>
      </c>
      <c r="E192" s="24" t="s">
        <v>1676</v>
      </c>
      <c r="F192" s="89">
        <v>2</v>
      </c>
      <c r="G192" s="89">
        <v>386400</v>
      </c>
      <c r="H192" s="89">
        <f t="shared" si="6"/>
        <v>772800</v>
      </c>
      <c r="I192" s="89">
        <f t="shared" si="7"/>
        <v>865536.00000000012</v>
      </c>
      <c r="J192" s="44" t="s">
        <v>896</v>
      </c>
      <c r="K192" s="46" t="s">
        <v>26</v>
      </c>
      <c r="L192" s="29"/>
    </row>
    <row r="193" spans="1:12" s="36" customFormat="1" ht="63.75">
      <c r="A193" s="42">
        <v>177</v>
      </c>
      <c r="B193" s="54" t="s">
        <v>849</v>
      </c>
      <c r="C193" s="24" t="s">
        <v>29</v>
      </c>
      <c r="D193" s="57" t="s">
        <v>890</v>
      </c>
      <c r="E193" s="24" t="s">
        <v>1676</v>
      </c>
      <c r="F193" s="89">
        <v>2</v>
      </c>
      <c r="G193" s="89">
        <v>144612</v>
      </c>
      <c r="H193" s="89">
        <f t="shared" si="6"/>
        <v>289224</v>
      </c>
      <c r="I193" s="89">
        <f t="shared" si="7"/>
        <v>323930.88</v>
      </c>
      <c r="J193" s="44" t="s">
        <v>896</v>
      </c>
      <c r="K193" s="46" t="s">
        <v>26</v>
      </c>
      <c r="L193" s="29"/>
    </row>
    <row r="194" spans="1:12" s="36" customFormat="1" ht="63.75">
      <c r="A194" s="42">
        <v>178</v>
      </c>
      <c r="B194" s="54" t="s">
        <v>850</v>
      </c>
      <c r="C194" s="24" t="s">
        <v>29</v>
      </c>
      <c r="D194" s="57" t="s">
        <v>891</v>
      </c>
      <c r="E194" s="24" t="s">
        <v>1676</v>
      </c>
      <c r="F194" s="89">
        <v>2</v>
      </c>
      <c r="G194" s="89">
        <v>181350</v>
      </c>
      <c r="H194" s="89">
        <f t="shared" si="6"/>
        <v>362700</v>
      </c>
      <c r="I194" s="89">
        <f t="shared" si="7"/>
        <v>406224.00000000006</v>
      </c>
      <c r="J194" s="44" t="s">
        <v>896</v>
      </c>
      <c r="K194" s="46" t="s">
        <v>26</v>
      </c>
      <c r="L194" s="29"/>
    </row>
    <row r="195" spans="1:12" s="36" customFormat="1" ht="63.75">
      <c r="A195" s="42">
        <v>179</v>
      </c>
      <c r="B195" s="54" t="s">
        <v>851</v>
      </c>
      <c r="C195" s="24" t="s">
        <v>29</v>
      </c>
      <c r="D195" s="57" t="s">
        <v>892</v>
      </c>
      <c r="E195" s="24" t="s">
        <v>1676</v>
      </c>
      <c r="F195" s="89">
        <v>2</v>
      </c>
      <c r="G195" s="89">
        <v>200772</v>
      </c>
      <c r="H195" s="89">
        <f t="shared" si="6"/>
        <v>401544</v>
      </c>
      <c r="I195" s="89">
        <f t="shared" si="7"/>
        <v>449729.28000000003</v>
      </c>
      <c r="J195" s="44" t="s">
        <v>896</v>
      </c>
      <c r="K195" s="46" t="s">
        <v>26</v>
      </c>
      <c r="L195" s="29"/>
    </row>
    <row r="196" spans="1:12" s="36" customFormat="1" ht="63.75">
      <c r="A196" s="42">
        <v>180</v>
      </c>
      <c r="B196" s="54" t="s">
        <v>853</v>
      </c>
      <c r="C196" s="24" t="s">
        <v>29</v>
      </c>
      <c r="D196" s="57" t="s">
        <v>893</v>
      </c>
      <c r="E196" s="24" t="s">
        <v>1676</v>
      </c>
      <c r="F196" s="89">
        <v>2</v>
      </c>
      <c r="G196" s="89">
        <v>219960</v>
      </c>
      <c r="H196" s="89">
        <f t="shared" si="6"/>
        <v>439920</v>
      </c>
      <c r="I196" s="89">
        <f t="shared" si="7"/>
        <v>492710.40000000002</v>
      </c>
      <c r="J196" s="44" t="s">
        <v>896</v>
      </c>
      <c r="K196" s="46" t="s">
        <v>26</v>
      </c>
      <c r="L196" s="29"/>
    </row>
    <row r="197" spans="1:12" s="36" customFormat="1" ht="63.75">
      <c r="A197" s="42">
        <v>181</v>
      </c>
      <c r="B197" s="54" t="s">
        <v>852</v>
      </c>
      <c r="C197" s="24" t="s">
        <v>29</v>
      </c>
      <c r="D197" s="57" t="s">
        <v>894</v>
      </c>
      <c r="E197" s="24" t="s">
        <v>1676</v>
      </c>
      <c r="F197" s="89">
        <v>1</v>
      </c>
      <c r="G197" s="89">
        <v>266760</v>
      </c>
      <c r="H197" s="89">
        <f t="shared" si="6"/>
        <v>266760</v>
      </c>
      <c r="I197" s="89">
        <f t="shared" si="7"/>
        <v>298771.20000000001</v>
      </c>
      <c r="J197" s="44" t="s">
        <v>896</v>
      </c>
      <c r="K197" s="46" t="s">
        <v>26</v>
      </c>
      <c r="L197" s="29"/>
    </row>
    <row r="198" spans="1:12" s="36" customFormat="1" ht="63.75">
      <c r="A198" s="42">
        <v>182</v>
      </c>
      <c r="B198" s="54" t="s">
        <v>854</v>
      </c>
      <c r="C198" s="24" t="s">
        <v>29</v>
      </c>
      <c r="D198" s="57" t="s">
        <v>895</v>
      </c>
      <c r="E198" s="24" t="s">
        <v>1676</v>
      </c>
      <c r="F198" s="89">
        <v>1</v>
      </c>
      <c r="G198" s="89">
        <v>252486</v>
      </c>
      <c r="H198" s="89">
        <f t="shared" si="6"/>
        <v>252486</v>
      </c>
      <c r="I198" s="89">
        <f t="shared" si="7"/>
        <v>282784.32</v>
      </c>
      <c r="J198" s="44" t="s">
        <v>896</v>
      </c>
      <c r="K198" s="46" t="s">
        <v>26</v>
      </c>
      <c r="L198" s="29"/>
    </row>
    <row r="199" spans="1:12" s="36" customFormat="1" ht="155.25" customHeight="1">
      <c r="A199" s="42">
        <v>183</v>
      </c>
      <c r="B199" s="54" t="s">
        <v>800</v>
      </c>
      <c r="C199" s="24" t="s">
        <v>29</v>
      </c>
      <c r="D199" s="57" t="s">
        <v>1015</v>
      </c>
      <c r="E199" s="24" t="s">
        <v>1676</v>
      </c>
      <c r="F199" s="89">
        <v>1</v>
      </c>
      <c r="G199" s="89">
        <v>28548</v>
      </c>
      <c r="H199" s="89">
        <f t="shared" si="6"/>
        <v>28548</v>
      </c>
      <c r="I199" s="89">
        <f t="shared" si="7"/>
        <v>31973.760000000002</v>
      </c>
      <c r="J199" s="44" t="s">
        <v>896</v>
      </c>
      <c r="K199" s="46" t="s">
        <v>26</v>
      </c>
      <c r="L199" s="29"/>
    </row>
    <row r="200" spans="1:12" s="36" customFormat="1" ht="88.5" customHeight="1">
      <c r="A200" s="42">
        <v>184</v>
      </c>
      <c r="B200" s="54" t="s">
        <v>855</v>
      </c>
      <c r="C200" s="24" t="s">
        <v>29</v>
      </c>
      <c r="D200" s="57" t="s">
        <v>817</v>
      </c>
      <c r="E200" s="24" t="s">
        <v>1676</v>
      </c>
      <c r="F200" s="89">
        <v>1</v>
      </c>
      <c r="G200" s="89">
        <v>194520</v>
      </c>
      <c r="H200" s="89">
        <f t="shared" si="6"/>
        <v>194520</v>
      </c>
      <c r="I200" s="89">
        <f t="shared" si="7"/>
        <v>217862.40000000002</v>
      </c>
      <c r="J200" s="44" t="s">
        <v>896</v>
      </c>
      <c r="K200" s="46" t="s">
        <v>26</v>
      </c>
      <c r="L200" s="29"/>
    </row>
    <row r="201" spans="1:12" s="36" customFormat="1" ht="81.75" customHeight="1">
      <c r="A201" s="42">
        <v>185</v>
      </c>
      <c r="B201" s="54" t="s">
        <v>856</v>
      </c>
      <c r="C201" s="24" t="s">
        <v>29</v>
      </c>
      <c r="D201" s="57" t="s">
        <v>1013</v>
      </c>
      <c r="E201" s="24" t="s">
        <v>1676</v>
      </c>
      <c r="F201" s="89">
        <v>1</v>
      </c>
      <c r="G201" s="89">
        <v>388320</v>
      </c>
      <c r="H201" s="89">
        <f t="shared" si="6"/>
        <v>388320</v>
      </c>
      <c r="I201" s="89">
        <f t="shared" si="7"/>
        <v>434918.40000000002</v>
      </c>
      <c r="J201" s="44" t="s">
        <v>896</v>
      </c>
      <c r="K201" s="46" t="s">
        <v>26</v>
      </c>
      <c r="L201" s="29"/>
    </row>
    <row r="202" spans="1:12" s="36" customFormat="1" ht="79.5" customHeight="1">
      <c r="A202" s="42">
        <v>186</v>
      </c>
      <c r="B202" s="54" t="s">
        <v>857</v>
      </c>
      <c r="C202" s="24" t="s">
        <v>29</v>
      </c>
      <c r="D202" s="57" t="s">
        <v>1012</v>
      </c>
      <c r="E202" s="24" t="s">
        <v>1676</v>
      </c>
      <c r="F202" s="89">
        <v>1</v>
      </c>
      <c r="G202" s="89">
        <v>423576</v>
      </c>
      <c r="H202" s="89">
        <f t="shared" si="6"/>
        <v>423576</v>
      </c>
      <c r="I202" s="89">
        <f t="shared" si="7"/>
        <v>474405.12000000005</v>
      </c>
      <c r="J202" s="44" t="s">
        <v>896</v>
      </c>
      <c r="K202" s="46" t="s">
        <v>26</v>
      </c>
      <c r="L202" s="29"/>
    </row>
    <row r="203" spans="1:12" s="36" customFormat="1" ht="83.25" customHeight="1">
      <c r="A203" s="42">
        <v>187</v>
      </c>
      <c r="B203" s="54" t="s">
        <v>858</v>
      </c>
      <c r="C203" s="24" t="s">
        <v>29</v>
      </c>
      <c r="D203" s="57" t="s">
        <v>1014</v>
      </c>
      <c r="E203" s="24" t="s">
        <v>1676</v>
      </c>
      <c r="F203" s="89">
        <v>1</v>
      </c>
      <c r="G203" s="89">
        <v>924624</v>
      </c>
      <c r="H203" s="89">
        <f t="shared" si="6"/>
        <v>924624</v>
      </c>
      <c r="I203" s="89">
        <f t="shared" si="7"/>
        <v>1035578.8800000001</v>
      </c>
      <c r="J203" s="44" t="s">
        <v>896</v>
      </c>
      <c r="K203" s="46" t="s">
        <v>26</v>
      </c>
      <c r="L203" s="29"/>
    </row>
    <row r="204" spans="1:12" s="36" customFormat="1" ht="63.75">
      <c r="A204" s="42">
        <v>188</v>
      </c>
      <c r="B204" s="54" t="s">
        <v>859</v>
      </c>
      <c r="C204" s="24" t="s">
        <v>29</v>
      </c>
      <c r="D204" s="55" t="s">
        <v>864</v>
      </c>
      <c r="E204" s="24" t="s">
        <v>1676</v>
      </c>
      <c r="F204" s="89">
        <v>2</v>
      </c>
      <c r="G204" s="89">
        <v>150000</v>
      </c>
      <c r="H204" s="89">
        <f t="shared" si="6"/>
        <v>300000</v>
      </c>
      <c r="I204" s="89">
        <f t="shared" si="7"/>
        <v>336000.00000000006</v>
      </c>
      <c r="J204" s="44" t="s">
        <v>896</v>
      </c>
      <c r="K204" s="46" t="s">
        <v>26</v>
      </c>
      <c r="L204" s="29"/>
    </row>
    <row r="205" spans="1:12" s="36" customFormat="1" ht="63.75">
      <c r="A205" s="42">
        <v>189</v>
      </c>
      <c r="B205" s="54" t="s">
        <v>860</v>
      </c>
      <c r="C205" s="24" t="s">
        <v>29</v>
      </c>
      <c r="D205" s="55" t="s">
        <v>863</v>
      </c>
      <c r="E205" s="24" t="s">
        <v>1676</v>
      </c>
      <c r="F205" s="89">
        <v>2</v>
      </c>
      <c r="G205" s="89">
        <v>95000</v>
      </c>
      <c r="H205" s="89">
        <f t="shared" si="6"/>
        <v>190000</v>
      </c>
      <c r="I205" s="89">
        <f t="shared" si="7"/>
        <v>212800.00000000003</v>
      </c>
      <c r="J205" s="44" t="s">
        <v>896</v>
      </c>
      <c r="K205" s="46" t="s">
        <v>26</v>
      </c>
      <c r="L205" s="29"/>
    </row>
    <row r="206" spans="1:12" s="36" customFormat="1" ht="51">
      <c r="A206" s="42">
        <v>190</v>
      </c>
      <c r="B206" s="24" t="s">
        <v>1081</v>
      </c>
      <c r="C206" s="24" t="s">
        <v>29</v>
      </c>
      <c r="D206" s="24" t="s">
        <v>1223</v>
      </c>
      <c r="E206" s="24" t="s">
        <v>1676</v>
      </c>
      <c r="F206" s="89">
        <v>8</v>
      </c>
      <c r="G206" s="89">
        <v>290</v>
      </c>
      <c r="H206" s="89">
        <f t="shared" ref="H206:H230" si="8">F206*G206</f>
        <v>2320</v>
      </c>
      <c r="I206" s="89">
        <f t="shared" ref="I206:I230" si="9">H206*1.12</f>
        <v>2598.4</v>
      </c>
      <c r="J206" s="44" t="s">
        <v>1104</v>
      </c>
      <c r="K206" s="46" t="s">
        <v>26</v>
      </c>
      <c r="L206" s="29"/>
    </row>
    <row r="207" spans="1:12" s="36" customFormat="1" ht="51">
      <c r="A207" s="42">
        <v>191</v>
      </c>
      <c r="B207" s="24" t="s">
        <v>1081</v>
      </c>
      <c r="C207" s="24" t="s">
        <v>29</v>
      </c>
      <c r="D207" s="24" t="s">
        <v>1224</v>
      </c>
      <c r="E207" s="24" t="s">
        <v>1676</v>
      </c>
      <c r="F207" s="89">
        <v>2</v>
      </c>
      <c r="G207" s="89">
        <v>210</v>
      </c>
      <c r="H207" s="89">
        <f t="shared" si="8"/>
        <v>420</v>
      </c>
      <c r="I207" s="89">
        <f t="shared" si="9"/>
        <v>470.40000000000003</v>
      </c>
      <c r="J207" s="44" t="s">
        <v>1104</v>
      </c>
      <c r="K207" s="46" t="s">
        <v>26</v>
      </c>
      <c r="L207" s="29"/>
    </row>
    <row r="208" spans="1:12" s="36" customFormat="1" ht="51">
      <c r="A208" s="42">
        <v>192</v>
      </c>
      <c r="B208" s="25" t="s">
        <v>1082</v>
      </c>
      <c r="C208" s="24" t="s">
        <v>29</v>
      </c>
      <c r="D208" s="25" t="s">
        <v>1100</v>
      </c>
      <c r="E208" s="24" t="s">
        <v>1676</v>
      </c>
      <c r="F208" s="89">
        <v>20</v>
      </c>
      <c r="G208" s="89">
        <v>120</v>
      </c>
      <c r="H208" s="89">
        <f t="shared" si="8"/>
        <v>2400</v>
      </c>
      <c r="I208" s="89">
        <f t="shared" si="9"/>
        <v>2688.0000000000005</v>
      </c>
      <c r="J208" s="44" t="s">
        <v>1104</v>
      </c>
      <c r="K208" s="46" t="s">
        <v>26</v>
      </c>
      <c r="L208" s="29"/>
    </row>
    <row r="209" spans="1:12" s="36" customFormat="1" ht="51">
      <c r="A209" s="42">
        <v>193</v>
      </c>
      <c r="B209" s="24" t="s">
        <v>1083</v>
      </c>
      <c r="C209" s="24" t="s">
        <v>29</v>
      </c>
      <c r="D209" s="24" t="s">
        <v>1225</v>
      </c>
      <c r="E209" s="24" t="s">
        <v>1676</v>
      </c>
      <c r="F209" s="89">
        <v>20</v>
      </c>
      <c r="G209" s="89">
        <v>140</v>
      </c>
      <c r="H209" s="89">
        <f t="shared" si="8"/>
        <v>2800</v>
      </c>
      <c r="I209" s="89">
        <f t="shared" si="9"/>
        <v>3136.0000000000005</v>
      </c>
      <c r="J209" s="44" t="s">
        <v>1104</v>
      </c>
      <c r="K209" s="46" t="s">
        <v>26</v>
      </c>
      <c r="L209" s="29"/>
    </row>
    <row r="210" spans="1:12" s="36" customFormat="1" ht="51">
      <c r="A210" s="42">
        <v>194</v>
      </c>
      <c r="B210" s="25" t="s">
        <v>1084</v>
      </c>
      <c r="C210" s="24" t="s">
        <v>29</v>
      </c>
      <c r="D210" s="25" t="s">
        <v>1226</v>
      </c>
      <c r="E210" s="79" t="s">
        <v>1103</v>
      </c>
      <c r="F210" s="89">
        <v>4</v>
      </c>
      <c r="G210" s="89">
        <v>5750</v>
      </c>
      <c r="H210" s="89">
        <f t="shared" si="8"/>
        <v>23000</v>
      </c>
      <c r="I210" s="89">
        <f t="shared" si="9"/>
        <v>25760.000000000004</v>
      </c>
      <c r="J210" s="44" t="s">
        <v>1104</v>
      </c>
      <c r="K210" s="46" t="s">
        <v>26</v>
      </c>
      <c r="L210" s="29"/>
    </row>
    <row r="211" spans="1:12" s="36" customFormat="1" ht="51">
      <c r="A211" s="42">
        <v>195</v>
      </c>
      <c r="B211" s="25" t="s">
        <v>1084</v>
      </c>
      <c r="C211" s="24" t="s">
        <v>29</v>
      </c>
      <c r="D211" s="25" t="s">
        <v>1227</v>
      </c>
      <c r="E211" s="79" t="s">
        <v>1103</v>
      </c>
      <c r="F211" s="89">
        <v>4</v>
      </c>
      <c r="G211" s="89">
        <v>1180</v>
      </c>
      <c r="H211" s="89">
        <f t="shared" si="8"/>
        <v>4720</v>
      </c>
      <c r="I211" s="89">
        <f t="shared" si="9"/>
        <v>5286.4000000000005</v>
      </c>
      <c r="J211" s="44" t="s">
        <v>1104</v>
      </c>
      <c r="K211" s="46" t="s">
        <v>26</v>
      </c>
      <c r="L211" s="29"/>
    </row>
    <row r="212" spans="1:12" s="36" customFormat="1" ht="60.75" customHeight="1">
      <c r="A212" s="42">
        <v>196</v>
      </c>
      <c r="B212" s="25" t="s">
        <v>1085</v>
      </c>
      <c r="C212" s="24" t="s">
        <v>29</v>
      </c>
      <c r="D212" s="24" t="s">
        <v>1228</v>
      </c>
      <c r="E212" s="24" t="s">
        <v>1676</v>
      </c>
      <c r="F212" s="89">
        <v>4</v>
      </c>
      <c r="G212" s="89">
        <v>38000</v>
      </c>
      <c r="H212" s="89">
        <f t="shared" si="8"/>
        <v>152000</v>
      </c>
      <c r="I212" s="89">
        <f t="shared" si="9"/>
        <v>170240.00000000003</v>
      </c>
      <c r="J212" s="44" t="s">
        <v>1104</v>
      </c>
      <c r="K212" s="46" t="s">
        <v>26</v>
      </c>
      <c r="L212" s="29"/>
    </row>
    <row r="213" spans="1:12" s="36" customFormat="1" ht="67.5" customHeight="1">
      <c r="A213" s="42">
        <v>197</v>
      </c>
      <c r="B213" s="25" t="s">
        <v>1086</v>
      </c>
      <c r="C213" s="24" t="s">
        <v>29</v>
      </c>
      <c r="D213" s="25" t="s">
        <v>1229</v>
      </c>
      <c r="E213" s="24" t="s">
        <v>1676</v>
      </c>
      <c r="F213" s="89">
        <v>1</v>
      </c>
      <c r="G213" s="89">
        <v>29000</v>
      </c>
      <c r="H213" s="89">
        <f t="shared" si="8"/>
        <v>29000</v>
      </c>
      <c r="I213" s="89">
        <f t="shared" si="9"/>
        <v>32480.000000000004</v>
      </c>
      <c r="J213" s="44" t="s">
        <v>1104</v>
      </c>
      <c r="K213" s="46" t="s">
        <v>26</v>
      </c>
      <c r="L213" s="29"/>
    </row>
    <row r="214" spans="1:12" s="36" customFormat="1" ht="51">
      <c r="A214" s="42">
        <v>198</v>
      </c>
      <c r="B214" s="25" t="s">
        <v>1087</v>
      </c>
      <c r="C214" s="24" t="s">
        <v>29</v>
      </c>
      <c r="D214" s="25" t="s">
        <v>1230</v>
      </c>
      <c r="E214" s="24" t="s">
        <v>1676</v>
      </c>
      <c r="F214" s="89">
        <v>30</v>
      </c>
      <c r="G214" s="89">
        <v>310</v>
      </c>
      <c r="H214" s="89">
        <f t="shared" si="8"/>
        <v>9300</v>
      </c>
      <c r="I214" s="89">
        <f t="shared" si="9"/>
        <v>10416.000000000002</v>
      </c>
      <c r="J214" s="44" t="s">
        <v>1104</v>
      </c>
      <c r="K214" s="46" t="s">
        <v>26</v>
      </c>
      <c r="L214" s="29"/>
    </row>
    <row r="215" spans="1:12" s="36" customFormat="1" ht="51">
      <c r="A215" s="42">
        <v>199</v>
      </c>
      <c r="B215" s="25" t="s">
        <v>1088</v>
      </c>
      <c r="C215" s="24" t="s">
        <v>29</v>
      </c>
      <c r="D215" s="25" t="s">
        <v>1176</v>
      </c>
      <c r="E215" s="24" t="s">
        <v>1676</v>
      </c>
      <c r="F215" s="89">
        <v>10</v>
      </c>
      <c r="G215" s="89">
        <v>940</v>
      </c>
      <c r="H215" s="89">
        <f t="shared" si="8"/>
        <v>9400</v>
      </c>
      <c r="I215" s="89">
        <f t="shared" si="9"/>
        <v>10528.000000000002</v>
      </c>
      <c r="J215" s="44" t="s">
        <v>1104</v>
      </c>
      <c r="K215" s="46" t="s">
        <v>26</v>
      </c>
      <c r="L215" s="29"/>
    </row>
    <row r="216" spans="1:12" s="36" customFormat="1" ht="51">
      <c r="A216" s="42">
        <v>200</v>
      </c>
      <c r="B216" s="25" t="s">
        <v>1089</v>
      </c>
      <c r="C216" s="24" t="s">
        <v>29</v>
      </c>
      <c r="D216" s="25" t="s">
        <v>1231</v>
      </c>
      <c r="E216" s="79" t="s">
        <v>1103</v>
      </c>
      <c r="F216" s="89">
        <v>24</v>
      </c>
      <c r="G216" s="89">
        <v>1800</v>
      </c>
      <c r="H216" s="89">
        <f t="shared" si="8"/>
        <v>43200</v>
      </c>
      <c r="I216" s="89">
        <f t="shared" si="9"/>
        <v>48384.000000000007</v>
      </c>
      <c r="J216" s="44" t="s">
        <v>1104</v>
      </c>
      <c r="K216" s="46" t="s">
        <v>26</v>
      </c>
      <c r="L216" s="29"/>
    </row>
    <row r="217" spans="1:12" s="36" customFormat="1" ht="84" customHeight="1">
      <c r="A217" s="42">
        <v>201</v>
      </c>
      <c r="B217" s="24" t="s">
        <v>1090</v>
      </c>
      <c r="C217" s="24" t="s">
        <v>29</v>
      </c>
      <c r="D217" s="24" t="s">
        <v>1232</v>
      </c>
      <c r="E217" s="24" t="s">
        <v>1676</v>
      </c>
      <c r="F217" s="89">
        <v>2</v>
      </c>
      <c r="G217" s="89">
        <v>26600</v>
      </c>
      <c r="H217" s="89">
        <f t="shared" si="8"/>
        <v>53200</v>
      </c>
      <c r="I217" s="89">
        <f t="shared" si="9"/>
        <v>59584.000000000007</v>
      </c>
      <c r="J217" s="44" t="s">
        <v>1104</v>
      </c>
      <c r="K217" s="46" t="s">
        <v>26</v>
      </c>
      <c r="L217" s="29"/>
    </row>
    <row r="218" spans="1:12" s="36" customFormat="1" ht="72" customHeight="1">
      <c r="A218" s="42">
        <v>202</v>
      </c>
      <c r="B218" s="25" t="s">
        <v>1091</v>
      </c>
      <c r="C218" s="24" t="s">
        <v>29</v>
      </c>
      <c r="D218" s="25" t="s">
        <v>1233</v>
      </c>
      <c r="E218" s="24" t="s">
        <v>1676</v>
      </c>
      <c r="F218" s="89">
        <v>4</v>
      </c>
      <c r="G218" s="89">
        <v>850</v>
      </c>
      <c r="H218" s="89">
        <f t="shared" si="8"/>
        <v>3400</v>
      </c>
      <c r="I218" s="89">
        <f t="shared" si="9"/>
        <v>3808.0000000000005</v>
      </c>
      <c r="J218" s="44" t="s">
        <v>1104</v>
      </c>
      <c r="K218" s="46" t="s">
        <v>26</v>
      </c>
      <c r="L218" s="29"/>
    </row>
    <row r="219" spans="1:12" s="36" customFormat="1" ht="80.25" customHeight="1">
      <c r="A219" s="42">
        <v>203</v>
      </c>
      <c r="B219" s="25" t="s">
        <v>1092</v>
      </c>
      <c r="C219" s="24" t="s">
        <v>29</v>
      </c>
      <c r="D219" s="25" t="s">
        <v>1234</v>
      </c>
      <c r="E219" s="24" t="s">
        <v>1676</v>
      </c>
      <c r="F219" s="89">
        <v>4</v>
      </c>
      <c r="G219" s="89">
        <v>4350</v>
      </c>
      <c r="H219" s="89">
        <f t="shared" si="8"/>
        <v>17400</v>
      </c>
      <c r="I219" s="89">
        <f t="shared" si="9"/>
        <v>19488.000000000004</v>
      </c>
      <c r="J219" s="44" t="s">
        <v>1104</v>
      </c>
      <c r="K219" s="46" t="s">
        <v>26</v>
      </c>
      <c r="L219" s="29"/>
    </row>
    <row r="220" spans="1:12" s="36" customFormat="1" ht="51">
      <c r="A220" s="42">
        <v>204</v>
      </c>
      <c r="B220" s="25" t="s">
        <v>1093</v>
      </c>
      <c r="C220" s="24" t="s">
        <v>29</v>
      </c>
      <c r="D220" s="25" t="s">
        <v>1240</v>
      </c>
      <c r="E220" s="24" t="s">
        <v>1676</v>
      </c>
      <c r="F220" s="89">
        <v>4000</v>
      </c>
      <c r="G220" s="89">
        <v>7</v>
      </c>
      <c r="H220" s="89">
        <f t="shared" si="8"/>
        <v>28000</v>
      </c>
      <c r="I220" s="89">
        <f t="shared" si="9"/>
        <v>31360.000000000004</v>
      </c>
      <c r="J220" s="44" t="s">
        <v>1104</v>
      </c>
      <c r="K220" s="46" t="s">
        <v>26</v>
      </c>
      <c r="L220" s="29"/>
    </row>
    <row r="221" spans="1:12" s="36" customFormat="1" ht="51">
      <c r="A221" s="42">
        <v>205</v>
      </c>
      <c r="B221" s="25" t="s">
        <v>1094</v>
      </c>
      <c r="C221" s="24" t="s">
        <v>29</v>
      </c>
      <c r="D221" s="25" t="s">
        <v>1241</v>
      </c>
      <c r="E221" s="24" t="s">
        <v>1676</v>
      </c>
      <c r="F221" s="89">
        <v>1000</v>
      </c>
      <c r="G221" s="89">
        <v>8</v>
      </c>
      <c r="H221" s="89">
        <f t="shared" si="8"/>
        <v>8000</v>
      </c>
      <c r="I221" s="89">
        <f t="shared" si="9"/>
        <v>8960</v>
      </c>
      <c r="J221" s="44" t="s">
        <v>1104</v>
      </c>
      <c r="K221" s="46" t="s">
        <v>26</v>
      </c>
      <c r="L221" s="29"/>
    </row>
    <row r="222" spans="1:12" s="36" customFormat="1" ht="51">
      <c r="A222" s="42">
        <v>206</v>
      </c>
      <c r="B222" s="25" t="s">
        <v>1095</v>
      </c>
      <c r="C222" s="24" t="s">
        <v>29</v>
      </c>
      <c r="D222" s="25" t="s">
        <v>1242</v>
      </c>
      <c r="E222" s="24" t="s">
        <v>1676</v>
      </c>
      <c r="F222" s="89">
        <v>400</v>
      </c>
      <c r="G222" s="89">
        <v>10</v>
      </c>
      <c r="H222" s="89">
        <f t="shared" si="8"/>
        <v>4000</v>
      </c>
      <c r="I222" s="89">
        <f t="shared" si="9"/>
        <v>4480</v>
      </c>
      <c r="J222" s="44" t="s">
        <v>1104</v>
      </c>
      <c r="K222" s="46" t="s">
        <v>26</v>
      </c>
      <c r="L222" s="29"/>
    </row>
    <row r="223" spans="1:12" s="36" customFormat="1" ht="53.25" customHeight="1">
      <c r="A223" s="42">
        <v>207</v>
      </c>
      <c r="B223" s="25" t="s">
        <v>1096</v>
      </c>
      <c r="C223" s="24" t="s">
        <v>29</v>
      </c>
      <c r="D223" s="24" t="s">
        <v>1235</v>
      </c>
      <c r="E223" s="24" t="s">
        <v>1676</v>
      </c>
      <c r="F223" s="89">
        <v>400</v>
      </c>
      <c r="G223" s="89">
        <v>15</v>
      </c>
      <c r="H223" s="89">
        <f t="shared" si="8"/>
        <v>6000</v>
      </c>
      <c r="I223" s="89">
        <f t="shared" si="9"/>
        <v>6720.0000000000009</v>
      </c>
      <c r="J223" s="44" t="s">
        <v>1104</v>
      </c>
      <c r="K223" s="46" t="s">
        <v>26</v>
      </c>
      <c r="L223" s="29"/>
    </row>
    <row r="224" spans="1:12" s="36" customFormat="1" ht="56.25" customHeight="1">
      <c r="A224" s="42">
        <v>208</v>
      </c>
      <c r="B224" s="25" t="s">
        <v>1097</v>
      </c>
      <c r="C224" s="24" t="s">
        <v>29</v>
      </c>
      <c r="D224" s="25" t="s">
        <v>1236</v>
      </c>
      <c r="E224" s="24" t="s">
        <v>1676</v>
      </c>
      <c r="F224" s="89">
        <v>520</v>
      </c>
      <c r="G224" s="89">
        <v>8</v>
      </c>
      <c r="H224" s="89">
        <f t="shared" si="8"/>
        <v>4160</v>
      </c>
      <c r="I224" s="89">
        <f t="shared" si="9"/>
        <v>4659.2000000000007</v>
      </c>
      <c r="J224" s="44" t="s">
        <v>1104</v>
      </c>
      <c r="K224" s="46" t="s">
        <v>26</v>
      </c>
      <c r="L224" s="29"/>
    </row>
    <row r="225" spans="1:12" s="36" customFormat="1" ht="56.25" customHeight="1">
      <c r="A225" s="42">
        <v>209</v>
      </c>
      <c r="B225" s="25" t="s">
        <v>1098</v>
      </c>
      <c r="C225" s="24" t="s">
        <v>29</v>
      </c>
      <c r="D225" s="25" t="s">
        <v>1237</v>
      </c>
      <c r="E225" s="79" t="s">
        <v>1101</v>
      </c>
      <c r="F225" s="89">
        <v>30</v>
      </c>
      <c r="G225" s="89">
        <v>930</v>
      </c>
      <c r="H225" s="89">
        <f t="shared" si="8"/>
        <v>27900</v>
      </c>
      <c r="I225" s="89">
        <f t="shared" si="9"/>
        <v>31248.000000000004</v>
      </c>
      <c r="J225" s="44" t="s">
        <v>1104</v>
      </c>
      <c r="K225" s="46" t="s">
        <v>26</v>
      </c>
      <c r="L225" s="29"/>
    </row>
    <row r="226" spans="1:12" s="36" customFormat="1" ht="54.75" customHeight="1">
      <c r="A226" s="42">
        <v>210</v>
      </c>
      <c r="B226" s="25" t="s">
        <v>1099</v>
      </c>
      <c r="C226" s="24" t="s">
        <v>29</v>
      </c>
      <c r="D226" s="24" t="s">
        <v>1238</v>
      </c>
      <c r="E226" s="79" t="s">
        <v>1102</v>
      </c>
      <c r="F226" s="89">
        <v>1.5</v>
      </c>
      <c r="G226" s="89">
        <v>30000</v>
      </c>
      <c r="H226" s="89">
        <f t="shared" si="8"/>
        <v>45000</v>
      </c>
      <c r="I226" s="89">
        <f t="shared" si="9"/>
        <v>50400.000000000007</v>
      </c>
      <c r="J226" s="44" t="s">
        <v>1104</v>
      </c>
      <c r="K226" s="46" t="s">
        <v>26</v>
      </c>
      <c r="L226" s="29"/>
    </row>
    <row r="227" spans="1:12" s="36" customFormat="1" ht="55.5" customHeight="1">
      <c r="A227" s="42">
        <v>211</v>
      </c>
      <c r="B227" s="25" t="s">
        <v>1136</v>
      </c>
      <c r="C227" s="24" t="s">
        <v>29</v>
      </c>
      <c r="D227" s="25" t="s">
        <v>1239</v>
      </c>
      <c r="E227" s="24" t="s">
        <v>1676</v>
      </c>
      <c r="F227" s="89">
        <v>10</v>
      </c>
      <c r="G227" s="89">
        <v>5500</v>
      </c>
      <c r="H227" s="89">
        <f t="shared" si="8"/>
        <v>55000</v>
      </c>
      <c r="I227" s="89">
        <f t="shared" si="9"/>
        <v>61600.000000000007</v>
      </c>
      <c r="J227" s="44" t="s">
        <v>1104</v>
      </c>
      <c r="K227" s="46" t="s">
        <v>26</v>
      </c>
      <c r="L227" s="29"/>
    </row>
    <row r="228" spans="1:12" s="36" customFormat="1" ht="87.75" customHeight="1">
      <c r="A228" s="42">
        <v>212</v>
      </c>
      <c r="B228" s="79" t="s">
        <v>1137</v>
      </c>
      <c r="C228" s="24" t="s">
        <v>29</v>
      </c>
      <c r="D228" s="79" t="s">
        <v>1138</v>
      </c>
      <c r="E228" s="24" t="s">
        <v>1676</v>
      </c>
      <c r="F228" s="89">
        <v>8</v>
      </c>
      <c r="G228" s="89">
        <v>40179</v>
      </c>
      <c r="H228" s="89">
        <f t="shared" si="8"/>
        <v>321432</v>
      </c>
      <c r="I228" s="89">
        <f t="shared" si="9"/>
        <v>360003.84000000003</v>
      </c>
      <c r="J228" s="44" t="s">
        <v>1139</v>
      </c>
      <c r="K228" s="46" t="s">
        <v>26</v>
      </c>
      <c r="L228" s="29"/>
    </row>
    <row r="229" spans="1:12" s="36" customFormat="1" ht="63.75" customHeight="1">
      <c r="A229" s="42">
        <v>213</v>
      </c>
      <c r="B229" s="79" t="s">
        <v>1140</v>
      </c>
      <c r="C229" s="24" t="s">
        <v>29</v>
      </c>
      <c r="D229" s="79" t="s">
        <v>1141</v>
      </c>
      <c r="E229" s="24" t="s">
        <v>1676</v>
      </c>
      <c r="F229" s="89">
        <v>100</v>
      </c>
      <c r="G229" s="89">
        <v>7000</v>
      </c>
      <c r="H229" s="89">
        <f t="shared" si="8"/>
        <v>700000</v>
      </c>
      <c r="I229" s="89">
        <f t="shared" si="9"/>
        <v>784000.00000000012</v>
      </c>
      <c r="J229" s="44" t="s">
        <v>1139</v>
      </c>
      <c r="K229" s="46" t="s">
        <v>26</v>
      </c>
      <c r="L229" s="29"/>
    </row>
    <row r="230" spans="1:12" s="36" customFormat="1" ht="117.75" customHeight="1">
      <c r="A230" s="42">
        <v>214</v>
      </c>
      <c r="B230" s="100" t="s">
        <v>1202</v>
      </c>
      <c r="C230" s="24" t="s">
        <v>29</v>
      </c>
      <c r="D230" s="100" t="s">
        <v>1203</v>
      </c>
      <c r="E230" s="24" t="s">
        <v>1204</v>
      </c>
      <c r="F230" s="89">
        <v>3406</v>
      </c>
      <c r="G230" s="89">
        <v>638</v>
      </c>
      <c r="H230" s="89">
        <f t="shared" si="8"/>
        <v>2173028</v>
      </c>
      <c r="I230" s="89">
        <f t="shared" si="9"/>
        <v>2433791.3600000003</v>
      </c>
      <c r="J230" s="44" t="s">
        <v>1205</v>
      </c>
      <c r="K230" s="46" t="s">
        <v>26</v>
      </c>
      <c r="L230" s="29"/>
    </row>
    <row r="231" spans="1:12" s="36" customFormat="1" ht="217.5" customHeight="1">
      <c r="A231" s="42">
        <v>215</v>
      </c>
      <c r="B231" s="100" t="s">
        <v>1206</v>
      </c>
      <c r="C231" s="24" t="s">
        <v>29</v>
      </c>
      <c r="D231" s="100" t="s">
        <v>1207</v>
      </c>
      <c r="E231" s="24" t="s">
        <v>1676</v>
      </c>
      <c r="F231" s="89">
        <v>1</v>
      </c>
      <c r="G231" s="89">
        <v>378000</v>
      </c>
      <c r="H231" s="89">
        <f t="shared" ref="H231:H233" si="10">F231*G231</f>
        <v>378000</v>
      </c>
      <c r="I231" s="89">
        <f t="shared" ref="I231:I233" si="11">H231*1.12</f>
        <v>423360.00000000006</v>
      </c>
      <c r="J231" s="44" t="s">
        <v>1208</v>
      </c>
      <c r="K231" s="46" t="s">
        <v>26</v>
      </c>
      <c r="L231" s="29"/>
    </row>
    <row r="232" spans="1:12" s="36" customFormat="1" ht="151.5" customHeight="1">
      <c r="A232" s="42">
        <v>216</v>
      </c>
      <c r="B232" s="100" t="s">
        <v>1209</v>
      </c>
      <c r="C232" s="24" t="s">
        <v>29</v>
      </c>
      <c r="D232" s="100" t="s">
        <v>1293</v>
      </c>
      <c r="E232" s="24" t="s">
        <v>1676</v>
      </c>
      <c r="F232" s="89">
        <v>2</v>
      </c>
      <c r="G232" s="89">
        <v>80000</v>
      </c>
      <c r="H232" s="89">
        <f t="shared" si="10"/>
        <v>160000</v>
      </c>
      <c r="I232" s="89">
        <f>H232*1.12</f>
        <v>179200.00000000003</v>
      </c>
      <c r="J232" s="44" t="s">
        <v>1210</v>
      </c>
      <c r="K232" s="46" t="s">
        <v>26</v>
      </c>
      <c r="L232" s="29"/>
    </row>
    <row r="233" spans="1:12" s="36" customFormat="1" ht="126" customHeight="1">
      <c r="A233" s="42">
        <v>217</v>
      </c>
      <c r="B233" s="113" t="s">
        <v>1211</v>
      </c>
      <c r="C233" s="114" t="s">
        <v>29</v>
      </c>
      <c r="D233" s="113" t="s">
        <v>1212</v>
      </c>
      <c r="E233" s="24" t="s">
        <v>1676</v>
      </c>
      <c r="F233" s="115">
        <v>2</v>
      </c>
      <c r="G233" s="115">
        <v>45000</v>
      </c>
      <c r="H233" s="115">
        <f t="shared" si="10"/>
        <v>90000</v>
      </c>
      <c r="I233" s="115">
        <f t="shared" si="11"/>
        <v>100800.00000000001</v>
      </c>
      <c r="J233" s="116" t="s">
        <v>1210</v>
      </c>
      <c r="K233" s="117" t="s">
        <v>26</v>
      </c>
      <c r="L233" s="29"/>
    </row>
    <row r="234" spans="1:12" s="36" customFormat="1" ht="57" customHeight="1">
      <c r="A234" s="42">
        <v>218</v>
      </c>
      <c r="B234" s="35" t="s">
        <v>1312</v>
      </c>
      <c r="C234" s="114" t="s">
        <v>29</v>
      </c>
      <c r="D234" s="35" t="s">
        <v>1313</v>
      </c>
      <c r="E234" s="24" t="s">
        <v>1676</v>
      </c>
      <c r="F234" s="122">
        <v>13</v>
      </c>
      <c r="G234" s="123">
        <v>2498.5</v>
      </c>
      <c r="H234" s="115">
        <f t="shared" ref="H234:H237" si="12">F234*G234</f>
        <v>32480.5</v>
      </c>
      <c r="I234" s="115">
        <f t="shared" ref="I234:I237" si="13">H234*1.12</f>
        <v>36378.160000000003</v>
      </c>
      <c r="J234" s="25" t="s">
        <v>1320</v>
      </c>
      <c r="K234" s="25" t="s">
        <v>26</v>
      </c>
      <c r="L234" s="29"/>
    </row>
    <row r="235" spans="1:12" s="36" customFormat="1" ht="55.5" customHeight="1">
      <c r="A235" s="42">
        <v>219</v>
      </c>
      <c r="B235" s="35" t="s">
        <v>1314</v>
      </c>
      <c r="C235" s="114" t="s">
        <v>29</v>
      </c>
      <c r="D235" s="35" t="s">
        <v>1315</v>
      </c>
      <c r="E235" s="24" t="s">
        <v>1676</v>
      </c>
      <c r="F235" s="122">
        <v>7</v>
      </c>
      <c r="G235" s="123">
        <v>2498.5</v>
      </c>
      <c r="H235" s="115">
        <f t="shared" si="12"/>
        <v>17489.5</v>
      </c>
      <c r="I235" s="115">
        <f t="shared" si="13"/>
        <v>19588.240000000002</v>
      </c>
      <c r="J235" s="25" t="s">
        <v>1320</v>
      </c>
      <c r="K235" s="25" t="s">
        <v>26</v>
      </c>
      <c r="L235" s="29"/>
    </row>
    <row r="236" spans="1:12" s="36" customFormat="1" ht="63" customHeight="1">
      <c r="A236" s="42">
        <v>220</v>
      </c>
      <c r="B236" s="35" t="s">
        <v>1316</v>
      </c>
      <c r="C236" s="114" t="s">
        <v>29</v>
      </c>
      <c r="D236" s="35" t="s">
        <v>1317</v>
      </c>
      <c r="E236" s="24" t="s">
        <v>1676</v>
      </c>
      <c r="F236" s="122">
        <v>1</v>
      </c>
      <c r="G236" s="123">
        <v>4665</v>
      </c>
      <c r="H236" s="115">
        <f t="shared" si="12"/>
        <v>4665</v>
      </c>
      <c r="I236" s="115">
        <f t="shared" si="13"/>
        <v>5224.8</v>
      </c>
      <c r="J236" s="25" t="s">
        <v>1320</v>
      </c>
      <c r="K236" s="25" t="s">
        <v>26</v>
      </c>
      <c r="L236" s="29"/>
    </row>
    <row r="237" spans="1:12" s="36" customFormat="1" ht="57" customHeight="1">
      <c r="A237" s="42">
        <v>221</v>
      </c>
      <c r="B237" s="35" t="s">
        <v>1318</v>
      </c>
      <c r="C237" s="24" t="s">
        <v>29</v>
      </c>
      <c r="D237" s="35" t="s">
        <v>1319</v>
      </c>
      <c r="E237" s="24" t="s">
        <v>1676</v>
      </c>
      <c r="F237" s="122">
        <v>1</v>
      </c>
      <c r="G237" s="123">
        <v>4665</v>
      </c>
      <c r="H237" s="115">
        <f t="shared" si="12"/>
        <v>4665</v>
      </c>
      <c r="I237" s="115">
        <f t="shared" si="13"/>
        <v>5224.8</v>
      </c>
      <c r="J237" s="25" t="s">
        <v>1320</v>
      </c>
      <c r="K237" s="25" t="s">
        <v>26</v>
      </c>
      <c r="L237" s="29"/>
    </row>
    <row r="238" spans="1:12" s="36" customFormat="1" ht="81" customHeight="1">
      <c r="A238" s="42">
        <v>222</v>
      </c>
      <c r="B238" s="119" t="s">
        <v>1321</v>
      </c>
      <c r="C238" s="24" t="s">
        <v>29</v>
      </c>
      <c r="D238" s="24" t="s">
        <v>1365</v>
      </c>
      <c r="E238" s="24" t="s">
        <v>1676</v>
      </c>
      <c r="F238" s="120">
        <v>583</v>
      </c>
      <c r="G238" s="121">
        <v>100</v>
      </c>
      <c r="H238" s="115">
        <f t="shared" ref="H238:H239" si="14">F238*G238</f>
        <v>58300</v>
      </c>
      <c r="I238" s="115">
        <f t="shared" ref="I238:I239" si="15">H238*1.12</f>
        <v>65296.000000000007</v>
      </c>
      <c r="J238" s="79" t="s">
        <v>1322</v>
      </c>
      <c r="K238" s="118" t="s">
        <v>26</v>
      </c>
      <c r="L238" s="29"/>
    </row>
    <row r="239" spans="1:12" s="36" customFormat="1" ht="89.25">
      <c r="A239" s="42">
        <v>223</v>
      </c>
      <c r="B239" s="119" t="s">
        <v>1323</v>
      </c>
      <c r="C239" s="24" t="s">
        <v>29</v>
      </c>
      <c r="D239" s="79" t="s">
        <v>1324</v>
      </c>
      <c r="E239" s="24" t="s">
        <v>1676</v>
      </c>
      <c r="F239" s="120">
        <v>160</v>
      </c>
      <c r="G239" s="120">
        <v>1000</v>
      </c>
      <c r="H239" s="115">
        <f t="shared" si="14"/>
        <v>160000</v>
      </c>
      <c r="I239" s="115">
        <f t="shared" si="15"/>
        <v>179200.00000000003</v>
      </c>
      <c r="J239" s="79" t="s">
        <v>1322</v>
      </c>
      <c r="K239" s="118" t="s">
        <v>26</v>
      </c>
      <c r="L239" s="29"/>
    </row>
    <row r="240" spans="1:12" s="36" customFormat="1" ht="165.75">
      <c r="A240" s="42">
        <v>224</v>
      </c>
      <c r="B240" s="118" t="s">
        <v>1399</v>
      </c>
      <c r="C240" s="24" t="s">
        <v>29</v>
      </c>
      <c r="D240" s="100" t="s">
        <v>1400</v>
      </c>
      <c r="E240" s="24" t="s">
        <v>1676</v>
      </c>
      <c r="F240" s="142">
        <v>5</v>
      </c>
      <c r="G240" s="142">
        <v>44896</v>
      </c>
      <c r="H240" s="143">
        <f>F240*G240</f>
        <v>224480</v>
      </c>
      <c r="I240" s="89">
        <f>H240*1.12</f>
        <v>251417.60000000003</v>
      </c>
      <c r="J240" s="79" t="s">
        <v>1401</v>
      </c>
      <c r="K240" s="118" t="s">
        <v>26</v>
      </c>
      <c r="L240" s="29"/>
    </row>
    <row r="241" spans="1:12" s="36" customFormat="1" ht="229.5">
      <c r="A241" s="42">
        <v>225</v>
      </c>
      <c r="B241" s="118" t="s">
        <v>1402</v>
      </c>
      <c r="C241" s="24" t="s">
        <v>29</v>
      </c>
      <c r="D241" s="100" t="s">
        <v>1411</v>
      </c>
      <c r="E241" s="24" t="s">
        <v>1676</v>
      </c>
      <c r="F241" s="142">
        <v>7</v>
      </c>
      <c r="G241" s="142">
        <v>68009</v>
      </c>
      <c r="H241" s="143">
        <f t="shared" ref="H241:H248" si="16">F241*G241</f>
        <v>476063</v>
      </c>
      <c r="I241" s="89">
        <f t="shared" ref="I241:I248" si="17">H241*1.12</f>
        <v>533190.56000000006</v>
      </c>
      <c r="J241" s="79" t="s">
        <v>1401</v>
      </c>
      <c r="K241" s="118" t="s">
        <v>26</v>
      </c>
      <c r="L241" s="29"/>
    </row>
    <row r="242" spans="1:12" s="36" customFormat="1" ht="191.25" customHeight="1">
      <c r="A242" s="42">
        <v>226</v>
      </c>
      <c r="B242" s="118" t="s">
        <v>1403</v>
      </c>
      <c r="C242" s="24" t="s">
        <v>29</v>
      </c>
      <c r="D242" s="100" t="s">
        <v>1412</v>
      </c>
      <c r="E242" s="24" t="s">
        <v>1676</v>
      </c>
      <c r="F242" s="142">
        <v>3</v>
      </c>
      <c r="G242" s="142">
        <v>38700</v>
      </c>
      <c r="H242" s="143">
        <f t="shared" si="16"/>
        <v>116100</v>
      </c>
      <c r="I242" s="89">
        <f t="shared" si="17"/>
        <v>130032.00000000001</v>
      </c>
      <c r="J242" s="79" t="s">
        <v>1652</v>
      </c>
      <c r="K242" s="118" t="s">
        <v>26</v>
      </c>
      <c r="L242" s="29"/>
    </row>
    <row r="243" spans="1:12" s="36" customFormat="1" ht="242.25">
      <c r="A243" s="42">
        <v>227</v>
      </c>
      <c r="B243" s="118" t="s">
        <v>1404</v>
      </c>
      <c r="C243" s="24" t="s">
        <v>29</v>
      </c>
      <c r="D243" s="100" t="s">
        <v>1413</v>
      </c>
      <c r="E243" s="24" t="s">
        <v>1676</v>
      </c>
      <c r="F243" s="142">
        <v>1</v>
      </c>
      <c r="G243" s="142">
        <v>230300</v>
      </c>
      <c r="H243" s="143">
        <f t="shared" si="16"/>
        <v>230300</v>
      </c>
      <c r="I243" s="89">
        <f t="shared" si="17"/>
        <v>257936.00000000003</v>
      </c>
      <c r="J243" s="79" t="s">
        <v>1401</v>
      </c>
      <c r="K243" s="118" t="s">
        <v>26</v>
      </c>
      <c r="L243" s="29"/>
    </row>
    <row r="244" spans="1:12" s="36" customFormat="1" ht="138" customHeight="1">
      <c r="A244" s="42">
        <v>228</v>
      </c>
      <c r="B244" s="118" t="s">
        <v>1405</v>
      </c>
      <c r="C244" s="24" t="s">
        <v>29</v>
      </c>
      <c r="D244" s="100" t="s">
        <v>1414</v>
      </c>
      <c r="E244" s="24" t="s">
        <v>1676</v>
      </c>
      <c r="F244" s="142">
        <v>7</v>
      </c>
      <c r="G244" s="142">
        <v>13304</v>
      </c>
      <c r="H244" s="143">
        <f t="shared" si="16"/>
        <v>93128</v>
      </c>
      <c r="I244" s="89">
        <f t="shared" si="17"/>
        <v>104303.36000000002</v>
      </c>
      <c r="J244" s="79" t="s">
        <v>1401</v>
      </c>
      <c r="K244" s="118" t="s">
        <v>26</v>
      </c>
      <c r="L244" s="29"/>
    </row>
    <row r="245" spans="1:12" s="36" customFormat="1" ht="249" customHeight="1">
      <c r="A245" s="42">
        <v>229</v>
      </c>
      <c r="B245" s="118" t="s">
        <v>1406</v>
      </c>
      <c r="C245" s="24" t="s">
        <v>29</v>
      </c>
      <c r="D245" s="100" t="s">
        <v>1415</v>
      </c>
      <c r="E245" s="24" t="s">
        <v>1676</v>
      </c>
      <c r="F245" s="142">
        <v>10</v>
      </c>
      <c r="G245" s="142">
        <v>1500</v>
      </c>
      <c r="H245" s="143">
        <f t="shared" si="16"/>
        <v>15000</v>
      </c>
      <c r="I245" s="89">
        <f t="shared" si="17"/>
        <v>16800</v>
      </c>
      <c r="J245" s="79" t="s">
        <v>1401</v>
      </c>
      <c r="K245" s="118" t="s">
        <v>26</v>
      </c>
      <c r="L245" s="29"/>
    </row>
    <row r="246" spans="1:12" s="36" customFormat="1" ht="214.5" customHeight="1">
      <c r="A246" s="42">
        <v>230</v>
      </c>
      <c r="B246" s="118" t="s">
        <v>1407</v>
      </c>
      <c r="C246" s="24" t="s">
        <v>29</v>
      </c>
      <c r="D246" s="100" t="s">
        <v>1416</v>
      </c>
      <c r="E246" s="24" t="s">
        <v>1676</v>
      </c>
      <c r="F246" s="142">
        <v>2500</v>
      </c>
      <c r="G246" s="142">
        <v>44</v>
      </c>
      <c r="H246" s="143">
        <f t="shared" si="16"/>
        <v>110000</v>
      </c>
      <c r="I246" s="89">
        <f t="shared" si="17"/>
        <v>123200.00000000001</v>
      </c>
      <c r="J246" s="79" t="s">
        <v>1401</v>
      </c>
      <c r="K246" s="118" t="s">
        <v>26</v>
      </c>
      <c r="L246" s="29"/>
    </row>
    <row r="247" spans="1:12" s="36" customFormat="1" ht="178.5">
      <c r="A247" s="42">
        <v>231</v>
      </c>
      <c r="B247" s="118" t="s">
        <v>1408</v>
      </c>
      <c r="C247" s="24" t="s">
        <v>29</v>
      </c>
      <c r="D247" s="100" t="s">
        <v>1409</v>
      </c>
      <c r="E247" s="24" t="s">
        <v>1676</v>
      </c>
      <c r="F247" s="142">
        <v>7</v>
      </c>
      <c r="G247" s="142">
        <v>1100</v>
      </c>
      <c r="H247" s="143">
        <f t="shared" si="16"/>
        <v>7700</v>
      </c>
      <c r="I247" s="89">
        <f t="shared" si="17"/>
        <v>8624</v>
      </c>
      <c r="J247" s="79" t="s">
        <v>1401</v>
      </c>
      <c r="K247" s="118" t="s">
        <v>26</v>
      </c>
      <c r="L247" s="29"/>
    </row>
    <row r="248" spans="1:12" s="36" customFormat="1" ht="140.25">
      <c r="A248" s="42">
        <v>232</v>
      </c>
      <c r="B248" s="118" t="s">
        <v>1410</v>
      </c>
      <c r="C248" s="24" t="s">
        <v>29</v>
      </c>
      <c r="D248" s="100" t="s">
        <v>1417</v>
      </c>
      <c r="E248" s="24" t="s">
        <v>1676</v>
      </c>
      <c r="F248" s="142">
        <v>1820</v>
      </c>
      <c r="G248" s="142">
        <v>18</v>
      </c>
      <c r="H248" s="143">
        <f t="shared" si="16"/>
        <v>32760</v>
      </c>
      <c r="I248" s="89">
        <f t="shared" si="17"/>
        <v>36691.200000000004</v>
      </c>
      <c r="J248" s="79" t="s">
        <v>1401</v>
      </c>
      <c r="K248" s="118" t="s">
        <v>26</v>
      </c>
      <c r="L248" s="29"/>
    </row>
    <row r="249" spans="1:12" s="36" customFormat="1" ht="54.75" customHeight="1">
      <c r="A249" s="42">
        <v>233</v>
      </c>
      <c r="B249" s="118" t="s">
        <v>1438</v>
      </c>
      <c r="C249" s="128" t="s">
        <v>29</v>
      </c>
      <c r="D249" s="118" t="s">
        <v>1439</v>
      </c>
      <c r="E249" s="24" t="s">
        <v>1676</v>
      </c>
      <c r="F249" s="142">
        <v>6</v>
      </c>
      <c r="G249" s="142">
        <v>6500</v>
      </c>
      <c r="H249" s="143">
        <f t="shared" ref="H249:H254" si="18">F249*G249</f>
        <v>39000</v>
      </c>
      <c r="I249" s="89">
        <f t="shared" ref="I249:I254" si="19">H249*1.12</f>
        <v>43680.000000000007</v>
      </c>
      <c r="J249" s="118" t="s">
        <v>1320</v>
      </c>
      <c r="K249" s="118" t="s">
        <v>26</v>
      </c>
      <c r="L249" s="29"/>
    </row>
    <row r="250" spans="1:12" s="36" customFormat="1" ht="58.5" customHeight="1">
      <c r="A250" s="42">
        <v>234</v>
      </c>
      <c r="B250" s="118" t="s">
        <v>1440</v>
      </c>
      <c r="C250" s="128" t="s">
        <v>29</v>
      </c>
      <c r="D250" s="118" t="s">
        <v>1441</v>
      </c>
      <c r="E250" s="24" t="s">
        <v>1676</v>
      </c>
      <c r="F250" s="142">
        <v>1</v>
      </c>
      <c r="G250" s="142">
        <v>6500</v>
      </c>
      <c r="H250" s="143">
        <f t="shared" si="18"/>
        <v>6500</v>
      </c>
      <c r="I250" s="89">
        <f t="shared" si="19"/>
        <v>7280.0000000000009</v>
      </c>
      <c r="J250" s="118" t="s">
        <v>1320</v>
      </c>
      <c r="K250" s="118" t="s">
        <v>26</v>
      </c>
      <c r="L250" s="29"/>
    </row>
    <row r="251" spans="1:12" s="36" customFormat="1" ht="55.5" customHeight="1">
      <c r="A251" s="42">
        <v>235</v>
      </c>
      <c r="B251" s="128" t="s">
        <v>1442</v>
      </c>
      <c r="C251" s="128" t="s">
        <v>29</v>
      </c>
      <c r="D251" s="128" t="s">
        <v>1443</v>
      </c>
      <c r="E251" s="24" t="s">
        <v>1676</v>
      </c>
      <c r="F251" s="142">
        <v>1</v>
      </c>
      <c r="G251" s="142">
        <v>2200</v>
      </c>
      <c r="H251" s="143">
        <f t="shared" si="18"/>
        <v>2200</v>
      </c>
      <c r="I251" s="89">
        <f t="shared" si="19"/>
        <v>2464.0000000000005</v>
      </c>
      <c r="J251" s="118" t="s">
        <v>1320</v>
      </c>
      <c r="K251" s="118" t="s">
        <v>26</v>
      </c>
      <c r="L251" s="29"/>
    </row>
    <row r="252" spans="1:12" s="36" customFormat="1" ht="58.5" customHeight="1">
      <c r="A252" s="42">
        <v>236</v>
      </c>
      <c r="B252" s="128" t="s">
        <v>1444</v>
      </c>
      <c r="C252" s="128" t="s">
        <v>29</v>
      </c>
      <c r="D252" s="128" t="s">
        <v>1459</v>
      </c>
      <c r="E252" s="24" t="s">
        <v>1676</v>
      </c>
      <c r="F252" s="142">
        <v>1</v>
      </c>
      <c r="G252" s="142">
        <v>3000</v>
      </c>
      <c r="H252" s="143">
        <f t="shared" si="18"/>
        <v>3000</v>
      </c>
      <c r="I252" s="89">
        <f t="shared" si="19"/>
        <v>3360.0000000000005</v>
      </c>
      <c r="J252" s="118" t="s">
        <v>1320</v>
      </c>
      <c r="K252" s="118" t="s">
        <v>26</v>
      </c>
      <c r="L252" s="29"/>
    </row>
    <row r="253" spans="1:12" s="36" customFormat="1" ht="59.25" customHeight="1">
      <c r="A253" s="42">
        <v>237</v>
      </c>
      <c r="B253" s="118" t="s">
        <v>1445</v>
      </c>
      <c r="C253" s="128" t="s">
        <v>29</v>
      </c>
      <c r="D253" s="128" t="s">
        <v>1448</v>
      </c>
      <c r="E253" s="24" t="s">
        <v>1676</v>
      </c>
      <c r="F253" s="142">
        <v>130</v>
      </c>
      <c r="G253" s="142">
        <v>65</v>
      </c>
      <c r="H253" s="143">
        <f t="shared" si="18"/>
        <v>8450</v>
      </c>
      <c r="I253" s="89">
        <f t="shared" si="19"/>
        <v>9464</v>
      </c>
      <c r="J253" s="118" t="s">
        <v>1320</v>
      </c>
      <c r="K253" s="118" t="s">
        <v>26</v>
      </c>
      <c r="L253" s="29"/>
    </row>
    <row r="254" spans="1:12" s="36" customFormat="1" ht="55.5" customHeight="1">
      <c r="A254" s="42">
        <v>238</v>
      </c>
      <c r="B254" s="128" t="s">
        <v>1446</v>
      </c>
      <c r="C254" s="128" t="s">
        <v>29</v>
      </c>
      <c r="D254" s="118" t="s">
        <v>1447</v>
      </c>
      <c r="E254" s="24" t="s">
        <v>1676</v>
      </c>
      <c r="F254" s="142">
        <v>50</v>
      </c>
      <c r="G254" s="142">
        <v>280</v>
      </c>
      <c r="H254" s="143">
        <f t="shared" si="18"/>
        <v>14000</v>
      </c>
      <c r="I254" s="89">
        <f t="shared" si="19"/>
        <v>15680.000000000002</v>
      </c>
      <c r="J254" s="118" t="s">
        <v>1320</v>
      </c>
      <c r="K254" s="118" t="s">
        <v>26</v>
      </c>
      <c r="L254" s="29"/>
    </row>
    <row r="255" spans="1:12" s="36" customFormat="1" ht="74.25" customHeight="1">
      <c r="A255" s="42">
        <v>239</v>
      </c>
      <c r="B255" s="118" t="s">
        <v>1449</v>
      </c>
      <c r="C255" s="128" t="s">
        <v>29</v>
      </c>
      <c r="D255" s="100" t="s">
        <v>1450</v>
      </c>
      <c r="E255" s="24" t="s">
        <v>1304</v>
      </c>
      <c r="F255" s="144">
        <v>2</v>
      </c>
      <c r="G255" s="144">
        <v>2857</v>
      </c>
      <c r="H255" s="143">
        <f>F255*G255</f>
        <v>5714</v>
      </c>
      <c r="I255" s="89">
        <f>H255*1.12</f>
        <v>6399.68</v>
      </c>
      <c r="J255" s="79" t="s">
        <v>1401</v>
      </c>
      <c r="K255" s="118" t="s">
        <v>26</v>
      </c>
      <c r="L255" s="29"/>
    </row>
    <row r="256" spans="1:12" s="36" customFormat="1" ht="67.5" customHeight="1">
      <c r="A256" s="42">
        <v>240</v>
      </c>
      <c r="B256" s="118" t="s">
        <v>1451</v>
      </c>
      <c r="C256" s="128" t="s">
        <v>29</v>
      </c>
      <c r="D256" s="118" t="s">
        <v>1452</v>
      </c>
      <c r="E256" s="24" t="s">
        <v>1676</v>
      </c>
      <c r="F256" s="144">
        <v>20</v>
      </c>
      <c r="G256" s="144">
        <v>151.80000000000001</v>
      </c>
      <c r="H256" s="143">
        <f>F256*G256</f>
        <v>3036</v>
      </c>
      <c r="I256" s="89">
        <f>H256*1.12</f>
        <v>3400.32</v>
      </c>
      <c r="J256" s="79" t="s">
        <v>1401</v>
      </c>
      <c r="K256" s="118" t="s">
        <v>26</v>
      </c>
      <c r="L256" s="29"/>
    </row>
    <row r="257" spans="1:12" s="36" customFormat="1" ht="191.25">
      <c r="A257" s="42">
        <v>241</v>
      </c>
      <c r="B257" s="25" t="s">
        <v>1479</v>
      </c>
      <c r="C257" s="35" t="s">
        <v>29</v>
      </c>
      <c r="D257" s="25" t="s">
        <v>1480</v>
      </c>
      <c r="E257" s="24" t="s">
        <v>1676</v>
      </c>
      <c r="F257" s="24">
        <v>4</v>
      </c>
      <c r="G257" s="145">
        <v>82050</v>
      </c>
      <c r="H257" s="145">
        <f t="shared" ref="H257:H264" si="20">F257*G257</f>
        <v>328200</v>
      </c>
      <c r="I257" s="89">
        <f t="shared" ref="I257:I265" si="21">H257*1.12</f>
        <v>367584.00000000006</v>
      </c>
      <c r="J257" s="24" t="s">
        <v>1481</v>
      </c>
      <c r="K257" s="24" t="s">
        <v>99</v>
      </c>
      <c r="L257" s="29"/>
    </row>
    <row r="258" spans="1:12" s="36" customFormat="1" ht="114.75">
      <c r="A258" s="42">
        <v>242</v>
      </c>
      <c r="B258" s="25" t="s">
        <v>1482</v>
      </c>
      <c r="C258" s="35" t="s">
        <v>29</v>
      </c>
      <c r="D258" s="25" t="s">
        <v>1483</v>
      </c>
      <c r="E258" s="24" t="s">
        <v>1676</v>
      </c>
      <c r="F258" s="24">
        <v>10</v>
      </c>
      <c r="G258" s="145">
        <v>6088</v>
      </c>
      <c r="H258" s="145">
        <f t="shared" si="20"/>
        <v>60880</v>
      </c>
      <c r="I258" s="89">
        <f t="shared" si="21"/>
        <v>68185.600000000006</v>
      </c>
      <c r="J258" s="24" t="s">
        <v>1481</v>
      </c>
      <c r="K258" s="24" t="s">
        <v>99</v>
      </c>
      <c r="L258" s="29"/>
    </row>
    <row r="259" spans="1:12" s="36" customFormat="1" ht="318" customHeight="1">
      <c r="A259" s="42">
        <v>243</v>
      </c>
      <c r="B259" s="25" t="s">
        <v>1484</v>
      </c>
      <c r="C259" s="35" t="s">
        <v>29</v>
      </c>
      <c r="D259" s="25" t="s">
        <v>1485</v>
      </c>
      <c r="E259" s="24" t="s">
        <v>903</v>
      </c>
      <c r="F259" s="24">
        <v>1</v>
      </c>
      <c r="G259" s="145">
        <v>121048</v>
      </c>
      <c r="H259" s="145">
        <f t="shared" si="20"/>
        <v>121048</v>
      </c>
      <c r="I259" s="89">
        <f t="shared" si="21"/>
        <v>135573.76000000001</v>
      </c>
      <c r="J259" s="24" t="s">
        <v>1481</v>
      </c>
      <c r="K259" s="24" t="s">
        <v>99</v>
      </c>
      <c r="L259" s="29"/>
    </row>
    <row r="260" spans="1:12" s="36" customFormat="1" ht="187.5" customHeight="1">
      <c r="A260" s="42">
        <v>244</v>
      </c>
      <c r="B260" s="25" t="s">
        <v>1486</v>
      </c>
      <c r="C260" s="35" t="s">
        <v>29</v>
      </c>
      <c r="D260" s="25" t="s">
        <v>1487</v>
      </c>
      <c r="E260" s="24" t="s">
        <v>903</v>
      </c>
      <c r="F260" s="24">
        <v>1</v>
      </c>
      <c r="G260" s="145">
        <v>146715</v>
      </c>
      <c r="H260" s="145">
        <f t="shared" si="20"/>
        <v>146715</v>
      </c>
      <c r="I260" s="89">
        <f t="shared" si="21"/>
        <v>164320.80000000002</v>
      </c>
      <c r="J260" s="24" t="s">
        <v>1481</v>
      </c>
      <c r="K260" s="24" t="s">
        <v>99</v>
      </c>
      <c r="L260" s="29"/>
    </row>
    <row r="261" spans="1:12" s="36" customFormat="1" ht="153">
      <c r="A261" s="42">
        <v>245</v>
      </c>
      <c r="B261" s="25" t="s">
        <v>1488</v>
      </c>
      <c r="C261" s="35" t="s">
        <v>29</v>
      </c>
      <c r="D261" s="25" t="s">
        <v>1489</v>
      </c>
      <c r="E261" s="24" t="s">
        <v>1676</v>
      </c>
      <c r="F261" s="24">
        <v>4</v>
      </c>
      <c r="G261" s="145">
        <v>8857</v>
      </c>
      <c r="H261" s="145">
        <f t="shared" si="20"/>
        <v>35428</v>
      </c>
      <c r="I261" s="89">
        <f t="shared" si="21"/>
        <v>39679.360000000001</v>
      </c>
      <c r="J261" s="24" t="s">
        <v>1481</v>
      </c>
      <c r="K261" s="24" t="s">
        <v>99</v>
      </c>
      <c r="L261" s="29"/>
    </row>
    <row r="262" spans="1:12" s="36" customFormat="1" ht="153">
      <c r="A262" s="42">
        <v>246</v>
      </c>
      <c r="B262" s="25" t="s">
        <v>1490</v>
      </c>
      <c r="C262" s="35" t="s">
        <v>29</v>
      </c>
      <c r="D262" s="25" t="s">
        <v>1491</v>
      </c>
      <c r="E262" s="24" t="s">
        <v>1676</v>
      </c>
      <c r="F262" s="24">
        <v>2</v>
      </c>
      <c r="G262" s="145">
        <v>10173</v>
      </c>
      <c r="H262" s="145">
        <f>F262*G262</f>
        <v>20346</v>
      </c>
      <c r="I262" s="89">
        <f>H262*1.12</f>
        <v>22787.52</v>
      </c>
      <c r="J262" s="24" t="s">
        <v>1481</v>
      </c>
      <c r="K262" s="24" t="s">
        <v>99</v>
      </c>
      <c r="L262" s="29"/>
    </row>
    <row r="263" spans="1:12" s="36" customFormat="1" ht="153">
      <c r="A263" s="42">
        <v>247</v>
      </c>
      <c r="B263" s="25" t="s">
        <v>1492</v>
      </c>
      <c r="C263" s="35" t="s">
        <v>29</v>
      </c>
      <c r="D263" s="25" t="s">
        <v>1493</v>
      </c>
      <c r="E263" s="24" t="s">
        <v>1676</v>
      </c>
      <c r="F263" s="24">
        <v>2</v>
      </c>
      <c r="G263" s="145">
        <v>12195</v>
      </c>
      <c r="H263" s="145">
        <f t="shared" si="20"/>
        <v>24390</v>
      </c>
      <c r="I263" s="89">
        <f t="shared" si="21"/>
        <v>27316.800000000003</v>
      </c>
      <c r="J263" s="24" t="s">
        <v>1481</v>
      </c>
      <c r="K263" s="24" t="s">
        <v>99</v>
      </c>
      <c r="L263" s="29"/>
    </row>
    <row r="264" spans="1:12" s="36" customFormat="1" ht="153">
      <c r="A264" s="42">
        <v>248</v>
      </c>
      <c r="B264" s="25" t="s">
        <v>1494</v>
      </c>
      <c r="C264" s="35" t="s">
        <v>29</v>
      </c>
      <c r="D264" s="25" t="s">
        <v>1495</v>
      </c>
      <c r="E264" s="24" t="s">
        <v>1676</v>
      </c>
      <c r="F264" s="24">
        <v>6</v>
      </c>
      <c r="G264" s="145">
        <v>14146</v>
      </c>
      <c r="H264" s="145">
        <f t="shared" si="20"/>
        <v>84876</v>
      </c>
      <c r="I264" s="89">
        <f t="shared" si="21"/>
        <v>95061.12000000001</v>
      </c>
      <c r="J264" s="24" t="s">
        <v>1481</v>
      </c>
      <c r="K264" s="24" t="s">
        <v>99</v>
      </c>
      <c r="L264" s="29"/>
    </row>
    <row r="265" spans="1:12" s="36" customFormat="1" ht="153">
      <c r="A265" s="42">
        <v>249</v>
      </c>
      <c r="B265" s="25" t="s">
        <v>1496</v>
      </c>
      <c r="C265" s="35" t="s">
        <v>29</v>
      </c>
      <c r="D265" s="25" t="s">
        <v>1497</v>
      </c>
      <c r="E265" s="24" t="s">
        <v>1676</v>
      </c>
      <c r="F265" s="24">
        <v>10</v>
      </c>
      <c r="G265" s="145">
        <v>16360</v>
      </c>
      <c r="H265" s="145">
        <f>F265*G265</f>
        <v>163600</v>
      </c>
      <c r="I265" s="89">
        <f t="shared" si="21"/>
        <v>183232.00000000003</v>
      </c>
      <c r="J265" s="24" t="s">
        <v>1481</v>
      </c>
      <c r="K265" s="24" t="s">
        <v>99</v>
      </c>
      <c r="L265" s="29"/>
    </row>
    <row r="266" spans="1:12" s="36" customFormat="1" ht="161.25" customHeight="1">
      <c r="A266" s="42">
        <v>250</v>
      </c>
      <c r="B266" s="25" t="s">
        <v>1498</v>
      </c>
      <c r="C266" s="35" t="s">
        <v>29</v>
      </c>
      <c r="D266" s="25" t="s">
        <v>1499</v>
      </c>
      <c r="E266" s="24" t="s">
        <v>1676</v>
      </c>
      <c r="F266" s="24">
        <v>2</v>
      </c>
      <c r="G266" s="145">
        <v>20918</v>
      </c>
      <c r="H266" s="145">
        <f t="shared" ref="H266:H279" si="22">F266*G266</f>
        <v>41836</v>
      </c>
      <c r="I266" s="89">
        <f t="shared" ref="I266:I285" si="23">H266*1.12</f>
        <v>46856.320000000007</v>
      </c>
      <c r="J266" s="24" t="s">
        <v>1481</v>
      </c>
      <c r="K266" s="24" t="s">
        <v>99</v>
      </c>
      <c r="L266" s="29"/>
    </row>
    <row r="267" spans="1:12" s="36" customFormat="1" ht="158.25" customHeight="1">
      <c r="A267" s="42">
        <v>251</v>
      </c>
      <c r="B267" s="25" t="s">
        <v>1500</v>
      </c>
      <c r="C267" s="35" t="s">
        <v>29</v>
      </c>
      <c r="D267" s="25" t="s">
        <v>1501</v>
      </c>
      <c r="E267" s="24" t="s">
        <v>1676</v>
      </c>
      <c r="F267" s="24">
        <v>2</v>
      </c>
      <c r="G267" s="145">
        <v>15629</v>
      </c>
      <c r="H267" s="145">
        <f t="shared" si="22"/>
        <v>31258</v>
      </c>
      <c r="I267" s="89">
        <f t="shared" si="23"/>
        <v>35008.960000000006</v>
      </c>
      <c r="J267" s="24" t="s">
        <v>1481</v>
      </c>
      <c r="K267" s="24" t="s">
        <v>99</v>
      </c>
      <c r="L267" s="29"/>
    </row>
    <row r="268" spans="1:12" s="36" customFormat="1" ht="89.25">
      <c r="A268" s="42">
        <v>252</v>
      </c>
      <c r="B268" s="152" t="s">
        <v>1595</v>
      </c>
      <c r="C268" s="152" t="s">
        <v>29</v>
      </c>
      <c r="D268" s="152" t="s">
        <v>1596</v>
      </c>
      <c r="E268" s="24" t="s">
        <v>1676</v>
      </c>
      <c r="F268" s="152">
        <v>90</v>
      </c>
      <c r="G268" s="145">
        <v>11800</v>
      </c>
      <c r="H268" s="145">
        <f t="shared" si="22"/>
        <v>1062000</v>
      </c>
      <c r="I268" s="89">
        <f t="shared" si="23"/>
        <v>1189440</v>
      </c>
      <c r="J268" s="152" t="s">
        <v>117</v>
      </c>
      <c r="K268" s="152" t="s">
        <v>99</v>
      </c>
      <c r="L268" s="29"/>
    </row>
    <row r="269" spans="1:12" s="36" customFormat="1" ht="246.75" customHeight="1">
      <c r="A269" s="42">
        <v>253</v>
      </c>
      <c r="B269" s="24" t="s">
        <v>1597</v>
      </c>
      <c r="C269" s="24" t="s">
        <v>29</v>
      </c>
      <c r="D269" s="36" t="s">
        <v>1598</v>
      </c>
      <c r="E269" s="24" t="s">
        <v>1676</v>
      </c>
      <c r="F269" s="24">
        <v>80</v>
      </c>
      <c r="G269" s="145">
        <v>17330</v>
      </c>
      <c r="H269" s="145">
        <f t="shared" si="22"/>
        <v>1386400</v>
      </c>
      <c r="I269" s="89">
        <f t="shared" si="23"/>
        <v>1552768.0000000002</v>
      </c>
      <c r="J269" s="24" t="s">
        <v>117</v>
      </c>
      <c r="K269" s="24" t="s">
        <v>99</v>
      </c>
      <c r="L269" s="29"/>
    </row>
    <row r="270" spans="1:12" s="36" customFormat="1" ht="165.75" customHeight="1">
      <c r="A270" s="165">
        <v>254</v>
      </c>
      <c r="B270" s="118" t="s">
        <v>1753</v>
      </c>
      <c r="C270" s="118" t="s">
        <v>29</v>
      </c>
      <c r="D270" s="128" t="s">
        <v>1822</v>
      </c>
      <c r="E270" s="118" t="s">
        <v>1676</v>
      </c>
      <c r="F270" s="144">
        <v>1</v>
      </c>
      <c r="G270" s="166">
        <v>34400</v>
      </c>
      <c r="H270" s="145">
        <f t="shared" si="22"/>
        <v>34400</v>
      </c>
      <c r="I270" s="89">
        <f t="shared" si="23"/>
        <v>38528.000000000007</v>
      </c>
      <c r="J270" s="118" t="s">
        <v>1210</v>
      </c>
      <c r="K270" s="128" t="s">
        <v>1525</v>
      </c>
      <c r="L270" s="29"/>
    </row>
    <row r="271" spans="1:12" s="36" customFormat="1" ht="80.25" customHeight="1">
      <c r="A271" s="165">
        <v>255</v>
      </c>
      <c r="B271" s="118" t="s">
        <v>1754</v>
      </c>
      <c r="C271" s="118" t="s">
        <v>29</v>
      </c>
      <c r="D271" s="128" t="s">
        <v>1755</v>
      </c>
      <c r="E271" s="118" t="s">
        <v>1676</v>
      </c>
      <c r="F271" s="144">
        <v>1</v>
      </c>
      <c r="G271" s="166">
        <v>26786</v>
      </c>
      <c r="H271" s="145">
        <f t="shared" si="22"/>
        <v>26786</v>
      </c>
      <c r="I271" s="89">
        <f t="shared" si="23"/>
        <v>30000.320000000003</v>
      </c>
      <c r="J271" s="118" t="s">
        <v>1210</v>
      </c>
      <c r="K271" s="128" t="s">
        <v>1525</v>
      </c>
      <c r="L271" s="29"/>
    </row>
    <row r="272" spans="1:12" s="36" customFormat="1" ht="51">
      <c r="A272" s="165">
        <v>256</v>
      </c>
      <c r="B272" s="35" t="s">
        <v>1756</v>
      </c>
      <c r="C272" s="25" t="s">
        <v>29</v>
      </c>
      <c r="D272" s="35" t="s">
        <v>1757</v>
      </c>
      <c r="E272" s="25" t="s">
        <v>1676</v>
      </c>
      <c r="F272" s="168">
        <v>100</v>
      </c>
      <c r="G272" s="166">
        <v>9.24</v>
      </c>
      <c r="H272" s="145">
        <f t="shared" si="22"/>
        <v>924</v>
      </c>
      <c r="I272" s="89">
        <f t="shared" si="23"/>
        <v>1034.8800000000001</v>
      </c>
      <c r="J272" s="25" t="s">
        <v>1210</v>
      </c>
      <c r="K272" s="35" t="s">
        <v>1525</v>
      </c>
      <c r="L272" s="29"/>
    </row>
    <row r="273" spans="1:12" s="36" customFormat="1" ht="51">
      <c r="A273" s="165">
        <v>257</v>
      </c>
      <c r="B273" s="128" t="s">
        <v>1758</v>
      </c>
      <c r="C273" s="118" t="s">
        <v>29</v>
      </c>
      <c r="D273" s="128" t="s">
        <v>1818</v>
      </c>
      <c r="E273" s="118" t="s">
        <v>1676</v>
      </c>
      <c r="F273" s="144">
        <v>100</v>
      </c>
      <c r="G273" s="166">
        <v>20</v>
      </c>
      <c r="H273" s="145">
        <f t="shared" si="22"/>
        <v>2000</v>
      </c>
      <c r="I273" s="89">
        <f t="shared" si="23"/>
        <v>2240</v>
      </c>
      <c r="J273" s="118" t="s">
        <v>1210</v>
      </c>
      <c r="K273" s="128" t="s">
        <v>1525</v>
      </c>
      <c r="L273" s="29"/>
    </row>
    <row r="274" spans="1:12" s="36" customFormat="1" ht="51">
      <c r="A274" s="165">
        <v>258</v>
      </c>
      <c r="B274" s="35" t="s">
        <v>1759</v>
      </c>
      <c r="C274" s="25" t="s">
        <v>29</v>
      </c>
      <c r="D274" s="35" t="s">
        <v>1812</v>
      </c>
      <c r="E274" s="25" t="s">
        <v>1676</v>
      </c>
      <c r="F274" s="168">
        <v>100</v>
      </c>
      <c r="G274" s="166">
        <v>1.25</v>
      </c>
      <c r="H274" s="145">
        <f t="shared" si="22"/>
        <v>125</v>
      </c>
      <c r="I274" s="89">
        <f t="shared" si="23"/>
        <v>140</v>
      </c>
      <c r="J274" s="25" t="s">
        <v>1210</v>
      </c>
      <c r="K274" s="35" t="s">
        <v>1525</v>
      </c>
      <c r="L274" s="29"/>
    </row>
    <row r="275" spans="1:12" s="36" customFormat="1" ht="51">
      <c r="A275" s="165">
        <v>259</v>
      </c>
      <c r="B275" s="128" t="s">
        <v>1760</v>
      </c>
      <c r="C275" s="118" t="s">
        <v>29</v>
      </c>
      <c r="D275" s="128" t="s">
        <v>1761</v>
      </c>
      <c r="E275" s="118" t="s">
        <v>1676</v>
      </c>
      <c r="F275" s="144">
        <v>1</v>
      </c>
      <c r="G275" s="166">
        <v>18378</v>
      </c>
      <c r="H275" s="145">
        <f t="shared" si="22"/>
        <v>18378</v>
      </c>
      <c r="I275" s="89">
        <f t="shared" si="23"/>
        <v>20583.36</v>
      </c>
      <c r="J275" s="118" t="s">
        <v>1210</v>
      </c>
      <c r="K275" s="128" t="s">
        <v>1525</v>
      </c>
      <c r="L275" s="29"/>
    </row>
    <row r="276" spans="1:12" s="36" customFormat="1" ht="63.75">
      <c r="A276" s="165">
        <v>260</v>
      </c>
      <c r="B276" s="128" t="s">
        <v>1762</v>
      </c>
      <c r="C276" s="118" t="s">
        <v>29</v>
      </c>
      <c r="D276" s="128" t="s">
        <v>1763</v>
      </c>
      <c r="E276" s="118" t="s">
        <v>1676</v>
      </c>
      <c r="F276" s="144">
        <v>10</v>
      </c>
      <c r="G276" s="166">
        <v>105</v>
      </c>
      <c r="H276" s="145">
        <f t="shared" si="22"/>
        <v>1050</v>
      </c>
      <c r="I276" s="89">
        <f t="shared" si="23"/>
        <v>1176</v>
      </c>
      <c r="J276" s="118" t="s">
        <v>1210</v>
      </c>
      <c r="K276" s="128" t="s">
        <v>1525</v>
      </c>
      <c r="L276" s="29"/>
    </row>
    <row r="277" spans="1:12" s="36" customFormat="1" ht="153">
      <c r="A277" s="165">
        <v>261</v>
      </c>
      <c r="B277" s="128" t="s">
        <v>1764</v>
      </c>
      <c r="C277" s="118" t="s">
        <v>29</v>
      </c>
      <c r="D277" s="128" t="s">
        <v>1765</v>
      </c>
      <c r="E277" s="118" t="s">
        <v>1676</v>
      </c>
      <c r="F277" s="144">
        <v>1</v>
      </c>
      <c r="G277" s="145">
        <v>40000</v>
      </c>
      <c r="H277" s="145">
        <f t="shared" si="22"/>
        <v>40000</v>
      </c>
      <c r="I277" s="89">
        <f t="shared" si="23"/>
        <v>44800.000000000007</v>
      </c>
      <c r="J277" s="118" t="s">
        <v>1210</v>
      </c>
      <c r="K277" s="128" t="s">
        <v>1525</v>
      </c>
      <c r="L277" s="29"/>
    </row>
    <row r="278" spans="1:12" s="36" customFormat="1" ht="102">
      <c r="A278" s="165">
        <v>262</v>
      </c>
      <c r="B278" s="118" t="s">
        <v>1766</v>
      </c>
      <c r="C278" s="118" t="s">
        <v>29</v>
      </c>
      <c r="D278" s="118" t="s">
        <v>1767</v>
      </c>
      <c r="E278" s="118" t="s">
        <v>1676</v>
      </c>
      <c r="F278" s="144">
        <v>20</v>
      </c>
      <c r="G278" s="144">
        <v>3980</v>
      </c>
      <c r="H278" s="145">
        <f t="shared" si="22"/>
        <v>79600</v>
      </c>
      <c r="I278" s="89">
        <f t="shared" si="23"/>
        <v>89152.000000000015</v>
      </c>
      <c r="J278" s="118" t="s">
        <v>1320</v>
      </c>
      <c r="K278" s="118" t="s">
        <v>26</v>
      </c>
      <c r="L278" s="29"/>
    </row>
    <row r="279" spans="1:12" s="36" customFormat="1" ht="75" customHeight="1">
      <c r="A279" s="165">
        <v>263</v>
      </c>
      <c r="B279" s="118" t="s">
        <v>1768</v>
      </c>
      <c r="C279" s="118" t="s">
        <v>29</v>
      </c>
      <c r="D279" s="118" t="s">
        <v>1769</v>
      </c>
      <c r="E279" s="118" t="s">
        <v>1676</v>
      </c>
      <c r="F279" s="144">
        <v>15</v>
      </c>
      <c r="G279" s="144">
        <v>2500</v>
      </c>
      <c r="H279" s="145">
        <f t="shared" si="22"/>
        <v>37500</v>
      </c>
      <c r="I279" s="89">
        <f t="shared" si="23"/>
        <v>42000.000000000007</v>
      </c>
      <c r="J279" s="118" t="s">
        <v>1320</v>
      </c>
      <c r="K279" s="118" t="s">
        <v>26</v>
      </c>
      <c r="L279" s="29"/>
    </row>
    <row r="280" spans="1:12" s="36" customFormat="1" ht="127.5">
      <c r="A280" s="165">
        <v>264</v>
      </c>
      <c r="B280" s="118" t="s">
        <v>1770</v>
      </c>
      <c r="C280" s="118" t="s">
        <v>29</v>
      </c>
      <c r="D280" s="118" t="s">
        <v>1771</v>
      </c>
      <c r="E280" s="118" t="s">
        <v>1772</v>
      </c>
      <c r="F280" s="144">
        <v>168</v>
      </c>
      <c r="G280" s="144">
        <f>H280/F280</f>
        <v>9702</v>
      </c>
      <c r="H280" s="144">
        <v>1629936</v>
      </c>
      <c r="I280" s="89">
        <f t="shared" si="23"/>
        <v>1825528.32</v>
      </c>
      <c r="J280" s="118" t="s">
        <v>268</v>
      </c>
      <c r="K280" s="118" t="s">
        <v>267</v>
      </c>
      <c r="L280" s="29"/>
    </row>
    <row r="281" spans="1:12" s="36" customFormat="1" ht="63.75">
      <c r="A281" s="165">
        <v>265</v>
      </c>
      <c r="B281" s="118" t="s">
        <v>269</v>
      </c>
      <c r="C281" s="118" t="s">
        <v>29</v>
      </c>
      <c r="D281" s="118" t="s">
        <v>1613</v>
      </c>
      <c r="E281" s="118" t="s">
        <v>1676</v>
      </c>
      <c r="F281" s="144">
        <v>168</v>
      </c>
      <c r="G281" s="144">
        <f t="shared" ref="G281:G286" si="24">H281/F281</f>
        <v>1651</v>
      </c>
      <c r="H281" s="144">
        <v>277368</v>
      </c>
      <c r="I281" s="89">
        <f>H281*1.12</f>
        <v>310652.16000000003</v>
      </c>
      <c r="J281" s="118" t="s">
        <v>268</v>
      </c>
      <c r="K281" s="118" t="s">
        <v>267</v>
      </c>
      <c r="L281" s="29"/>
    </row>
    <row r="282" spans="1:12" s="36" customFormat="1" ht="63.75">
      <c r="A282" s="165">
        <v>266</v>
      </c>
      <c r="B282" s="118" t="s">
        <v>270</v>
      </c>
      <c r="C282" s="118" t="s">
        <v>29</v>
      </c>
      <c r="D282" s="118" t="s">
        <v>1614</v>
      </c>
      <c r="E282" s="118" t="s">
        <v>1676</v>
      </c>
      <c r="F282" s="144">
        <v>168</v>
      </c>
      <c r="G282" s="144">
        <f t="shared" si="24"/>
        <v>4635</v>
      </c>
      <c r="H282" s="144">
        <v>778680</v>
      </c>
      <c r="I282" s="89">
        <f>H282*1.12</f>
        <v>872121.60000000009</v>
      </c>
      <c r="J282" s="118" t="s">
        <v>268</v>
      </c>
      <c r="K282" s="118" t="s">
        <v>267</v>
      </c>
      <c r="L282" s="29"/>
    </row>
    <row r="283" spans="1:12" s="36" customFormat="1" ht="63.75">
      <c r="A283" s="165">
        <v>267</v>
      </c>
      <c r="B283" s="118" t="s">
        <v>1773</v>
      </c>
      <c r="C283" s="118" t="s">
        <v>29</v>
      </c>
      <c r="D283" s="118" t="s">
        <v>1774</v>
      </c>
      <c r="E283" s="118" t="s">
        <v>1676</v>
      </c>
      <c r="F283" s="144">
        <v>84</v>
      </c>
      <c r="G283" s="144">
        <f t="shared" si="24"/>
        <v>2633.9285714285716</v>
      </c>
      <c r="H283" s="145">
        <v>221250</v>
      </c>
      <c r="I283" s="89">
        <f t="shared" si="23"/>
        <v>247800.00000000003</v>
      </c>
      <c r="J283" s="118" t="s">
        <v>268</v>
      </c>
      <c r="K283" s="118" t="s">
        <v>267</v>
      </c>
      <c r="L283" s="29"/>
    </row>
    <row r="284" spans="1:12" s="36" customFormat="1" ht="63.75">
      <c r="A284" s="165">
        <v>268</v>
      </c>
      <c r="B284" s="118" t="s">
        <v>1775</v>
      </c>
      <c r="C284" s="118" t="s">
        <v>29</v>
      </c>
      <c r="D284" s="118" t="s">
        <v>1776</v>
      </c>
      <c r="E284" s="118" t="s">
        <v>1676</v>
      </c>
      <c r="F284" s="144">
        <v>84</v>
      </c>
      <c r="G284" s="144">
        <f t="shared" si="24"/>
        <v>982.14285714285711</v>
      </c>
      <c r="H284" s="145">
        <v>82500</v>
      </c>
      <c r="I284" s="89">
        <f>H284*1.12</f>
        <v>92400.000000000015</v>
      </c>
      <c r="J284" s="118" t="s">
        <v>268</v>
      </c>
      <c r="K284" s="118" t="s">
        <v>267</v>
      </c>
      <c r="L284" s="29"/>
    </row>
    <row r="285" spans="1:12" s="36" customFormat="1" ht="63.75">
      <c r="A285" s="165">
        <v>269</v>
      </c>
      <c r="B285" s="118" t="s">
        <v>1777</v>
      </c>
      <c r="C285" s="118" t="s">
        <v>29</v>
      </c>
      <c r="D285" s="118" t="s">
        <v>1778</v>
      </c>
      <c r="E285" s="118" t="s">
        <v>1676</v>
      </c>
      <c r="F285" s="144">
        <v>84</v>
      </c>
      <c r="G285" s="144">
        <f t="shared" si="24"/>
        <v>1690.1785714285713</v>
      </c>
      <c r="H285" s="145">
        <v>141975</v>
      </c>
      <c r="I285" s="89">
        <f t="shared" si="23"/>
        <v>159012.00000000003</v>
      </c>
      <c r="J285" s="118" t="s">
        <v>268</v>
      </c>
      <c r="K285" s="118" t="s">
        <v>267</v>
      </c>
      <c r="L285" s="29"/>
    </row>
    <row r="286" spans="1:12" s="36" customFormat="1" ht="63.75">
      <c r="A286" s="165">
        <v>270</v>
      </c>
      <c r="B286" s="118" t="s">
        <v>1779</v>
      </c>
      <c r="C286" s="118" t="s">
        <v>29</v>
      </c>
      <c r="D286" s="118" t="s">
        <v>1780</v>
      </c>
      <c r="E286" s="118" t="s">
        <v>1676</v>
      </c>
      <c r="F286" s="144">
        <v>84</v>
      </c>
      <c r="G286" s="144">
        <f t="shared" si="24"/>
        <v>2187.5</v>
      </c>
      <c r="H286" s="144">
        <v>183750</v>
      </c>
      <c r="I286" s="89">
        <f>H286*1.12</f>
        <v>205800.00000000003</v>
      </c>
      <c r="J286" s="118" t="s">
        <v>268</v>
      </c>
      <c r="K286" s="118" t="s">
        <v>267</v>
      </c>
      <c r="L286" s="29"/>
    </row>
    <row r="287" spans="1:12" s="36" customFormat="1" ht="45.75" customHeight="1">
      <c r="A287" s="165">
        <v>271</v>
      </c>
      <c r="B287" s="25" t="s">
        <v>1833</v>
      </c>
      <c r="C287" s="25" t="s">
        <v>29</v>
      </c>
      <c r="D287" s="25" t="s">
        <v>1834</v>
      </c>
      <c r="E287" s="25" t="s">
        <v>1835</v>
      </c>
      <c r="F287" s="168">
        <v>6</v>
      </c>
      <c r="G287" s="168">
        <v>5000</v>
      </c>
      <c r="H287" s="145">
        <f t="shared" ref="H287:H295" si="25">F287*G287</f>
        <v>30000</v>
      </c>
      <c r="I287" s="89">
        <f t="shared" ref="I287:I297" si="26">H287*1.12</f>
        <v>33600</v>
      </c>
      <c r="J287" s="25" t="s">
        <v>1210</v>
      </c>
      <c r="K287" s="35" t="s">
        <v>1525</v>
      </c>
      <c r="L287" s="29"/>
    </row>
    <row r="288" spans="1:12" s="36" customFormat="1" ht="143.25" customHeight="1">
      <c r="A288" s="165">
        <v>272</v>
      </c>
      <c r="B288" s="25" t="s">
        <v>1836</v>
      </c>
      <c r="C288" s="25" t="s">
        <v>29</v>
      </c>
      <c r="D288" s="35" t="s">
        <v>2000</v>
      </c>
      <c r="E288" s="25" t="s">
        <v>1837</v>
      </c>
      <c r="F288" s="168">
        <v>1</v>
      </c>
      <c r="G288" s="168">
        <v>18926.78</v>
      </c>
      <c r="H288" s="145">
        <f t="shared" si="25"/>
        <v>18926.78</v>
      </c>
      <c r="I288" s="89">
        <f t="shared" si="26"/>
        <v>21197.993600000002</v>
      </c>
      <c r="J288" s="25" t="s">
        <v>1844</v>
      </c>
      <c r="K288" s="35" t="s">
        <v>1525</v>
      </c>
      <c r="L288" s="29"/>
    </row>
    <row r="289" spans="1:12" s="36" customFormat="1" ht="76.5">
      <c r="A289" s="165">
        <v>273</v>
      </c>
      <c r="B289" s="25" t="s">
        <v>1838</v>
      </c>
      <c r="C289" s="25" t="s">
        <v>29</v>
      </c>
      <c r="D289" s="25" t="s">
        <v>1839</v>
      </c>
      <c r="E289" s="118" t="s">
        <v>1676</v>
      </c>
      <c r="F289" s="144">
        <v>1</v>
      </c>
      <c r="G289" s="118">
        <v>9821.42</v>
      </c>
      <c r="H289" s="145">
        <f t="shared" si="25"/>
        <v>9821.42</v>
      </c>
      <c r="I289" s="89">
        <f t="shared" si="26"/>
        <v>10999.990400000001</v>
      </c>
      <c r="J289" s="118" t="s">
        <v>1845</v>
      </c>
      <c r="K289" s="128" t="s">
        <v>1525</v>
      </c>
      <c r="L289" s="29"/>
    </row>
    <row r="290" spans="1:12" s="36" customFormat="1" ht="57.75" customHeight="1">
      <c r="A290" s="165">
        <v>274</v>
      </c>
      <c r="B290" s="25" t="s">
        <v>2001</v>
      </c>
      <c r="C290" s="25" t="s">
        <v>29</v>
      </c>
      <c r="D290" s="35" t="s">
        <v>2002</v>
      </c>
      <c r="E290" s="25" t="s">
        <v>1676</v>
      </c>
      <c r="F290" s="168">
        <v>1</v>
      </c>
      <c r="G290" s="25">
        <v>1785.71</v>
      </c>
      <c r="H290" s="145">
        <f t="shared" si="25"/>
        <v>1785.71</v>
      </c>
      <c r="I290" s="89">
        <f t="shared" si="26"/>
        <v>1999.9952000000003</v>
      </c>
      <c r="J290" s="25" t="s">
        <v>1210</v>
      </c>
      <c r="K290" s="35" t="s">
        <v>1525</v>
      </c>
      <c r="L290" s="29"/>
    </row>
    <row r="291" spans="1:12" s="36" customFormat="1" ht="69.75" customHeight="1">
      <c r="A291" s="165">
        <v>275</v>
      </c>
      <c r="B291" s="25" t="s">
        <v>2003</v>
      </c>
      <c r="C291" s="25" t="s">
        <v>29</v>
      </c>
      <c r="D291" s="35" t="s">
        <v>2004</v>
      </c>
      <c r="E291" s="118" t="s">
        <v>1676</v>
      </c>
      <c r="F291" s="144">
        <v>1</v>
      </c>
      <c r="G291" s="118">
        <v>1785.71</v>
      </c>
      <c r="H291" s="145">
        <f t="shared" si="25"/>
        <v>1785.71</v>
      </c>
      <c r="I291" s="89">
        <f t="shared" si="26"/>
        <v>1999.9952000000003</v>
      </c>
      <c r="J291" s="118" t="s">
        <v>1210</v>
      </c>
      <c r="K291" s="128" t="s">
        <v>1525</v>
      </c>
      <c r="L291" s="29"/>
    </row>
    <row r="292" spans="1:12" s="36" customFormat="1" ht="42.75" customHeight="1">
      <c r="A292" s="165">
        <v>276</v>
      </c>
      <c r="B292" s="25" t="s">
        <v>2005</v>
      </c>
      <c r="C292" s="25" t="s">
        <v>29</v>
      </c>
      <c r="D292" s="35" t="s">
        <v>2006</v>
      </c>
      <c r="E292" s="118" t="s">
        <v>1676</v>
      </c>
      <c r="F292" s="144">
        <v>1</v>
      </c>
      <c r="G292" s="118">
        <v>1785.71</v>
      </c>
      <c r="H292" s="145">
        <f>F292*G292</f>
        <v>1785.71</v>
      </c>
      <c r="I292" s="89">
        <f>H292*1.12</f>
        <v>1999.9952000000003</v>
      </c>
      <c r="J292" s="118" t="s">
        <v>1210</v>
      </c>
      <c r="K292" s="128" t="s">
        <v>1525</v>
      </c>
      <c r="L292" s="29"/>
    </row>
    <row r="293" spans="1:12" s="36" customFormat="1" ht="71.25" customHeight="1">
      <c r="A293" s="165">
        <v>277</v>
      </c>
      <c r="B293" s="25" t="s">
        <v>2107</v>
      </c>
      <c r="C293" s="25" t="s">
        <v>29</v>
      </c>
      <c r="D293" s="35" t="s">
        <v>2007</v>
      </c>
      <c r="E293" s="118" t="s">
        <v>1676</v>
      </c>
      <c r="F293" s="144">
        <v>1</v>
      </c>
      <c r="G293" s="118">
        <v>1785.71</v>
      </c>
      <c r="H293" s="145">
        <f t="shared" si="25"/>
        <v>1785.71</v>
      </c>
      <c r="I293" s="89">
        <f t="shared" si="26"/>
        <v>1999.9952000000003</v>
      </c>
      <c r="J293" s="118" t="s">
        <v>1210</v>
      </c>
      <c r="K293" s="128" t="s">
        <v>1525</v>
      </c>
      <c r="L293" s="29"/>
    </row>
    <row r="294" spans="1:12" s="36" customFormat="1" ht="57" customHeight="1">
      <c r="A294" s="165">
        <v>278</v>
      </c>
      <c r="B294" s="25" t="s">
        <v>2008</v>
      </c>
      <c r="C294" s="25" t="s">
        <v>29</v>
      </c>
      <c r="D294" s="35" t="s">
        <v>2009</v>
      </c>
      <c r="E294" s="118" t="s">
        <v>1676</v>
      </c>
      <c r="F294" s="144">
        <v>1</v>
      </c>
      <c r="G294" s="118">
        <v>1785.71</v>
      </c>
      <c r="H294" s="145">
        <f t="shared" si="25"/>
        <v>1785.71</v>
      </c>
      <c r="I294" s="89">
        <f t="shared" si="26"/>
        <v>1999.9952000000003</v>
      </c>
      <c r="J294" s="118" t="s">
        <v>1210</v>
      </c>
      <c r="K294" s="128" t="s">
        <v>1525</v>
      </c>
      <c r="L294" s="29"/>
    </row>
    <row r="295" spans="1:12" s="36" customFormat="1" ht="42" customHeight="1">
      <c r="A295" s="165">
        <v>279</v>
      </c>
      <c r="B295" s="118" t="s">
        <v>1840</v>
      </c>
      <c r="C295" s="118" t="s">
        <v>29</v>
      </c>
      <c r="D295" s="118" t="s">
        <v>1841</v>
      </c>
      <c r="E295" s="118" t="s">
        <v>1676</v>
      </c>
      <c r="F295" s="144">
        <v>1</v>
      </c>
      <c r="G295" s="118">
        <v>2678.57</v>
      </c>
      <c r="H295" s="145">
        <f t="shared" si="25"/>
        <v>2678.57</v>
      </c>
      <c r="I295" s="89">
        <f t="shared" si="26"/>
        <v>2999.9984000000004</v>
      </c>
      <c r="J295" s="118" t="s">
        <v>1845</v>
      </c>
      <c r="K295" s="128" t="s">
        <v>1525</v>
      </c>
      <c r="L295" s="29"/>
    </row>
    <row r="296" spans="1:12" s="36" customFormat="1" ht="130.5" customHeight="1">
      <c r="A296" s="165">
        <v>280</v>
      </c>
      <c r="B296" s="118" t="s">
        <v>1842</v>
      </c>
      <c r="C296" s="118" t="s">
        <v>29</v>
      </c>
      <c r="D296" s="129" t="s">
        <v>1843</v>
      </c>
      <c r="E296" s="118" t="s">
        <v>1676</v>
      </c>
      <c r="F296" s="144">
        <v>1</v>
      </c>
      <c r="G296" s="142">
        <v>10000</v>
      </c>
      <c r="H296" s="145">
        <f>F296*G296</f>
        <v>10000</v>
      </c>
      <c r="I296" s="89">
        <f t="shared" si="26"/>
        <v>11200.000000000002</v>
      </c>
      <c r="J296" s="118" t="s">
        <v>1320</v>
      </c>
      <c r="K296" s="118" t="s">
        <v>26</v>
      </c>
      <c r="L296" s="29"/>
    </row>
    <row r="297" spans="1:12" s="36" customFormat="1" ht="282.75" customHeight="1">
      <c r="A297" s="165">
        <v>281</v>
      </c>
      <c r="B297" s="118" t="s">
        <v>1855</v>
      </c>
      <c r="C297" s="118" t="s">
        <v>899</v>
      </c>
      <c r="D297" s="118" t="s">
        <v>1854</v>
      </c>
      <c r="E297" s="118" t="s">
        <v>1676</v>
      </c>
      <c r="F297" s="144">
        <v>88</v>
      </c>
      <c r="G297" s="144">
        <v>111502</v>
      </c>
      <c r="H297" s="145">
        <f>F297*G297</f>
        <v>9812176</v>
      </c>
      <c r="I297" s="89">
        <f t="shared" si="26"/>
        <v>10989637.120000001</v>
      </c>
      <c r="J297" s="79" t="s">
        <v>1852</v>
      </c>
      <c r="K297" s="118" t="s">
        <v>26</v>
      </c>
      <c r="L297" s="29"/>
    </row>
    <row r="298" spans="1:12" s="36" customFormat="1" ht="219.75" customHeight="1">
      <c r="A298" s="165">
        <v>282</v>
      </c>
      <c r="B298" s="118" t="s">
        <v>1853</v>
      </c>
      <c r="C298" s="118" t="s">
        <v>899</v>
      </c>
      <c r="D298" s="152" t="s">
        <v>1968</v>
      </c>
      <c r="E298" s="118" t="s">
        <v>1676</v>
      </c>
      <c r="F298" s="144">
        <v>188</v>
      </c>
      <c r="G298" s="144">
        <v>60282</v>
      </c>
      <c r="H298" s="145">
        <f>F298*G298</f>
        <v>11333016</v>
      </c>
      <c r="I298" s="89">
        <f>H298*1.12</f>
        <v>12692977.920000002</v>
      </c>
      <c r="J298" s="79" t="s">
        <v>1852</v>
      </c>
      <c r="K298" s="118" t="s">
        <v>26</v>
      </c>
      <c r="L298" s="29"/>
    </row>
    <row r="299" spans="1:12" s="36" customFormat="1" ht="334.5" customHeight="1">
      <c r="A299" s="165">
        <v>283</v>
      </c>
      <c r="B299" s="25" t="s">
        <v>1878</v>
      </c>
      <c r="C299" s="25" t="s">
        <v>29</v>
      </c>
      <c r="D299" s="25" t="s">
        <v>1967</v>
      </c>
      <c r="E299" s="35" t="s">
        <v>1103</v>
      </c>
      <c r="F299" s="168">
        <v>3</v>
      </c>
      <c r="G299" s="168">
        <v>865000</v>
      </c>
      <c r="H299" s="145">
        <f>F299*G299</f>
        <v>2595000</v>
      </c>
      <c r="I299" s="89">
        <f>H299*1.12</f>
        <v>2906400.0000000005</v>
      </c>
      <c r="J299" s="25" t="s">
        <v>1879</v>
      </c>
      <c r="K299" s="25" t="s">
        <v>1525</v>
      </c>
      <c r="L299" s="29"/>
    </row>
    <row r="300" spans="1:12" s="36" customFormat="1" ht="100.5" customHeight="1">
      <c r="A300" s="165">
        <v>284</v>
      </c>
      <c r="B300" s="79" t="s">
        <v>1880</v>
      </c>
      <c r="C300" s="79" t="s">
        <v>29</v>
      </c>
      <c r="D300" s="128" t="s">
        <v>1952</v>
      </c>
      <c r="E300" s="172" t="s">
        <v>1676</v>
      </c>
      <c r="F300" s="144">
        <v>36</v>
      </c>
      <c r="G300" s="144">
        <v>26419.64</v>
      </c>
      <c r="H300" s="145">
        <f t="shared" ref="H300:H311" si="27">F300*G300</f>
        <v>951107.04</v>
      </c>
      <c r="I300" s="89">
        <f t="shared" ref="I300:I328" si="28">H300*1.12</f>
        <v>1065239.8848000001</v>
      </c>
      <c r="J300" s="79" t="s">
        <v>1879</v>
      </c>
      <c r="K300" s="79" t="s">
        <v>1525</v>
      </c>
      <c r="L300" s="29"/>
    </row>
    <row r="301" spans="1:12" s="36" customFormat="1" ht="89.25">
      <c r="A301" s="165">
        <v>285</v>
      </c>
      <c r="B301" s="79" t="s">
        <v>1881</v>
      </c>
      <c r="C301" s="79" t="s">
        <v>29</v>
      </c>
      <c r="D301" s="128" t="s">
        <v>1960</v>
      </c>
      <c r="E301" s="172" t="s">
        <v>1676</v>
      </c>
      <c r="F301" s="144">
        <v>31</v>
      </c>
      <c r="G301" s="144">
        <v>18000</v>
      </c>
      <c r="H301" s="145">
        <f t="shared" si="27"/>
        <v>558000</v>
      </c>
      <c r="I301" s="89">
        <f t="shared" si="28"/>
        <v>624960.00000000012</v>
      </c>
      <c r="J301" s="79" t="s">
        <v>1879</v>
      </c>
      <c r="K301" s="79" t="s">
        <v>1525</v>
      </c>
      <c r="L301" s="29"/>
    </row>
    <row r="302" spans="1:12" s="36" customFormat="1" ht="108.75" customHeight="1">
      <c r="A302" s="165">
        <v>286</v>
      </c>
      <c r="B302" s="79" t="s">
        <v>1882</v>
      </c>
      <c r="C302" s="79" t="s">
        <v>29</v>
      </c>
      <c r="D302" s="128" t="s">
        <v>1953</v>
      </c>
      <c r="E302" s="172" t="s">
        <v>1676</v>
      </c>
      <c r="F302" s="144">
        <v>31</v>
      </c>
      <c r="G302" s="144">
        <v>15107.14</v>
      </c>
      <c r="H302" s="145">
        <f t="shared" si="27"/>
        <v>468321.33999999997</v>
      </c>
      <c r="I302" s="89">
        <f t="shared" si="28"/>
        <v>524519.90080000006</v>
      </c>
      <c r="J302" s="79" t="s">
        <v>1879</v>
      </c>
      <c r="K302" s="79" t="s">
        <v>1525</v>
      </c>
      <c r="L302" s="29"/>
    </row>
    <row r="303" spans="1:12" s="36" customFormat="1" ht="89.25">
      <c r="A303" s="165">
        <v>287</v>
      </c>
      <c r="B303" s="79" t="s">
        <v>1883</v>
      </c>
      <c r="C303" s="79" t="s">
        <v>29</v>
      </c>
      <c r="D303" s="128" t="s">
        <v>1954</v>
      </c>
      <c r="E303" s="172" t="s">
        <v>1676</v>
      </c>
      <c r="F303" s="144">
        <v>12</v>
      </c>
      <c r="G303" s="144">
        <v>21500</v>
      </c>
      <c r="H303" s="145">
        <f t="shared" si="27"/>
        <v>258000</v>
      </c>
      <c r="I303" s="89">
        <f t="shared" si="28"/>
        <v>288960</v>
      </c>
      <c r="J303" s="79" t="s">
        <v>1879</v>
      </c>
      <c r="K303" s="79" t="s">
        <v>1525</v>
      </c>
      <c r="L303" s="29"/>
    </row>
    <row r="304" spans="1:12" s="36" customFormat="1" ht="101.25" customHeight="1">
      <c r="A304" s="165">
        <v>288</v>
      </c>
      <c r="B304" s="79" t="s">
        <v>757</v>
      </c>
      <c r="C304" s="79" t="s">
        <v>29</v>
      </c>
      <c r="D304" s="100" t="s">
        <v>1961</v>
      </c>
      <c r="E304" s="118" t="s">
        <v>1676</v>
      </c>
      <c r="F304" s="144">
        <v>6</v>
      </c>
      <c r="G304" s="144">
        <v>50000</v>
      </c>
      <c r="H304" s="145">
        <f t="shared" si="27"/>
        <v>300000</v>
      </c>
      <c r="I304" s="89">
        <f t="shared" si="28"/>
        <v>336000.00000000006</v>
      </c>
      <c r="J304" s="79" t="s">
        <v>1879</v>
      </c>
      <c r="K304" s="79" t="s">
        <v>1525</v>
      </c>
      <c r="L304" s="29"/>
    </row>
    <row r="305" spans="1:12" s="36" customFormat="1" ht="120" customHeight="1">
      <c r="A305" s="165">
        <v>289</v>
      </c>
      <c r="B305" s="79" t="s">
        <v>1884</v>
      </c>
      <c r="C305" s="79" t="s">
        <v>29</v>
      </c>
      <c r="D305" s="128" t="s">
        <v>1956</v>
      </c>
      <c r="E305" s="172" t="s">
        <v>1676</v>
      </c>
      <c r="F305" s="144">
        <v>7</v>
      </c>
      <c r="G305" s="144">
        <v>34000</v>
      </c>
      <c r="H305" s="145">
        <f t="shared" si="27"/>
        <v>238000</v>
      </c>
      <c r="I305" s="89">
        <f t="shared" si="28"/>
        <v>266560</v>
      </c>
      <c r="J305" s="79" t="s">
        <v>1879</v>
      </c>
      <c r="K305" s="79" t="s">
        <v>1525</v>
      </c>
      <c r="L305" s="29"/>
    </row>
    <row r="306" spans="1:12" s="36" customFormat="1" ht="144.75" customHeight="1">
      <c r="A306" s="165">
        <v>290</v>
      </c>
      <c r="B306" s="79" t="s">
        <v>1885</v>
      </c>
      <c r="C306" s="79" t="s">
        <v>29</v>
      </c>
      <c r="D306" s="128" t="s">
        <v>1957</v>
      </c>
      <c r="E306" s="172" t="s">
        <v>1676</v>
      </c>
      <c r="F306" s="144">
        <v>19</v>
      </c>
      <c r="G306" s="144">
        <v>39857.14</v>
      </c>
      <c r="H306" s="145">
        <f t="shared" si="27"/>
        <v>757285.66</v>
      </c>
      <c r="I306" s="89">
        <f t="shared" si="28"/>
        <v>848159.93920000014</v>
      </c>
      <c r="J306" s="79" t="s">
        <v>1879</v>
      </c>
      <c r="K306" s="79" t="s">
        <v>1525</v>
      </c>
      <c r="L306" s="29"/>
    </row>
    <row r="307" spans="1:12" s="36" customFormat="1" ht="70.5" customHeight="1">
      <c r="A307" s="165">
        <v>291</v>
      </c>
      <c r="B307" s="79" t="s">
        <v>1886</v>
      </c>
      <c r="C307" s="79" t="s">
        <v>29</v>
      </c>
      <c r="D307" s="128" t="s">
        <v>1951</v>
      </c>
      <c r="E307" s="172" t="s">
        <v>1676</v>
      </c>
      <c r="F307" s="144">
        <v>4</v>
      </c>
      <c r="G307" s="144">
        <v>48348.21</v>
      </c>
      <c r="H307" s="145">
        <f t="shared" si="27"/>
        <v>193392.84</v>
      </c>
      <c r="I307" s="89">
        <f t="shared" si="28"/>
        <v>216599.98080000002</v>
      </c>
      <c r="J307" s="79" t="s">
        <v>1879</v>
      </c>
      <c r="K307" s="79" t="s">
        <v>1525</v>
      </c>
      <c r="L307" s="29"/>
    </row>
    <row r="308" spans="1:12" s="36" customFormat="1" ht="76.5">
      <c r="A308" s="165">
        <v>292</v>
      </c>
      <c r="B308" s="79" t="s">
        <v>1887</v>
      </c>
      <c r="C308" s="79" t="s">
        <v>29</v>
      </c>
      <c r="D308" s="128" t="s">
        <v>1962</v>
      </c>
      <c r="E308" s="172" t="s">
        <v>1676</v>
      </c>
      <c r="F308" s="144">
        <v>5</v>
      </c>
      <c r="G308" s="144">
        <v>96428.57</v>
      </c>
      <c r="H308" s="145">
        <f t="shared" si="27"/>
        <v>482142.85000000003</v>
      </c>
      <c r="I308" s="89">
        <f t="shared" si="28"/>
        <v>539999.99200000009</v>
      </c>
      <c r="J308" s="79" t="s">
        <v>1879</v>
      </c>
      <c r="K308" s="79" t="s">
        <v>1525</v>
      </c>
      <c r="L308" s="29"/>
    </row>
    <row r="309" spans="1:12" s="36" customFormat="1" ht="76.5">
      <c r="A309" s="165">
        <v>293</v>
      </c>
      <c r="B309" s="79" t="s">
        <v>1888</v>
      </c>
      <c r="C309" s="79" t="s">
        <v>29</v>
      </c>
      <c r="D309" s="128" t="s">
        <v>1963</v>
      </c>
      <c r="E309" s="172" t="s">
        <v>1676</v>
      </c>
      <c r="F309" s="144">
        <v>2</v>
      </c>
      <c r="G309" s="144">
        <v>43200</v>
      </c>
      <c r="H309" s="145">
        <f t="shared" si="27"/>
        <v>86400</v>
      </c>
      <c r="I309" s="89">
        <f t="shared" si="28"/>
        <v>96768.000000000015</v>
      </c>
      <c r="J309" s="79" t="s">
        <v>1879</v>
      </c>
      <c r="K309" s="79" t="s">
        <v>1525</v>
      </c>
      <c r="L309" s="29"/>
    </row>
    <row r="310" spans="1:12" s="36" customFormat="1" ht="250.5" customHeight="1">
      <c r="A310" s="165">
        <v>294</v>
      </c>
      <c r="B310" s="79" t="s">
        <v>1889</v>
      </c>
      <c r="C310" s="79" t="s">
        <v>29</v>
      </c>
      <c r="D310" s="124" t="s">
        <v>1964</v>
      </c>
      <c r="E310" s="171" t="s">
        <v>1103</v>
      </c>
      <c r="F310" s="144">
        <v>2</v>
      </c>
      <c r="G310" s="144">
        <v>572650</v>
      </c>
      <c r="H310" s="145">
        <f t="shared" si="27"/>
        <v>1145300</v>
      </c>
      <c r="I310" s="89">
        <f t="shared" si="28"/>
        <v>1282736.0000000002</v>
      </c>
      <c r="J310" s="79" t="s">
        <v>1879</v>
      </c>
      <c r="K310" s="79" t="s">
        <v>1525</v>
      </c>
      <c r="L310" s="29"/>
    </row>
    <row r="311" spans="1:12" s="36" customFormat="1" ht="102">
      <c r="A311" s="165">
        <v>295</v>
      </c>
      <c r="B311" s="25" t="s">
        <v>1890</v>
      </c>
      <c r="C311" s="25" t="s">
        <v>29</v>
      </c>
      <c r="D311" s="128" t="s">
        <v>1895</v>
      </c>
      <c r="E311" s="173" t="s">
        <v>1676</v>
      </c>
      <c r="F311" s="168">
        <v>15</v>
      </c>
      <c r="G311" s="168">
        <v>57000</v>
      </c>
      <c r="H311" s="145">
        <f t="shared" si="27"/>
        <v>855000</v>
      </c>
      <c r="I311" s="89">
        <f t="shared" si="28"/>
        <v>957600.00000000012</v>
      </c>
      <c r="J311" s="25" t="s">
        <v>1879</v>
      </c>
      <c r="K311" s="25" t="s">
        <v>1525</v>
      </c>
      <c r="L311" s="29"/>
    </row>
    <row r="312" spans="1:12" s="36" customFormat="1" ht="150.75" customHeight="1">
      <c r="A312" s="165">
        <v>296</v>
      </c>
      <c r="B312" s="79" t="s">
        <v>1891</v>
      </c>
      <c r="C312" s="79" t="s">
        <v>29</v>
      </c>
      <c r="D312" s="128" t="s">
        <v>1965</v>
      </c>
      <c r="E312" s="172" t="s">
        <v>1676</v>
      </c>
      <c r="F312" s="144">
        <v>44</v>
      </c>
      <c r="G312" s="144">
        <v>16071.42</v>
      </c>
      <c r="H312" s="145">
        <f t="shared" ref="H312:H328" si="29">F312*G312</f>
        <v>707142.48</v>
      </c>
      <c r="I312" s="89">
        <f>H312*1.12</f>
        <v>791999.57760000008</v>
      </c>
      <c r="J312" s="79" t="s">
        <v>1879</v>
      </c>
      <c r="K312" s="79" t="s">
        <v>1525</v>
      </c>
      <c r="L312" s="29"/>
    </row>
    <row r="313" spans="1:12" s="36" customFormat="1" ht="120.75" customHeight="1">
      <c r="A313" s="165">
        <v>297</v>
      </c>
      <c r="B313" s="79" t="s">
        <v>1892</v>
      </c>
      <c r="C313" s="79" t="s">
        <v>29</v>
      </c>
      <c r="D313" s="128" t="s">
        <v>1966</v>
      </c>
      <c r="E313" s="172" t="s">
        <v>1676</v>
      </c>
      <c r="F313" s="144">
        <v>45</v>
      </c>
      <c r="G313" s="144">
        <v>16071.42</v>
      </c>
      <c r="H313" s="145">
        <f t="shared" si="29"/>
        <v>723213.9</v>
      </c>
      <c r="I313" s="89">
        <f t="shared" si="28"/>
        <v>809999.56800000009</v>
      </c>
      <c r="J313" s="79" t="s">
        <v>1879</v>
      </c>
      <c r="K313" s="79" t="s">
        <v>1525</v>
      </c>
      <c r="L313" s="29"/>
    </row>
    <row r="314" spans="1:12" s="36" customFormat="1" ht="94.5" customHeight="1">
      <c r="A314" s="165">
        <v>298</v>
      </c>
      <c r="B314" s="79" t="s">
        <v>1884</v>
      </c>
      <c r="C314" s="79" t="s">
        <v>29</v>
      </c>
      <c r="D314" s="128" t="s">
        <v>1896</v>
      </c>
      <c r="E314" s="172" t="s">
        <v>1676</v>
      </c>
      <c r="F314" s="144">
        <v>6</v>
      </c>
      <c r="G314" s="144">
        <v>34000</v>
      </c>
      <c r="H314" s="145">
        <f t="shared" si="29"/>
        <v>204000</v>
      </c>
      <c r="I314" s="89">
        <f t="shared" si="28"/>
        <v>228480.00000000003</v>
      </c>
      <c r="J314" s="79" t="s">
        <v>1879</v>
      </c>
      <c r="K314" s="79" t="s">
        <v>1525</v>
      </c>
      <c r="L314" s="29"/>
    </row>
    <row r="315" spans="1:12" s="36" customFormat="1" ht="102">
      <c r="A315" s="165">
        <v>299</v>
      </c>
      <c r="B315" s="79" t="s">
        <v>1893</v>
      </c>
      <c r="C315" s="79" t="s">
        <v>29</v>
      </c>
      <c r="D315" s="128" t="s">
        <v>1958</v>
      </c>
      <c r="E315" s="172" t="s">
        <v>1676</v>
      </c>
      <c r="F315" s="144">
        <v>6</v>
      </c>
      <c r="G315" s="144">
        <v>27321.42</v>
      </c>
      <c r="H315" s="145">
        <f t="shared" si="29"/>
        <v>163928.51999999999</v>
      </c>
      <c r="I315" s="89">
        <f t="shared" si="28"/>
        <v>183599.9424</v>
      </c>
      <c r="J315" s="79" t="s">
        <v>1879</v>
      </c>
      <c r="K315" s="79" t="s">
        <v>1525</v>
      </c>
      <c r="L315" s="29"/>
    </row>
    <row r="316" spans="1:12" s="36" customFormat="1" ht="78.75" customHeight="1">
      <c r="A316" s="165">
        <v>300</v>
      </c>
      <c r="B316" s="79" t="s">
        <v>1894</v>
      </c>
      <c r="C316" s="79" t="s">
        <v>29</v>
      </c>
      <c r="D316" s="128" t="s">
        <v>1959</v>
      </c>
      <c r="E316" s="172" t="s">
        <v>1676</v>
      </c>
      <c r="F316" s="144">
        <v>3</v>
      </c>
      <c r="G316" s="144">
        <v>43200</v>
      </c>
      <c r="H316" s="145">
        <f t="shared" si="29"/>
        <v>129600</v>
      </c>
      <c r="I316" s="89">
        <f t="shared" si="28"/>
        <v>145152</v>
      </c>
      <c r="J316" s="79" t="s">
        <v>1879</v>
      </c>
      <c r="K316" s="79" t="s">
        <v>1525</v>
      </c>
      <c r="L316" s="29"/>
    </row>
    <row r="317" spans="1:12" s="36" customFormat="1" ht="238.5" customHeight="1">
      <c r="A317" s="42" t="s">
        <v>1899</v>
      </c>
      <c r="B317" s="118" t="s">
        <v>1897</v>
      </c>
      <c r="C317" s="79" t="s">
        <v>29</v>
      </c>
      <c r="D317" s="174" t="s">
        <v>1898</v>
      </c>
      <c r="E317" s="118" t="s">
        <v>1676</v>
      </c>
      <c r="F317" s="144">
        <v>1</v>
      </c>
      <c r="G317" s="144">
        <v>1263875</v>
      </c>
      <c r="H317" s="145">
        <f t="shared" si="29"/>
        <v>1263875</v>
      </c>
      <c r="I317" s="89">
        <f t="shared" si="28"/>
        <v>1415540.0000000002</v>
      </c>
      <c r="J317" s="79" t="s">
        <v>1210</v>
      </c>
      <c r="K317" s="79" t="s">
        <v>1525</v>
      </c>
      <c r="L317" s="29"/>
    </row>
    <row r="318" spans="1:12" s="36" customFormat="1" ht="132.75" customHeight="1">
      <c r="A318" s="42" t="s">
        <v>2018</v>
      </c>
      <c r="B318" s="118" t="s">
        <v>2011</v>
      </c>
      <c r="C318" s="79" t="s">
        <v>29</v>
      </c>
      <c r="D318" s="174" t="s">
        <v>2041</v>
      </c>
      <c r="E318" s="172" t="s">
        <v>1676</v>
      </c>
      <c r="F318" s="144">
        <v>1</v>
      </c>
      <c r="G318" s="144">
        <v>220000</v>
      </c>
      <c r="H318" s="145">
        <f t="shared" si="29"/>
        <v>220000</v>
      </c>
      <c r="I318" s="89">
        <f t="shared" si="28"/>
        <v>246400.00000000003</v>
      </c>
      <c r="J318" s="79" t="s">
        <v>1320</v>
      </c>
      <c r="K318" s="79" t="s">
        <v>1525</v>
      </c>
      <c r="L318" s="29"/>
    </row>
    <row r="319" spans="1:12" s="36" customFormat="1" ht="108.75" customHeight="1">
      <c r="A319" s="42" t="s">
        <v>2019</v>
      </c>
      <c r="B319" s="118" t="s">
        <v>2012</v>
      </c>
      <c r="C319" s="79" t="s">
        <v>29</v>
      </c>
      <c r="D319" s="174" t="s">
        <v>2039</v>
      </c>
      <c r="E319" s="172" t="s">
        <v>1676</v>
      </c>
      <c r="F319" s="144">
        <v>1</v>
      </c>
      <c r="G319" s="144">
        <v>45000</v>
      </c>
      <c r="H319" s="145">
        <f t="shared" si="29"/>
        <v>45000</v>
      </c>
      <c r="I319" s="89">
        <f t="shared" si="28"/>
        <v>50400.000000000007</v>
      </c>
      <c r="J319" s="79" t="s">
        <v>1320</v>
      </c>
      <c r="K319" s="79" t="s">
        <v>1525</v>
      </c>
      <c r="L319" s="29"/>
    </row>
    <row r="320" spans="1:12" s="36" customFormat="1" ht="57.75" customHeight="1">
      <c r="A320" s="42" t="s">
        <v>2020</v>
      </c>
      <c r="B320" s="118" t="s">
        <v>2013</v>
      </c>
      <c r="C320" s="79" t="s">
        <v>29</v>
      </c>
      <c r="D320" s="174" t="s">
        <v>2040</v>
      </c>
      <c r="E320" s="172" t="s">
        <v>1676</v>
      </c>
      <c r="F320" s="144">
        <v>3</v>
      </c>
      <c r="G320" s="144">
        <v>35000</v>
      </c>
      <c r="H320" s="145">
        <f t="shared" si="29"/>
        <v>105000</v>
      </c>
      <c r="I320" s="89">
        <f t="shared" si="28"/>
        <v>117600.00000000001</v>
      </c>
      <c r="J320" s="79" t="s">
        <v>1320</v>
      </c>
      <c r="K320" s="79" t="s">
        <v>1525</v>
      </c>
      <c r="L320" s="29"/>
    </row>
    <row r="321" spans="1:12" s="36" customFormat="1" ht="83.25" customHeight="1">
      <c r="A321" s="42" t="s">
        <v>2021</v>
      </c>
      <c r="B321" s="118" t="s">
        <v>2014</v>
      </c>
      <c r="C321" s="79" t="s">
        <v>29</v>
      </c>
      <c r="D321" s="174" t="s">
        <v>2015</v>
      </c>
      <c r="E321" s="172" t="s">
        <v>1676</v>
      </c>
      <c r="F321" s="144">
        <v>1</v>
      </c>
      <c r="G321" s="144">
        <v>55000</v>
      </c>
      <c r="H321" s="145">
        <f t="shared" si="29"/>
        <v>55000</v>
      </c>
      <c r="I321" s="89">
        <f t="shared" si="28"/>
        <v>61600.000000000007</v>
      </c>
      <c r="J321" s="79" t="s">
        <v>1320</v>
      </c>
      <c r="K321" s="79" t="s">
        <v>1525</v>
      </c>
      <c r="L321" s="29"/>
    </row>
    <row r="322" spans="1:12" s="36" customFormat="1" ht="70.5" customHeight="1">
      <c r="A322" s="42" t="s">
        <v>2022</v>
      </c>
      <c r="B322" s="118" t="s">
        <v>2016</v>
      </c>
      <c r="C322" s="79" t="s">
        <v>29</v>
      </c>
      <c r="D322" s="174" t="s">
        <v>2017</v>
      </c>
      <c r="E322" s="172" t="s">
        <v>1676</v>
      </c>
      <c r="F322" s="144">
        <v>2</v>
      </c>
      <c r="G322" s="144">
        <v>5000</v>
      </c>
      <c r="H322" s="145">
        <f t="shared" si="29"/>
        <v>10000</v>
      </c>
      <c r="I322" s="89">
        <f t="shared" si="28"/>
        <v>11200.000000000002</v>
      </c>
      <c r="J322" s="79" t="s">
        <v>1320</v>
      </c>
      <c r="K322" s="79" t="s">
        <v>1525</v>
      </c>
      <c r="L322" s="29"/>
    </row>
    <row r="323" spans="1:12" s="36" customFormat="1" ht="119.25" customHeight="1">
      <c r="A323" s="42" t="s">
        <v>2023</v>
      </c>
      <c r="B323" s="118" t="s">
        <v>2042</v>
      </c>
      <c r="C323" s="79" t="s">
        <v>29</v>
      </c>
      <c r="D323" s="174" t="s">
        <v>1417</v>
      </c>
      <c r="E323" s="172" t="s">
        <v>1676</v>
      </c>
      <c r="F323" s="144">
        <v>1820</v>
      </c>
      <c r="G323" s="144">
        <v>18</v>
      </c>
      <c r="H323" s="145">
        <f t="shared" si="29"/>
        <v>32760</v>
      </c>
      <c r="I323" s="89">
        <f t="shared" si="28"/>
        <v>36691.200000000004</v>
      </c>
      <c r="J323" s="79" t="s">
        <v>2071</v>
      </c>
      <c r="K323" s="79" t="s">
        <v>1525</v>
      </c>
      <c r="L323" s="29"/>
    </row>
    <row r="324" spans="1:12" s="36" customFormat="1" ht="201.75" customHeight="1">
      <c r="A324" s="42" t="s">
        <v>2024</v>
      </c>
      <c r="B324" s="118" t="s">
        <v>2043</v>
      </c>
      <c r="C324" s="79" t="s">
        <v>29</v>
      </c>
      <c r="D324" s="134" t="s">
        <v>2106</v>
      </c>
      <c r="E324" s="172" t="s">
        <v>1772</v>
      </c>
      <c r="F324" s="144">
        <v>1</v>
      </c>
      <c r="G324" s="144">
        <v>350000</v>
      </c>
      <c r="H324" s="145">
        <f t="shared" si="29"/>
        <v>350000</v>
      </c>
      <c r="I324" s="89">
        <f t="shared" si="28"/>
        <v>392000.00000000006</v>
      </c>
      <c r="J324" s="79" t="s">
        <v>2073</v>
      </c>
      <c r="K324" s="79" t="s">
        <v>1525</v>
      </c>
      <c r="L324" s="29"/>
    </row>
    <row r="325" spans="1:12" s="36" customFormat="1" ht="75.75" customHeight="1">
      <c r="A325" s="42" t="s">
        <v>2025</v>
      </c>
      <c r="B325" s="118" t="s">
        <v>2044</v>
      </c>
      <c r="C325" s="79" t="s">
        <v>29</v>
      </c>
      <c r="D325" s="174" t="s">
        <v>2072</v>
      </c>
      <c r="E325" s="172" t="s">
        <v>1676</v>
      </c>
      <c r="F325" s="144">
        <v>2</v>
      </c>
      <c r="G325" s="144">
        <v>45600</v>
      </c>
      <c r="H325" s="145">
        <f t="shared" si="29"/>
        <v>91200</v>
      </c>
      <c r="I325" s="89">
        <f t="shared" si="28"/>
        <v>102144.00000000001</v>
      </c>
      <c r="J325" s="79" t="s">
        <v>2071</v>
      </c>
      <c r="K325" s="79" t="s">
        <v>1525</v>
      </c>
      <c r="L325" s="29"/>
    </row>
    <row r="326" spans="1:12" s="36" customFormat="1" ht="118.5" customHeight="1">
      <c r="A326" s="42" t="s">
        <v>2026</v>
      </c>
      <c r="B326" s="118" t="s">
        <v>2045</v>
      </c>
      <c r="C326" s="79" t="s">
        <v>29</v>
      </c>
      <c r="D326" s="174" t="s">
        <v>2074</v>
      </c>
      <c r="E326" s="172" t="s">
        <v>1676</v>
      </c>
      <c r="F326" s="144">
        <v>5</v>
      </c>
      <c r="G326" s="144">
        <v>36500</v>
      </c>
      <c r="H326" s="145">
        <f t="shared" si="29"/>
        <v>182500</v>
      </c>
      <c r="I326" s="89">
        <f t="shared" si="28"/>
        <v>204400.00000000003</v>
      </c>
      <c r="J326" s="79" t="s">
        <v>2071</v>
      </c>
      <c r="K326" s="79" t="s">
        <v>1525</v>
      </c>
      <c r="L326" s="29"/>
    </row>
    <row r="327" spans="1:12" s="36" customFormat="1" ht="80.25" customHeight="1">
      <c r="A327" s="42" t="s">
        <v>2027</v>
      </c>
      <c r="B327" s="118" t="s">
        <v>2046</v>
      </c>
      <c r="C327" s="79" t="s">
        <v>29</v>
      </c>
      <c r="D327" s="174" t="s">
        <v>2105</v>
      </c>
      <c r="E327" s="172" t="s">
        <v>1676</v>
      </c>
      <c r="F327" s="144">
        <v>25</v>
      </c>
      <c r="G327" s="144">
        <v>13900</v>
      </c>
      <c r="H327" s="145">
        <f t="shared" si="29"/>
        <v>347500</v>
      </c>
      <c r="I327" s="89">
        <f t="shared" si="28"/>
        <v>389200.00000000006</v>
      </c>
      <c r="J327" s="79" t="s">
        <v>2071</v>
      </c>
      <c r="K327" s="79" t="s">
        <v>1525</v>
      </c>
      <c r="L327" s="29"/>
    </row>
    <row r="328" spans="1:12" s="36" customFormat="1" ht="146.25" customHeight="1">
      <c r="A328" s="42" t="s">
        <v>2028</v>
      </c>
      <c r="B328" s="118" t="s">
        <v>2047</v>
      </c>
      <c r="C328" s="79" t="s">
        <v>29</v>
      </c>
      <c r="D328" s="174" t="s">
        <v>2048</v>
      </c>
      <c r="E328" s="172" t="s">
        <v>1676</v>
      </c>
      <c r="F328" s="144">
        <v>10</v>
      </c>
      <c r="G328" s="144">
        <v>5900</v>
      </c>
      <c r="H328" s="145">
        <f t="shared" si="29"/>
        <v>59000</v>
      </c>
      <c r="I328" s="89">
        <f t="shared" si="28"/>
        <v>66080</v>
      </c>
      <c r="J328" s="79" t="s">
        <v>2071</v>
      </c>
      <c r="K328" s="79" t="s">
        <v>1525</v>
      </c>
      <c r="L328" s="29"/>
    </row>
    <row r="329" spans="1:12" s="36" customFormat="1" ht="140.25">
      <c r="A329" s="42" t="s">
        <v>2029</v>
      </c>
      <c r="B329" s="118" t="s">
        <v>2049</v>
      </c>
      <c r="C329" s="79" t="s">
        <v>29</v>
      </c>
      <c r="D329" s="174" t="s">
        <v>2050</v>
      </c>
      <c r="E329" s="172" t="s">
        <v>1676</v>
      </c>
      <c r="F329" s="144">
        <v>1</v>
      </c>
      <c r="G329" s="144">
        <v>37385</v>
      </c>
      <c r="H329" s="145">
        <f t="shared" ref="H329:H338" si="30">F329*G329</f>
        <v>37385</v>
      </c>
      <c r="I329" s="89">
        <f t="shared" ref="I329:I346" si="31">H329*1.12</f>
        <v>41871.200000000004</v>
      </c>
      <c r="J329" s="79" t="s">
        <v>2071</v>
      </c>
      <c r="K329" s="79" t="s">
        <v>1525</v>
      </c>
      <c r="L329" s="29"/>
    </row>
    <row r="330" spans="1:12" s="36" customFormat="1" ht="76.5">
      <c r="A330" s="42" t="s">
        <v>2030</v>
      </c>
      <c r="B330" s="25" t="s">
        <v>2075</v>
      </c>
      <c r="C330" s="79" t="s">
        <v>29</v>
      </c>
      <c r="D330" s="174" t="s">
        <v>2051</v>
      </c>
      <c r="E330" s="172" t="s">
        <v>1676</v>
      </c>
      <c r="F330" s="144">
        <v>8</v>
      </c>
      <c r="G330" s="144">
        <v>10000</v>
      </c>
      <c r="H330" s="145">
        <f t="shared" si="30"/>
        <v>80000</v>
      </c>
      <c r="I330" s="89">
        <f t="shared" si="31"/>
        <v>89600.000000000015</v>
      </c>
      <c r="J330" s="79" t="s">
        <v>2071</v>
      </c>
      <c r="K330" s="79" t="s">
        <v>1525</v>
      </c>
      <c r="L330" s="29"/>
    </row>
    <row r="331" spans="1:12" s="36" customFormat="1" ht="76.5">
      <c r="A331" s="42" t="s">
        <v>2031</v>
      </c>
      <c r="B331" s="118" t="s">
        <v>2052</v>
      </c>
      <c r="C331" s="79" t="s">
        <v>29</v>
      </c>
      <c r="D331" s="174" t="s">
        <v>2053</v>
      </c>
      <c r="E331" s="172" t="s">
        <v>1103</v>
      </c>
      <c r="F331" s="144">
        <v>5</v>
      </c>
      <c r="G331" s="144">
        <v>6900</v>
      </c>
      <c r="H331" s="145">
        <f t="shared" si="30"/>
        <v>34500</v>
      </c>
      <c r="I331" s="89">
        <f t="shared" si="31"/>
        <v>38640.000000000007</v>
      </c>
      <c r="J331" s="79" t="s">
        <v>2071</v>
      </c>
      <c r="K331" s="79" t="s">
        <v>1525</v>
      </c>
      <c r="L331" s="29"/>
    </row>
    <row r="332" spans="1:12" s="36" customFormat="1" ht="76.5">
      <c r="A332" s="42" t="s">
        <v>2032</v>
      </c>
      <c r="B332" s="118" t="s">
        <v>2054</v>
      </c>
      <c r="C332" s="79" t="s">
        <v>29</v>
      </c>
      <c r="D332" s="174" t="s">
        <v>2076</v>
      </c>
      <c r="E332" s="172" t="s">
        <v>1676</v>
      </c>
      <c r="F332" s="144">
        <v>5</v>
      </c>
      <c r="G332" s="144">
        <v>23000</v>
      </c>
      <c r="H332" s="145">
        <f t="shared" si="30"/>
        <v>115000</v>
      </c>
      <c r="I332" s="89">
        <f t="shared" si="31"/>
        <v>128800.00000000001</v>
      </c>
      <c r="J332" s="79" t="s">
        <v>2071</v>
      </c>
      <c r="K332" s="79" t="s">
        <v>1525</v>
      </c>
      <c r="L332" s="29"/>
    </row>
    <row r="333" spans="1:12" s="36" customFormat="1" ht="76.5">
      <c r="A333" s="42" t="s">
        <v>2033</v>
      </c>
      <c r="B333" s="118" t="s">
        <v>2055</v>
      </c>
      <c r="C333" s="79" t="s">
        <v>29</v>
      </c>
      <c r="D333" s="174" t="s">
        <v>2056</v>
      </c>
      <c r="E333" s="172" t="s">
        <v>1676</v>
      </c>
      <c r="F333" s="144">
        <v>10</v>
      </c>
      <c r="G333" s="144">
        <v>8000</v>
      </c>
      <c r="H333" s="145">
        <f t="shared" si="30"/>
        <v>80000</v>
      </c>
      <c r="I333" s="89">
        <f t="shared" si="31"/>
        <v>89600.000000000015</v>
      </c>
      <c r="J333" s="79" t="s">
        <v>2071</v>
      </c>
      <c r="K333" s="79" t="s">
        <v>1525</v>
      </c>
      <c r="L333" s="29"/>
    </row>
    <row r="334" spans="1:12" s="36" customFormat="1" ht="69.75" customHeight="1">
      <c r="A334" s="42" t="s">
        <v>2034</v>
      </c>
      <c r="B334" s="118" t="s">
        <v>2057</v>
      </c>
      <c r="C334" s="79" t="s">
        <v>29</v>
      </c>
      <c r="D334" s="174" t="s">
        <v>2058</v>
      </c>
      <c r="E334" s="172" t="s">
        <v>1676</v>
      </c>
      <c r="F334" s="144">
        <v>20</v>
      </c>
      <c r="G334" s="144">
        <v>45</v>
      </c>
      <c r="H334" s="145">
        <f t="shared" si="30"/>
        <v>900</v>
      </c>
      <c r="I334" s="89">
        <f t="shared" si="31"/>
        <v>1008.0000000000001</v>
      </c>
      <c r="J334" s="79" t="s">
        <v>2071</v>
      </c>
      <c r="K334" s="79" t="s">
        <v>1525</v>
      </c>
      <c r="L334" s="29"/>
    </row>
    <row r="335" spans="1:12" s="36" customFormat="1" ht="66.75" customHeight="1">
      <c r="A335" s="42" t="s">
        <v>2035</v>
      </c>
      <c r="B335" s="118" t="s">
        <v>2059</v>
      </c>
      <c r="C335" s="79" t="s">
        <v>29</v>
      </c>
      <c r="D335" s="174" t="s">
        <v>2060</v>
      </c>
      <c r="E335" s="172" t="s">
        <v>1676</v>
      </c>
      <c r="F335" s="144">
        <v>300</v>
      </c>
      <c r="G335" s="144">
        <v>70</v>
      </c>
      <c r="H335" s="145">
        <f t="shared" si="30"/>
        <v>21000</v>
      </c>
      <c r="I335" s="89">
        <f t="shared" si="31"/>
        <v>23520.000000000004</v>
      </c>
      <c r="J335" s="79" t="s">
        <v>2071</v>
      </c>
      <c r="K335" s="79" t="s">
        <v>1525</v>
      </c>
      <c r="L335" s="29"/>
    </row>
    <row r="336" spans="1:12" s="36" customFormat="1" ht="76.5">
      <c r="A336" s="42" t="s">
        <v>2036</v>
      </c>
      <c r="B336" s="118" t="s">
        <v>2061</v>
      </c>
      <c r="C336" s="79" t="s">
        <v>29</v>
      </c>
      <c r="D336" s="174" t="s">
        <v>2062</v>
      </c>
      <c r="E336" s="172" t="s">
        <v>1676</v>
      </c>
      <c r="F336" s="144">
        <v>200</v>
      </c>
      <c r="G336" s="144">
        <v>120</v>
      </c>
      <c r="H336" s="145">
        <f t="shared" si="30"/>
        <v>24000</v>
      </c>
      <c r="I336" s="89">
        <f t="shared" si="31"/>
        <v>26880.000000000004</v>
      </c>
      <c r="J336" s="79" t="s">
        <v>2071</v>
      </c>
      <c r="K336" s="79" t="s">
        <v>1525</v>
      </c>
      <c r="L336" s="29"/>
    </row>
    <row r="337" spans="1:12" s="36" customFormat="1" ht="76.5">
      <c r="A337" s="42" t="s">
        <v>2037</v>
      </c>
      <c r="B337" s="118" t="s">
        <v>2063</v>
      </c>
      <c r="C337" s="79" t="s">
        <v>29</v>
      </c>
      <c r="D337" s="174" t="s">
        <v>2064</v>
      </c>
      <c r="E337" s="172" t="s">
        <v>1676</v>
      </c>
      <c r="F337" s="144">
        <v>50</v>
      </c>
      <c r="G337" s="144">
        <v>260</v>
      </c>
      <c r="H337" s="145">
        <f t="shared" si="30"/>
        <v>13000</v>
      </c>
      <c r="I337" s="89">
        <f t="shared" si="31"/>
        <v>14560.000000000002</v>
      </c>
      <c r="J337" s="79" t="s">
        <v>2071</v>
      </c>
      <c r="K337" s="79" t="s">
        <v>1525</v>
      </c>
      <c r="L337" s="29"/>
    </row>
    <row r="338" spans="1:12" s="36" customFormat="1" ht="76.5">
      <c r="A338" s="42" t="s">
        <v>2038</v>
      </c>
      <c r="B338" s="118" t="s">
        <v>2065</v>
      </c>
      <c r="C338" s="79" t="s">
        <v>29</v>
      </c>
      <c r="D338" s="174" t="s">
        <v>2083</v>
      </c>
      <c r="E338" s="172" t="s">
        <v>1304</v>
      </c>
      <c r="F338" s="144">
        <v>5</v>
      </c>
      <c r="G338" s="144">
        <v>2500</v>
      </c>
      <c r="H338" s="145">
        <f t="shared" si="30"/>
        <v>12500</v>
      </c>
      <c r="I338" s="89">
        <f t="shared" si="31"/>
        <v>14000.000000000002</v>
      </c>
      <c r="J338" s="79" t="s">
        <v>2071</v>
      </c>
      <c r="K338" s="79" t="s">
        <v>1525</v>
      </c>
      <c r="L338" s="29"/>
    </row>
    <row r="339" spans="1:12" s="36" customFormat="1" ht="76.5">
      <c r="A339" s="42" t="s">
        <v>2077</v>
      </c>
      <c r="B339" s="118" t="s">
        <v>2163</v>
      </c>
      <c r="C339" s="79" t="s">
        <v>29</v>
      </c>
      <c r="D339" s="174" t="s">
        <v>2084</v>
      </c>
      <c r="E339" s="172" t="s">
        <v>1676</v>
      </c>
      <c r="F339" s="144">
        <v>2</v>
      </c>
      <c r="G339" s="144">
        <v>24000</v>
      </c>
      <c r="H339" s="145">
        <f>F339*G339</f>
        <v>48000</v>
      </c>
      <c r="I339" s="89">
        <f t="shared" si="31"/>
        <v>53760.000000000007</v>
      </c>
      <c r="J339" s="79" t="s">
        <v>2071</v>
      </c>
      <c r="K339" s="79" t="s">
        <v>1525</v>
      </c>
      <c r="L339" s="29"/>
    </row>
    <row r="340" spans="1:12" s="36" customFormat="1" ht="76.5">
      <c r="A340" s="42" t="s">
        <v>2078</v>
      </c>
      <c r="B340" s="118" t="s">
        <v>2066</v>
      </c>
      <c r="C340" s="79" t="s">
        <v>29</v>
      </c>
      <c r="D340" s="174" t="s">
        <v>2067</v>
      </c>
      <c r="E340" s="144" t="s">
        <v>1772</v>
      </c>
      <c r="F340" s="144">
        <v>1</v>
      </c>
      <c r="G340" s="144">
        <v>8560</v>
      </c>
      <c r="H340" s="145">
        <f t="shared" ref="H340:H346" si="32">F340*G340</f>
        <v>8560</v>
      </c>
      <c r="I340" s="89">
        <f>H340*1.12</f>
        <v>9587.2000000000007</v>
      </c>
      <c r="J340" s="79" t="s">
        <v>2071</v>
      </c>
      <c r="K340" s="79" t="s">
        <v>1525</v>
      </c>
      <c r="L340" s="29"/>
    </row>
    <row r="341" spans="1:12" s="36" customFormat="1" ht="122.25" customHeight="1">
      <c r="A341" s="42" t="s">
        <v>2079</v>
      </c>
      <c r="B341" s="118" t="s">
        <v>2068</v>
      </c>
      <c r="C341" s="79" t="s">
        <v>29</v>
      </c>
      <c r="D341" s="174" t="s">
        <v>2104</v>
      </c>
      <c r="E341" s="144" t="s">
        <v>1772</v>
      </c>
      <c r="F341" s="144">
        <v>2</v>
      </c>
      <c r="G341" s="144">
        <v>12600</v>
      </c>
      <c r="H341" s="145">
        <f t="shared" si="32"/>
        <v>25200</v>
      </c>
      <c r="I341" s="89">
        <f t="shared" si="31"/>
        <v>28224.000000000004</v>
      </c>
      <c r="J341" s="79" t="s">
        <v>2071</v>
      </c>
      <c r="K341" s="79" t="s">
        <v>1525</v>
      </c>
      <c r="L341" s="29"/>
    </row>
    <row r="342" spans="1:12" s="36" customFormat="1" ht="76.5">
      <c r="A342" s="42" t="s">
        <v>2080</v>
      </c>
      <c r="B342" s="118" t="s">
        <v>2069</v>
      </c>
      <c r="C342" s="79" t="s">
        <v>29</v>
      </c>
      <c r="D342" s="174" t="s">
        <v>2087</v>
      </c>
      <c r="E342" s="172" t="s">
        <v>1676</v>
      </c>
      <c r="F342" s="144">
        <v>130</v>
      </c>
      <c r="G342" s="144">
        <v>500</v>
      </c>
      <c r="H342" s="145">
        <f t="shared" si="32"/>
        <v>65000</v>
      </c>
      <c r="I342" s="89">
        <f t="shared" si="31"/>
        <v>72800</v>
      </c>
      <c r="J342" s="79" t="s">
        <v>2071</v>
      </c>
      <c r="K342" s="79" t="s">
        <v>1525</v>
      </c>
      <c r="L342" s="29"/>
    </row>
    <row r="343" spans="1:12" s="36" customFormat="1" ht="141.75" customHeight="1">
      <c r="A343" s="42" t="s">
        <v>2081</v>
      </c>
      <c r="B343" s="118" t="s">
        <v>2070</v>
      </c>
      <c r="C343" s="79" t="s">
        <v>29</v>
      </c>
      <c r="D343" s="174" t="s">
        <v>2088</v>
      </c>
      <c r="E343" s="172" t="s">
        <v>1676</v>
      </c>
      <c r="F343" s="144">
        <v>7</v>
      </c>
      <c r="G343" s="144">
        <v>13304</v>
      </c>
      <c r="H343" s="145">
        <f t="shared" si="32"/>
        <v>93128</v>
      </c>
      <c r="I343" s="89">
        <f t="shared" si="31"/>
        <v>104303.36000000002</v>
      </c>
      <c r="J343" s="79" t="s">
        <v>2071</v>
      </c>
      <c r="K343" s="79" t="s">
        <v>1525</v>
      </c>
      <c r="L343" s="29"/>
    </row>
    <row r="344" spans="1:12" s="36" customFormat="1" ht="210" customHeight="1">
      <c r="A344" s="42" t="s">
        <v>2082</v>
      </c>
      <c r="B344" s="118" t="s">
        <v>1406</v>
      </c>
      <c r="C344" s="79" t="s">
        <v>29</v>
      </c>
      <c r="D344" s="174" t="s">
        <v>2089</v>
      </c>
      <c r="E344" s="172" t="s">
        <v>1676</v>
      </c>
      <c r="F344" s="144">
        <v>10</v>
      </c>
      <c r="G344" s="144">
        <v>1500</v>
      </c>
      <c r="H344" s="145">
        <f t="shared" si="32"/>
        <v>15000</v>
      </c>
      <c r="I344" s="89">
        <f t="shared" si="31"/>
        <v>16800</v>
      </c>
      <c r="J344" s="79" t="s">
        <v>2071</v>
      </c>
      <c r="K344" s="79" t="s">
        <v>1525</v>
      </c>
      <c r="L344" s="29"/>
    </row>
    <row r="345" spans="1:12" s="36" customFormat="1" ht="207.75" customHeight="1">
      <c r="A345" s="42" t="s">
        <v>2085</v>
      </c>
      <c r="B345" s="118" t="s">
        <v>1407</v>
      </c>
      <c r="C345" s="79" t="s">
        <v>29</v>
      </c>
      <c r="D345" s="174" t="s">
        <v>2090</v>
      </c>
      <c r="E345" s="172" t="s">
        <v>1676</v>
      </c>
      <c r="F345" s="144">
        <v>2500</v>
      </c>
      <c r="G345" s="144">
        <v>44</v>
      </c>
      <c r="H345" s="145">
        <f t="shared" si="32"/>
        <v>110000</v>
      </c>
      <c r="I345" s="89">
        <f t="shared" si="31"/>
        <v>123200.00000000001</v>
      </c>
      <c r="J345" s="79" t="s">
        <v>2071</v>
      </c>
      <c r="K345" s="79" t="s">
        <v>1525</v>
      </c>
      <c r="L345" s="29"/>
    </row>
    <row r="346" spans="1:12" s="36" customFormat="1" ht="178.5">
      <c r="A346" s="42" t="s">
        <v>2086</v>
      </c>
      <c r="B346" s="118" t="s">
        <v>1408</v>
      </c>
      <c r="C346" s="79" t="s">
        <v>29</v>
      </c>
      <c r="D346" s="174" t="s">
        <v>1409</v>
      </c>
      <c r="E346" s="172" t="s">
        <v>1676</v>
      </c>
      <c r="F346" s="144">
        <v>7</v>
      </c>
      <c r="G346" s="144">
        <v>1100</v>
      </c>
      <c r="H346" s="145">
        <f t="shared" si="32"/>
        <v>7700</v>
      </c>
      <c r="I346" s="89">
        <f t="shared" si="31"/>
        <v>8624</v>
      </c>
      <c r="J346" s="79" t="s">
        <v>2071</v>
      </c>
      <c r="K346" s="79" t="s">
        <v>1525</v>
      </c>
      <c r="L346" s="29"/>
    </row>
    <row r="347" spans="1:12" s="34" customFormat="1" ht="409.5" customHeight="1">
      <c r="A347" s="213" t="s">
        <v>2166</v>
      </c>
      <c r="B347" s="215" t="s">
        <v>1846</v>
      </c>
      <c r="C347" s="217" t="s">
        <v>899</v>
      </c>
      <c r="D347" s="211" t="s">
        <v>2167</v>
      </c>
      <c r="E347" s="217" t="s">
        <v>1676</v>
      </c>
      <c r="F347" s="221">
        <v>1</v>
      </c>
      <c r="G347" s="221">
        <v>11127946</v>
      </c>
      <c r="H347" s="221">
        <v>11127946</v>
      </c>
      <c r="I347" s="221">
        <f>H347*1.12</f>
        <v>12463299.520000001</v>
      </c>
      <c r="J347" s="223" t="s">
        <v>2177</v>
      </c>
      <c r="K347" s="217" t="s">
        <v>26</v>
      </c>
      <c r="L347" s="219" t="s">
        <v>1418</v>
      </c>
    </row>
    <row r="348" spans="1:12" s="34" customFormat="1" ht="63" customHeight="1">
      <c r="A348" s="214"/>
      <c r="B348" s="216"/>
      <c r="C348" s="218"/>
      <c r="D348" s="212"/>
      <c r="E348" s="218"/>
      <c r="F348" s="222"/>
      <c r="G348" s="222"/>
      <c r="H348" s="222"/>
      <c r="I348" s="222"/>
      <c r="J348" s="224"/>
      <c r="K348" s="218"/>
      <c r="L348" s="220"/>
    </row>
    <row r="349" spans="1:12" s="16" customFormat="1">
      <c r="A349" s="210" t="s">
        <v>10</v>
      </c>
      <c r="B349" s="210"/>
      <c r="C349" s="210"/>
      <c r="D349" s="19"/>
      <c r="E349" s="19"/>
      <c r="F349" s="20"/>
      <c r="G349" s="20"/>
      <c r="H349" s="90">
        <f>SUM(H17:H348)</f>
        <v>515973056.85151416</v>
      </c>
      <c r="I349" s="90">
        <f>SUM(I17:I348)</f>
        <v>577889823.67369533</v>
      </c>
      <c r="J349" s="20"/>
      <c r="K349" s="21"/>
      <c r="L349" s="29"/>
    </row>
    <row r="350" spans="1:12" s="41" customFormat="1">
      <c r="A350" s="205" t="s">
        <v>11</v>
      </c>
      <c r="B350" s="205"/>
      <c r="C350" s="205"/>
      <c r="D350" s="205"/>
      <c r="E350" s="205"/>
      <c r="F350" s="205"/>
      <c r="G350" s="205"/>
      <c r="H350" s="205"/>
      <c r="I350" s="205"/>
      <c r="J350" s="205"/>
      <c r="K350" s="40"/>
      <c r="L350" s="29"/>
    </row>
    <row r="351" spans="1:12" s="41" customFormat="1" ht="124.5" customHeight="1">
      <c r="A351" s="42" t="s">
        <v>72</v>
      </c>
      <c r="B351" s="25" t="s">
        <v>155</v>
      </c>
      <c r="C351" s="24" t="s">
        <v>29</v>
      </c>
      <c r="D351" s="24" t="s">
        <v>1327</v>
      </c>
      <c r="E351" s="25" t="s">
        <v>1177</v>
      </c>
      <c r="F351" s="89">
        <v>1</v>
      </c>
      <c r="G351" s="89"/>
      <c r="H351" s="89">
        <v>1000000</v>
      </c>
      <c r="I351" s="89">
        <f t="shared" ref="I351:I356" si="33">H351*1.12</f>
        <v>1120000</v>
      </c>
      <c r="J351" s="25" t="s">
        <v>896</v>
      </c>
      <c r="K351" s="25" t="s">
        <v>26</v>
      </c>
      <c r="L351" s="29"/>
    </row>
    <row r="352" spans="1:12" s="41" customFormat="1" ht="198.75" customHeight="1">
      <c r="A352" s="42" t="s">
        <v>73</v>
      </c>
      <c r="B352" s="25" t="s">
        <v>1243</v>
      </c>
      <c r="C352" s="24" t="s">
        <v>29</v>
      </c>
      <c r="D352" s="25" t="s">
        <v>1328</v>
      </c>
      <c r="E352" s="25" t="s">
        <v>1177</v>
      </c>
      <c r="F352" s="89">
        <v>1</v>
      </c>
      <c r="G352" s="89"/>
      <c r="H352" s="89">
        <v>800000</v>
      </c>
      <c r="I352" s="89">
        <f t="shared" si="33"/>
        <v>896000.00000000012</v>
      </c>
      <c r="J352" s="25" t="s">
        <v>117</v>
      </c>
      <c r="K352" s="25" t="s">
        <v>26</v>
      </c>
      <c r="L352" s="29"/>
    </row>
    <row r="353" spans="1:12" s="34" customFormat="1" ht="270.75" customHeight="1">
      <c r="A353" s="42" t="s">
        <v>74</v>
      </c>
      <c r="B353" s="32" t="s">
        <v>312</v>
      </c>
      <c r="C353" s="24" t="s">
        <v>29</v>
      </c>
      <c r="D353" s="25" t="s">
        <v>1752</v>
      </c>
      <c r="E353" s="32" t="s">
        <v>1177</v>
      </c>
      <c r="F353" s="89">
        <v>1</v>
      </c>
      <c r="G353" s="89"/>
      <c r="H353" s="89">
        <v>5403100</v>
      </c>
      <c r="I353" s="89">
        <f t="shared" si="33"/>
        <v>6051472.0000000009</v>
      </c>
      <c r="J353" s="44" t="s">
        <v>313</v>
      </c>
      <c r="K353" s="25" t="s">
        <v>267</v>
      </c>
      <c r="L353" s="29"/>
    </row>
    <row r="354" spans="1:12" s="34" customFormat="1" ht="187.5" customHeight="1">
      <c r="A354" s="42" t="s">
        <v>75</v>
      </c>
      <c r="B354" s="162" t="s">
        <v>1741</v>
      </c>
      <c r="C354" s="118" t="s">
        <v>29</v>
      </c>
      <c r="D354" s="163" t="s">
        <v>1742</v>
      </c>
      <c r="E354" s="118" t="s">
        <v>1177</v>
      </c>
      <c r="F354" s="162" t="s">
        <v>72</v>
      </c>
      <c r="G354" s="156"/>
      <c r="H354" s="89">
        <v>3846428.57</v>
      </c>
      <c r="I354" s="89">
        <f t="shared" si="33"/>
        <v>4307999.9983999999</v>
      </c>
      <c r="J354" s="44" t="s">
        <v>1743</v>
      </c>
      <c r="K354" s="25" t="s">
        <v>267</v>
      </c>
      <c r="L354" s="29"/>
    </row>
    <row r="355" spans="1:12" s="34" customFormat="1" ht="409.5" customHeight="1">
      <c r="A355" s="42" t="s">
        <v>78</v>
      </c>
      <c r="B355" s="162" t="s">
        <v>1160</v>
      </c>
      <c r="C355" s="25" t="s">
        <v>899</v>
      </c>
      <c r="D355" s="163" t="s">
        <v>1847</v>
      </c>
      <c r="E355" s="25" t="s">
        <v>1177</v>
      </c>
      <c r="F355" s="89">
        <v>1</v>
      </c>
      <c r="G355" s="176"/>
      <c r="H355" s="89"/>
      <c r="I355" s="89"/>
      <c r="J355" s="44" t="s">
        <v>1848</v>
      </c>
      <c r="K355" s="25" t="s">
        <v>26</v>
      </c>
      <c r="L355" s="162" t="s">
        <v>1160</v>
      </c>
    </row>
    <row r="356" spans="1:12" s="34" customFormat="1" ht="140.25">
      <c r="A356" s="42" t="s">
        <v>79</v>
      </c>
      <c r="B356" s="162" t="s">
        <v>2179</v>
      </c>
      <c r="C356" s="118" t="s">
        <v>29</v>
      </c>
      <c r="D356" s="163" t="s">
        <v>2180</v>
      </c>
      <c r="E356" s="25" t="s">
        <v>1177</v>
      </c>
      <c r="F356" s="89">
        <v>1</v>
      </c>
      <c r="G356" s="167"/>
      <c r="H356" s="89">
        <v>490600</v>
      </c>
      <c r="I356" s="89">
        <f t="shared" si="33"/>
        <v>549472</v>
      </c>
      <c r="J356" s="44" t="s">
        <v>1848</v>
      </c>
      <c r="K356" s="25" t="s">
        <v>26</v>
      </c>
      <c r="L356" s="29" t="s">
        <v>2010</v>
      </c>
    </row>
    <row r="357" spans="1:12" s="34" customFormat="1" ht="324.75" customHeight="1">
      <c r="A357" s="42" t="s">
        <v>80</v>
      </c>
      <c r="B357" s="178" t="s">
        <v>1849</v>
      </c>
      <c r="C357" s="146" t="s">
        <v>29</v>
      </c>
      <c r="D357" s="179" t="s">
        <v>2183</v>
      </c>
      <c r="E357" s="132" t="s">
        <v>1177</v>
      </c>
      <c r="F357" s="115">
        <v>1</v>
      </c>
      <c r="G357" s="180"/>
      <c r="H357" s="115">
        <v>878470</v>
      </c>
      <c r="I357" s="115">
        <f>H357*1.12</f>
        <v>983886.40000000014</v>
      </c>
      <c r="J357" s="116" t="s">
        <v>1848</v>
      </c>
      <c r="K357" s="132" t="s">
        <v>26</v>
      </c>
      <c r="L357" s="29" t="s">
        <v>1651</v>
      </c>
    </row>
    <row r="358" spans="1:12" s="34" customFormat="1" ht="189.75" customHeight="1">
      <c r="A358" s="177" t="s">
        <v>109</v>
      </c>
      <c r="B358" s="118" t="s">
        <v>2164</v>
      </c>
      <c r="C358" s="128" t="s">
        <v>29</v>
      </c>
      <c r="D358" s="118" t="s">
        <v>2168</v>
      </c>
      <c r="E358" s="128" t="s">
        <v>1177</v>
      </c>
      <c r="F358" s="128">
        <v>1</v>
      </c>
      <c r="G358" s="128"/>
      <c r="H358" s="115">
        <v>170000</v>
      </c>
      <c r="I358" s="115">
        <f>H358*1.12</f>
        <v>190400.00000000003</v>
      </c>
      <c r="J358" s="118" t="s">
        <v>2165</v>
      </c>
      <c r="K358" s="118" t="s">
        <v>26</v>
      </c>
      <c r="L358" s="133" t="s">
        <v>1418</v>
      </c>
    </row>
    <row r="359" spans="1:12">
      <c r="A359" s="184" t="s">
        <v>12</v>
      </c>
      <c r="B359" s="185"/>
      <c r="C359" s="186"/>
      <c r="D359" s="24"/>
      <c r="E359" s="24"/>
      <c r="F359" s="44"/>
      <c r="G359" s="44"/>
      <c r="H359" s="88">
        <f>SUM(H351:H358)</f>
        <v>12588598.57</v>
      </c>
      <c r="I359" s="88">
        <f>SUM(I351:I358)</f>
        <v>14099230.398400001</v>
      </c>
      <c r="J359" s="44"/>
      <c r="K359" s="45"/>
      <c r="L359" s="96"/>
    </row>
    <row r="360" spans="1:12" s="41" customFormat="1">
      <c r="A360" s="205" t="s">
        <v>13</v>
      </c>
      <c r="B360" s="205"/>
      <c r="C360" s="205"/>
      <c r="D360" s="205"/>
      <c r="E360" s="205"/>
      <c r="F360" s="205"/>
      <c r="G360" s="205"/>
      <c r="H360" s="205"/>
      <c r="I360" s="205"/>
      <c r="J360" s="205"/>
      <c r="K360" s="40"/>
      <c r="L360" s="95"/>
    </row>
    <row r="361" spans="1:12" s="41" customFormat="1" ht="72.75" customHeight="1">
      <c r="A361" s="42" t="s">
        <v>72</v>
      </c>
      <c r="B361" s="24" t="s">
        <v>1160</v>
      </c>
      <c r="C361" s="25" t="s">
        <v>899</v>
      </c>
      <c r="D361" s="25" t="s">
        <v>88</v>
      </c>
      <c r="E361" s="25" t="s">
        <v>40</v>
      </c>
      <c r="F361" s="89">
        <v>1</v>
      </c>
      <c r="G361" s="89"/>
      <c r="H361" s="89"/>
      <c r="I361" s="89"/>
      <c r="J361" s="25" t="s">
        <v>896</v>
      </c>
      <c r="K361" s="25" t="s">
        <v>26</v>
      </c>
      <c r="L361" s="95"/>
    </row>
    <row r="362" spans="1:12" s="41" customFormat="1" ht="83.25" customHeight="1">
      <c r="A362" s="42" t="s">
        <v>73</v>
      </c>
      <c r="B362" s="25" t="s">
        <v>68</v>
      </c>
      <c r="C362" s="25" t="s">
        <v>899</v>
      </c>
      <c r="D362" s="25" t="s">
        <v>89</v>
      </c>
      <c r="E362" s="35" t="s">
        <v>40</v>
      </c>
      <c r="F362" s="89">
        <v>1</v>
      </c>
      <c r="G362" s="89"/>
      <c r="H362" s="89">
        <v>1750000</v>
      </c>
      <c r="I362" s="89">
        <f t="shared" ref="I362:I412" si="34">H362*1.12</f>
        <v>1960000.0000000002</v>
      </c>
      <c r="J362" s="25" t="s">
        <v>896</v>
      </c>
      <c r="K362" s="25" t="s">
        <v>69</v>
      </c>
      <c r="L362" s="95"/>
    </row>
    <row r="363" spans="1:12" s="41" customFormat="1" ht="63.75">
      <c r="A363" s="42" t="s">
        <v>74</v>
      </c>
      <c r="B363" s="25" t="s">
        <v>70</v>
      </c>
      <c r="C363" s="25" t="s">
        <v>899</v>
      </c>
      <c r="D363" s="25" t="s">
        <v>93</v>
      </c>
      <c r="E363" s="25" t="s">
        <v>40</v>
      </c>
      <c r="F363" s="89">
        <v>1</v>
      </c>
      <c r="G363" s="89"/>
      <c r="H363" s="89">
        <v>9267610</v>
      </c>
      <c r="I363" s="89">
        <f t="shared" si="34"/>
        <v>10379723.200000001</v>
      </c>
      <c r="J363" s="25" t="s">
        <v>896</v>
      </c>
      <c r="K363" s="25" t="s">
        <v>26</v>
      </c>
      <c r="L363" s="95"/>
    </row>
    <row r="364" spans="1:12" s="41" customFormat="1" ht="68.25" customHeight="1">
      <c r="A364" s="42" t="s">
        <v>75</v>
      </c>
      <c r="B364" s="25" t="s">
        <v>71</v>
      </c>
      <c r="C364" s="25" t="s">
        <v>899</v>
      </c>
      <c r="D364" s="25" t="s">
        <v>94</v>
      </c>
      <c r="E364" s="25" t="s">
        <v>40</v>
      </c>
      <c r="F364" s="89">
        <v>1</v>
      </c>
      <c r="G364" s="89"/>
      <c r="H364" s="89">
        <v>17420964</v>
      </c>
      <c r="I364" s="89">
        <f t="shared" si="34"/>
        <v>19511479.680000003</v>
      </c>
      <c r="J364" s="25" t="s">
        <v>896</v>
      </c>
      <c r="K364" s="25" t="s">
        <v>26</v>
      </c>
      <c r="L364" s="95"/>
    </row>
    <row r="365" spans="1:12" s="41" customFormat="1" ht="122.25" customHeight="1">
      <c r="A365" s="42" t="s">
        <v>78</v>
      </c>
      <c r="B365" s="25" t="s">
        <v>1396</v>
      </c>
      <c r="C365" s="25" t="s">
        <v>899</v>
      </c>
      <c r="D365" s="25" t="s">
        <v>95</v>
      </c>
      <c r="E365" s="25" t="s">
        <v>40</v>
      </c>
      <c r="F365" s="89">
        <v>1</v>
      </c>
      <c r="G365" s="89"/>
      <c r="H365" s="89">
        <v>5875700</v>
      </c>
      <c r="I365" s="89">
        <f t="shared" si="34"/>
        <v>6580784.0000000009</v>
      </c>
      <c r="J365" s="25" t="s">
        <v>896</v>
      </c>
      <c r="K365" s="25" t="s">
        <v>26</v>
      </c>
      <c r="L365" s="95"/>
    </row>
    <row r="366" spans="1:12" s="28" customFormat="1" ht="68.25" customHeight="1">
      <c r="A366" s="42" t="s">
        <v>79</v>
      </c>
      <c r="B366" s="24" t="s">
        <v>28</v>
      </c>
      <c r="C366" s="24" t="s">
        <v>29</v>
      </c>
      <c r="D366" s="24" t="s">
        <v>61</v>
      </c>
      <c r="E366" s="24" t="s">
        <v>40</v>
      </c>
      <c r="F366" s="89">
        <v>1</v>
      </c>
      <c r="G366" s="89"/>
      <c r="H366" s="89">
        <v>3100000</v>
      </c>
      <c r="I366" s="89">
        <f t="shared" si="34"/>
        <v>3472000.0000000005</v>
      </c>
      <c r="J366" s="25" t="s">
        <v>896</v>
      </c>
      <c r="K366" s="26" t="s">
        <v>26</v>
      </c>
      <c r="L366" s="97"/>
    </row>
    <row r="367" spans="1:12" ht="58.5" customHeight="1">
      <c r="A367" s="42" t="s">
        <v>80</v>
      </c>
      <c r="B367" s="24" t="s">
        <v>62</v>
      </c>
      <c r="C367" s="25" t="s">
        <v>899</v>
      </c>
      <c r="D367" s="24" t="s">
        <v>1188</v>
      </c>
      <c r="E367" s="35" t="s">
        <v>40</v>
      </c>
      <c r="F367" s="89">
        <v>1</v>
      </c>
      <c r="G367" s="89"/>
      <c r="H367" s="89">
        <v>86880000</v>
      </c>
      <c r="I367" s="89">
        <f t="shared" si="34"/>
        <v>97305600.000000015</v>
      </c>
      <c r="J367" s="44" t="s">
        <v>1198</v>
      </c>
      <c r="K367" s="26" t="s">
        <v>26</v>
      </c>
      <c r="L367" s="96"/>
    </row>
    <row r="368" spans="1:12" ht="112.5" customHeight="1">
      <c r="A368" s="42" t="s">
        <v>109</v>
      </c>
      <c r="B368" s="24" t="s">
        <v>110</v>
      </c>
      <c r="C368" s="24" t="s">
        <v>29</v>
      </c>
      <c r="D368" s="24" t="s">
        <v>111</v>
      </c>
      <c r="E368" s="35" t="s">
        <v>40</v>
      </c>
      <c r="F368" s="89">
        <v>1</v>
      </c>
      <c r="G368" s="89"/>
      <c r="H368" s="89">
        <v>3321429</v>
      </c>
      <c r="I368" s="89">
        <f t="shared" si="34"/>
        <v>3720000.4800000004</v>
      </c>
      <c r="J368" s="25" t="s">
        <v>896</v>
      </c>
      <c r="K368" s="26" t="s">
        <v>114</v>
      </c>
      <c r="L368" s="29"/>
    </row>
    <row r="369" spans="1:12" ht="63.75">
      <c r="A369" s="42" t="s">
        <v>112</v>
      </c>
      <c r="B369" s="24" t="s">
        <v>113</v>
      </c>
      <c r="C369" s="24" t="s">
        <v>29</v>
      </c>
      <c r="D369" s="24" t="s">
        <v>113</v>
      </c>
      <c r="E369" s="35" t="s">
        <v>40</v>
      </c>
      <c r="F369" s="89">
        <v>1</v>
      </c>
      <c r="G369" s="89"/>
      <c r="H369" s="89">
        <v>3321429</v>
      </c>
      <c r="I369" s="89">
        <f t="shared" si="34"/>
        <v>3720000.4800000004</v>
      </c>
      <c r="J369" s="25" t="s">
        <v>896</v>
      </c>
      <c r="K369" s="26" t="s">
        <v>114</v>
      </c>
      <c r="L369" s="29"/>
    </row>
    <row r="370" spans="1:12" ht="175.5" customHeight="1">
      <c r="A370" s="42" t="s">
        <v>116</v>
      </c>
      <c r="B370" s="24" t="s">
        <v>150</v>
      </c>
      <c r="C370" s="24" t="s">
        <v>29</v>
      </c>
      <c r="D370" s="24" t="s">
        <v>1191</v>
      </c>
      <c r="E370" s="35" t="s">
        <v>40</v>
      </c>
      <c r="F370" s="89">
        <v>1</v>
      </c>
      <c r="G370" s="89"/>
      <c r="H370" s="89">
        <v>510000</v>
      </c>
      <c r="I370" s="89">
        <f t="shared" si="34"/>
        <v>571200</v>
      </c>
      <c r="J370" s="25" t="s">
        <v>896</v>
      </c>
      <c r="K370" s="26" t="s">
        <v>26</v>
      </c>
      <c r="L370" s="29"/>
    </row>
    <row r="371" spans="1:12" ht="53.25" customHeight="1">
      <c r="A371" s="42" t="s">
        <v>147</v>
      </c>
      <c r="B371" s="24" t="s">
        <v>151</v>
      </c>
      <c r="C371" s="24" t="s">
        <v>29</v>
      </c>
      <c r="D371" s="24" t="s">
        <v>152</v>
      </c>
      <c r="E371" s="35" t="s">
        <v>40</v>
      </c>
      <c r="F371" s="89">
        <v>1</v>
      </c>
      <c r="G371" s="89"/>
      <c r="H371" s="89">
        <v>396000</v>
      </c>
      <c r="I371" s="89">
        <f t="shared" si="34"/>
        <v>443520.00000000006</v>
      </c>
      <c r="J371" s="44" t="s">
        <v>334</v>
      </c>
      <c r="K371" s="26" t="s">
        <v>26</v>
      </c>
      <c r="L371" s="29"/>
    </row>
    <row r="372" spans="1:12" ht="154.5" customHeight="1">
      <c r="A372" s="42" t="s">
        <v>148</v>
      </c>
      <c r="B372" s="24" t="s">
        <v>1160</v>
      </c>
      <c r="C372" s="24" t="s">
        <v>29</v>
      </c>
      <c r="D372" s="24" t="s">
        <v>1201</v>
      </c>
      <c r="E372" s="35" t="s">
        <v>40</v>
      </c>
      <c r="F372" s="89">
        <v>1</v>
      </c>
      <c r="G372" s="89"/>
      <c r="H372" s="89"/>
      <c r="I372" s="89"/>
      <c r="J372" s="25" t="s">
        <v>896</v>
      </c>
      <c r="K372" s="26" t="s">
        <v>26</v>
      </c>
      <c r="L372" s="24"/>
    </row>
    <row r="373" spans="1:12" ht="190.5" customHeight="1">
      <c r="A373" s="42" t="s">
        <v>149</v>
      </c>
      <c r="B373" s="24" t="s">
        <v>1160</v>
      </c>
      <c r="C373" s="24" t="s">
        <v>29</v>
      </c>
      <c r="D373" s="24" t="s">
        <v>154</v>
      </c>
      <c r="E373" s="35" t="s">
        <v>40</v>
      </c>
      <c r="F373" s="89">
        <v>1</v>
      </c>
      <c r="G373" s="89"/>
      <c r="H373" s="89"/>
      <c r="I373" s="89"/>
      <c r="J373" s="25" t="s">
        <v>896</v>
      </c>
      <c r="K373" s="26" t="s">
        <v>26</v>
      </c>
      <c r="L373" s="24"/>
    </row>
    <row r="374" spans="1:12" ht="103.5" customHeight="1">
      <c r="A374" s="42" t="s">
        <v>159</v>
      </c>
      <c r="B374" s="24" t="s">
        <v>1160</v>
      </c>
      <c r="C374" s="24" t="s">
        <v>29</v>
      </c>
      <c r="D374" s="24" t="s">
        <v>1246</v>
      </c>
      <c r="E374" s="35" t="s">
        <v>40</v>
      </c>
      <c r="F374" s="89">
        <v>1</v>
      </c>
      <c r="G374" s="89"/>
      <c r="H374" s="89"/>
      <c r="I374" s="89"/>
      <c r="J374" s="44" t="s">
        <v>913</v>
      </c>
      <c r="K374" s="26" t="s">
        <v>26</v>
      </c>
      <c r="L374" s="24"/>
    </row>
    <row r="375" spans="1:12" ht="87" customHeight="1">
      <c r="A375" s="42" t="s">
        <v>229</v>
      </c>
      <c r="B375" s="24" t="s">
        <v>1160</v>
      </c>
      <c r="C375" s="24" t="s">
        <v>29</v>
      </c>
      <c r="D375" s="24" t="s">
        <v>1247</v>
      </c>
      <c r="E375" s="35" t="s">
        <v>40</v>
      </c>
      <c r="F375" s="89">
        <v>1</v>
      </c>
      <c r="G375" s="89"/>
      <c r="H375" s="89"/>
      <c r="I375" s="89"/>
      <c r="J375" s="44" t="s">
        <v>913</v>
      </c>
      <c r="K375" s="26" t="s">
        <v>26</v>
      </c>
      <c r="L375" s="24"/>
    </row>
    <row r="376" spans="1:12" ht="83.25" customHeight="1">
      <c r="A376" s="42" t="s">
        <v>230</v>
      </c>
      <c r="B376" s="24" t="s">
        <v>1160</v>
      </c>
      <c r="C376" s="24" t="s">
        <v>29</v>
      </c>
      <c r="D376" s="24" t="s">
        <v>1248</v>
      </c>
      <c r="E376" s="35" t="s">
        <v>40</v>
      </c>
      <c r="F376" s="89">
        <v>1</v>
      </c>
      <c r="G376" s="89"/>
      <c r="H376" s="89"/>
      <c r="I376" s="89"/>
      <c r="J376" s="44" t="s">
        <v>913</v>
      </c>
      <c r="K376" s="26" t="s">
        <v>26</v>
      </c>
      <c r="L376" s="24"/>
    </row>
    <row r="377" spans="1:12" ht="83.25" customHeight="1">
      <c r="A377" s="42" t="s">
        <v>231</v>
      </c>
      <c r="B377" s="24" t="s">
        <v>1160</v>
      </c>
      <c r="C377" s="24" t="s">
        <v>29</v>
      </c>
      <c r="D377" s="24" t="s">
        <v>1249</v>
      </c>
      <c r="E377" s="35" t="s">
        <v>40</v>
      </c>
      <c r="F377" s="89">
        <v>1</v>
      </c>
      <c r="G377" s="89"/>
      <c r="H377" s="89"/>
      <c r="I377" s="89"/>
      <c r="J377" s="44" t="s">
        <v>913</v>
      </c>
      <c r="K377" s="26" t="s">
        <v>26</v>
      </c>
      <c r="L377" s="24"/>
    </row>
    <row r="378" spans="1:12" ht="141.75" customHeight="1">
      <c r="A378" s="42" t="s">
        <v>232</v>
      </c>
      <c r="B378" s="24" t="s">
        <v>1250</v>
      </c>
      <c r="C378" s="24" t="s">
        <v>29</v>
      </c>
      <c r="D378" s="24" t="s">
        <v>1364</v>
      </c>
      <c r="E378" s="35" t="s">
        <v>40</v>
      </c>
      <c r="F378" s="89">
        <v>1</v>
      </c>
      <c r="G378" s="89"/>
      <c r="H378" s="89">
        <v>540000</v>
      </c>
      <c r="I378" s="89">
        <f t="shared" si="34"/>
        <v>604800</v>
      </c>
      <c r="J378" s="44" t="s">
        <v>913</v>
      </c>
      <c r="K378" s="26" t="s">
        <v>26</v>
      </c>
      <c r="L378" s="29"/>
    </row>
    <row r="379" spans="1:12" s="34" customFormat="1" ht="66.75" customHeight="1">
      <c r="A379" s="42" t="s">
        <v>283</v>
      </c>
      <c r="B379" s="32" t="s">
        <v>278</v>
      </c>
      <c r="C379" s="24" t="s">
        <v>29</v>
      </c>
      <c r="D379" s="25" t="s">
        <v>287</v>
      </c>
      <c r="E379" s="32" t="s">
        <v>40</v>
      </c>
      <c r="F379" s="89">
        <v>1</v>
      </c>
      <c r="G379" s="89"/>
      <c r="H379" s="89">
        <v>1250000</v>
      </c>
      <c r="I379" s="89">
        <f t="shared" si="34"/>
        <v>1400000.0000000002</v>
      </c>
      <c r="J379" s="35" t="s">
        <v>268</v>
      </c>
      <c r="K379" s="25" t="s">
        <v>267</v>
      </c>
      <c r="L379" s="29"/>
    </row>
    <row r="380" spans="1:12" s="34" customFormat="1" ht="237" customHeight="1">
      <c r="A380" s="42" t="s">
        <v>284</v>
      </c>
      <c r="B380" s="32" t="s">
        <v>1251</v>
      </c>
      <c r="C380" s="24" t="s">
        <v>29</v>
      </c>
      <c r="D380" s="24" t="s">
        <v>1252</v>
      </c>
      <c r="E380" s="32" t="s">
        <v>40</v>
      </c>
      <c r="F380" s="89">
        <v>1</v>
      </c>
      <c r="G380" s="89"/>
      <c r="H380" s="89">
        <v>1000000</v>
      </c>
      <c r="I380" s="89">
        <f t="shared" si="34"/>
        <v>1120000</v>
      </c>
      <c r="J380" s="25" t="s">
        <v>279</v>
      </c>
      <c r="K380" s="25" t="s">
        <v>267</v>
      </c>
      <c r="L380" s="29"/>
    </row>
    <row r="381" spans="1:12" s="34" customFormat="1" ht="63.75">
      <c r="A381" s="42" t="s">
        <v>285</v>
      </c>
      <c r="B381" s="32" t="s">
        <v>280</v>
      </c>
      <c r="C381" s="24" t="s">
        <v>29</v>
      </c>
      <c r="D381" s="25" t="s">
        <v>1303</v>
      </c>
      <c r="E381" s="32" t="s">
        <v>40</v>
      </c>
      <c r="F381" s="89">
        <v>1</v>
      </c>
      <c r="G381" s="89"/>
      <c r="H381" s="89">
        <v>960000</v>
      </c>
      <c r="I381" s="89">
        <f t="shared" si="34"/>
        <v>1075200</v>
      </c>
      <c r="J381" s="25" t="s">
        <v>279</v>
      </c>
      <c r="K381" s="25" t="s">
        <v>281</v>
      </c>
      <c r="L381" s="29"/>
    </row>
    <row r="382" spans="1:12" s="34" customFormat="1" ht="63.75">
      <c r="A382" s="42" t="s">
        <v>286</v>
      </c>
      <c r="B382" s="32" t="s">
        <v>282</v>
      </c>
      <c r="C382" s="24" t="s">
        <v>29</v>
      </c>
      <c r="D382" s="32" t="s">
        <v>1193</v>
      </c>
      <c r="E382" s="32" t="s">
        <v>40</v>
      </c>
      <c r="F382" s="89">
        <v>1</v>
      </c>
      <c r="G382" s="89"/>
      <c r="H382" s="89">
        <v>388800</v>
      </c>
      <c r="I382" s="89">
        <f t="shared" si="34"/>
        <v>435456.00000000006</v>
      </c>
      <c r="J382" s="25" t="s">
        <v>279</v>
      </c>
      <c r="K382" s="25" t="s">
        <v>267</v>
      </c>
      <c r="L382" s="29"/>
    </row>
    <row r="383" spans="1:12" s="34" customFormat="1" ht="229.5">
      <c r="A383" s="42" t="s">
        <v>310</v>
      </c>
      <c r="B383" s="32" t="s">
        <v>1160</v>
      </c>
      <c r="C383" s="24" t="s">
        <v>29</v>
      </c>
      <c r="D383" s="25" t="s">
        <v>1329</v>
      </c>
      <c r="E383" s="32" t="s">
        <v>40</v>
      </c>
      <c r="F383" s="89">
        <v>1</v>
      </c>
      <c r="G383" s="89"/>
      <c r="H383" s="89"/>
      <c r="I383" s="89"/>
      <c r="J383" s="44" t="s">
        <v>914</v>
      </c>
      <c r="K383" s="25" t="s">
        <v>267</v>
      </c>
      <c r="L383" s="24"/>
    </row>
    <row r="384" spans="1:12" s="34" customFormat="1" ht="137.25" customHeight="1">
      <c r="A384" s="42" t="s">
        <v>311</v>
      </c>
      <c r="B384" s="32" t="s">
        <v>1160</v>
      </c>
      <c r="C384" s="24" t="s">
        <v>899</v>
      </c>
      <c r="D384" s="25" t="s">
        <v>315</v>
      </c>
      <c r="E384" s="32" t="s">
        <v>40</v>
      </c>
      <c r="F384" s="89">
        <v>1</v>
      </c>
      <c r="G384" s="89"/>
      <c r="H384" s="89"/>
      <c r="I384" s="89"/>
      <c r="J384" s="44" t="s">
        <v>67</v>
      </c>
      <c r="K384" s="25" t="s">
        <v>316</v>
      </c>
      <c r="L384" s="32"/>
    </row>
    <row r="385" spans="1:12" s="34" customFormat="1" ht="96.75" customHeight="1">
      <c r="A385" s="42" t="s">
        <v>314</v>
      </c>
      <c r="B385" s="32" t="s">
        <v>323</v>
      </c>
      <c r="C385" s="24" t="s">
        <v>29</v>
      </c>
      <c r="D385" s="25" t="s">
        <v>324</v>
      </c>
      <c r="E385" s="32" t="s">
        <v>40</v>
      </c>
      <c r="F385" s="89">
        <v>1</v>
      </c>
      <c r="G385" s="89"/>
      <c r="H385" s="89">
        <v>217688</v>
      </c>
      <c r="I385" s="89">
        <f t="shared" si="34"/>
        <v>243810.56000000003</v>
      </c>
      <c r="J385" s="44" t="s">
        <v>896</v>
      </c>
      <c r="K385" s="25" t="s">
        <v>281</v>
      </c>
      <c r="L385" s="29"/>
    </row>
    <row r="386" spans="1:12" s="34" customFormat="1" ht="179.25" customHeight="1">
      <c r="A386" s="42" t="s">
        <v>317</v>
      </c>
      <c r="B386" s="32" t="s">
        <v>1285</v>
      </c>
      <c r="C386" s="24" t="s">
        <v>29</v>
      </c>
      <c r="D386" s="25" t="s">
        <v>1384</v>
      </c>
      <c r="E386" s="32" t="s">
        <v>40</v>
      </c>
      <c r="F386" s="89">
        <v>1</v>
      </c>
      <c r="G386" s="89"/>
      <c r="H386" s="89">
        <v>1850000</v>
      </c>
      <c r="I386" s="89">
        <f t="shared" si="34"/>
        <v>2072000.0000000002</v>
      </c>
      <c r="J386" s="44" t="s">
        <v>896</v>
      </c>
      <c r="K386" s="25" t="s">
        <v>325</v>
      </c>
      <c r="L386" s="29"/>
    </row>
    <row r="387" spans="1:12" s="34" customFormat="1" ht="76.5" customHeight="1">
      <c r="A387" s="42" t="s">
        <v>318</v>
      </c>
      <c r="B387" s="32" t="s">
        <v>1285</v>
      </c>
      <c r="C387" s="24" t="s">
        <v>29</v>
      </c>
      <c r="D387" s="25" t="s">
        <v>1383</v>
      </c>
      <c r="E387" s="32" t="s">
        <v>40</v>
      </c>
      <c r="F387" s="89">
        <v>1</v>
      </c>
      <c r="G387" s="89"/>
      <c r="H387" s="89">
        <v>288000</v>
      </c>
      <c r="I387" s="89">
        <f t="shared" si="34"/>
        <v>322560.00000000006</v>
      </c>
      <c r="J387" s="44" t="s">
        <v>896</v>
      </c>
      <c r="K387" s="25" t="s">
        <v>325</v>
      </c>
      <c r="L387" s="29"/>
    </row>
    <row r="388" spans="1:12" s="34" customFormat="1" ht="122.25" customHeight="1">
      <c r="A388" s="42" t="s">
        <v>319</v>
      </c>
      <c r="B388" s="32" t="s">
        <v>1285</v>
      </c>
      <c r="C388" s="24" t="s">
        <v>29</v>
      </c>
      <c r="D388" s="25" t="s">
        <v>1382</v>
      </c>
      <c r="E388" s="32" t="s">
        <v>40</v>
      </c>
      <c r="F388" s="89">
        <v>1</v>
      </c>
      <c r="G388" s="89"/>
      <c r="H388" s="89">
        <v>1443000</v>
      </c>
      <c r="I388" s="89">
        <f t="shared" si="34"/>
        <v>1616160.0000000002</v>
      </c>
      <c r="J388" s="44" t="s">
        <v>896</v>
      </c>
      <c r="K388" s="25" t="s">
        <v>325</v>
      </c>
      <c r="L388" s="29"/>
    </row>
    <row r="389" spans="1:12" s="34" customFormat="1" ht="74.25" customHeight="1">
      <c r="A389" s="42" t="s">
        <v>320</v>
      </c>
      <c r="B389" s="32" t="s">
        <v>329</v>
      </c>
      <c r="C389" s="24" t="s">
        <v>29</v>
      </c>
      <c r="D389" s="25" t="s">
        <v>330</v>
      </c>
      <c r="E389" s="32" t="s">
        <v>40</v>
      </c>
      <c r="F389" s="89">
        <v>1</v>
      </c>
      <c r="G389" s="89"/>
      <c r="H389" s="89">
        <v>336000</v>
      </c>
      <c r="I389" s="89">
        <f t="shared" si="34"/>
        <v>376320.00000000006</v>
      </c>
      <c r="J389" s="44" t="s">
        <v>896</v>
      </c>
      <c r="K389" s="46" t="s">
        <v>26</v>
      </c>
      <c r="L389" s="29"/>
    </row>
    <row r="390" spans="1:12" s="34" customFormat="1" ht="63.75">
      <c r="A390" s="42" t="s">
        <v>321</v>
      </c>
      <c r="B390" s="32" t="s">
        <v>331</v>
      </c>
      <c r="C390" s="24" t="s">
        <v>29</v>
      </c>
      <c r="D390" s="25" t="s">
        <v>908</v>
      </c>
      <c r="E390" s="32" t="s">
        <v>40</v>
      </c>
      <c r="F390" s="89">
        <v>1</v>
      </c>
      <c r="G390" s="89"/>
      <c r="H390" s="89">
        <v>667800</v>
      </c>
      <c r="I390" s="89">
        <f t="shared" si="34"/>
        <v>747936.00000000012</v>
      </c>
      <c r="J390" s="44" t="s">
        <v>896</v>
      </c>
      <c r="K390" s="46" t="s">
        <v>26</v>
      </c>
      <c r="L390" s="29"/>
    </row>
    <row r="391" spans="1:12" s="34" customFormat="1" ht="331.5" customHeight="1">
      <c r="A391" s="42" t="s">
        <v>322</v>
      </c>
      <c r="B391" s="32" t="s">
        <v>336</v>
      </c>
      <c r="C391" s="24" t="s">
        <v>29</v>
      </c>
      <c r="D391" s="25" t="s">
        <v>1325</v>
      </c>
      <c r="E391" s="32" t="s">
        <v>40</v>
      </c>
      <c r="F391" s="89">
        <v>1</v>
      </c>
      <c r="G391" s="89"/>
      <c r="H391" s="89">
        <v>4000000</v>
      </c>
      <c r="I391" s="89">
        <f t="shared" si="34"/>
        <v>4480000</v>
      </c>
      <c r="J391" s="44" t="s">
        <v>1326</v>
      </c>
      <c r="K391" s="46" t="s">
        <v>26</v>
      </c>
      <c r="L391" s="29"/>
    </row>
    <row r="392" spans="1:12" s="34" customFormat="1" ht="81" customHeight="1">
      <c r="A392" s="42" t="s">
        <v>335</v>
      </c>
      <c r="B392" s="32" t="s">
        <v>1385</v>
      </c>
      <c r="C392" s="25" t="s">
        <v>899</v>
      </c>
      <c r="D392" s="25" t="s">
        <v>1387</v>
      </c>
      <c r="E392" s="32" t="s">
        <v>40</v>
      </c>
      <c r="F392" s="89">
        <v>1</v>
      </c>
      <c r="G392" s="89"/>
      <c r="H392" s="89">
        <v>8990400</v>
      </c>
      <c r="I392" s="89">
        <f t="shared" si="34"/>
        <v>10069248.000000002</v>
      </c>
      <c r="J392" s="44" t="s">
        <v>915</v>
      </c>
      <c r="K392" s="46" t="s">
        <v>26</v>
      </c>
      <c r="L392" s="29"/>
    </row>
    <row r="393" spans="1:12" s="34" customFormat="1" ht="73.5" customHeight="1">
      <c r="A393" s="42" t="s">
        <v>337</v>
      </c>
      <c r="B393" s="32" t="s">
        <v>1386</v>
      </c>
      <c r="C393" s="25" t="s">
        <v>899</v>
      </c>
      <c r="D393" s="25" t="s">
        <v>1388</v>
      </c>
      <c r="E393" s="32" t="s">
        <v>40</v>
      </c>
      <c r="F393" s="89">
        <v>1</v>
      </c>
      <c r="G393" s="89"/>
      <c r="H393" s="89">
        <v>4933500</v>
      </c>
      <c r="I393" s="89">
        <f t="shared" si="34"/>
        <v>5525520.0000000009</v>
      </c>
      <c r="J393" s="44" t="s">
        <v>915</v>
      </c>
      <c r="K393" s="46" t="s">
        <v>26</v>
      </c>
      <c r="L393" s="29"/>
    </row>
    <row r="394" spans="1:12" s="34" customFormat="1" ht="74.25" customHeight="1">
      <c r="A394" s="42" t="s">
        <v>338</v>
      </c>
      <c r="B394" s="32" t="s">
        <v>1160</v>
      </c>
      <c r="C394" s="25" t="s">
        <v>899</v>
      </c>
      <c r="D394" s="25" t="s">
        <v>347</v>
      </c>
      <c r="E394" s="32" t="s">
        <v>40</v>
      </c>
      <c r="F394" s="89">
        <v>1</v>
      </c>
      <c r="G394" s="89"/>
      <c r="H394" s="89"/>
      <c r="I394" s="89"/>
      <c r="J394" s="44" t="s">
        <v>915</v>
      </c>
      <c r="K394" s="46" t="s">
        <v>26</v>
      </c>
      <c r="L394" s="32"/>
    </row>
    <row r="395" spans="1:12" s="34" customFormat="1" ht="71.25" customHeight="1">
      <c r="A395" s="42" t="s">
        <v>339</v>
      </c>
      <c r="B395" s="32" t="s">
        <v>1160</v>
      </c>
      <c r="C395" s="25" t="s">
        <v>899</v>
      </c>
      <c r="D395" s="25" t="s">
        <v>348</v>
      </c>
      <c r="E395" s="32" t="s">
        <v>40</v>
      </c>
      <c r="F395" s="89">
        <v>1</v>
      </c>
      <c r="G395" s="89"/>
      <c r="H395" s="89"/>
      <c r="I395" s="89"/>
      <c r="J395" s="44" t="s">
        <v>915</v>
      </c>
      <c r="K395" s="46" t="s">
        <v>26</v>
      </c>
      <c r="L395" s="32"/>
    </row>
    <row r="396" spans="1:12" s="34" customFormat="1" ht="70.5" customHeight="1">
      <c r="A396" s="42" t="s">
        <v>340</v>
      </c>
      <c r="B396" s="32" t="s">
        <v>1160</v>
      </c>
      <c r="C396" s="24" t="s">
        <v>899</v>
      </c>
      <c r="D396" s="25" t="s">
        <v>349</v>
      </c>
      <c r="E396" s="32" t="s">
        <v>40</v>
      </c>
      <c r="F396" s="89">
        <v>1</v>
      </c>
      <c r="G396" s="89"/>
      <c r="H396" s="89"/>
      <c r="I396" s="89"/>
      <c r="J396" s="44" t="s">
        <v>915</v>
      </c>
      <c r="K396" s="46" t="s">
        <v>26</v>
      </c>
      <c r="L396" s="32"/>
    </row>
    <row r="397" spans="1:12" s="34" customFormat="1" ht="76.5" customHeight="1">
      <c r="A397" s="42" t="s">
        <v>341</v>
      </c>
      <c r="B397" s="32" t="s">
        <v>1160</v>
      </c>
      <c r="C397" s="25" t="s">
        <v>899</v>
      </c>
      <c r="D397" s="25" t="s">
        <v>350</v>
      </c>
      <c r="E397" s="32" t="s">
        <v>40</v>
      </c>
      <c r="F397" s="89">
        <v>1</v>
      </c>
      <c r="G397" s="89"/>
      <c r="H397" s="89"/>
      <c r="I397" s="89"/>
      <c r="J397" s="44" t="s">
        <v>915</v>
      </c>
      <c r="K397" s="46" t="s">
        <v>26</v>
      </c>
      <c r="L397" s="32"/>
    </row>
    <row r="398" spans="1:12" s="34" customFormat="1" ht="71.25" customHeight="1">
      <c r="A398" s="42" t="s">
        <v>342</v>
      </c>
      <c r="B398" s="32" t="s">
        <v>1160</v>
      </c>
      <c r="C398" s="25" t="s">
        <v>899</v>
      </c>
      <c r="D398" s="25" t="s">
        <v>351</v>
      </c>
      <c r="E398" s="32" t="s">
        <v>40</v>
      </c>
      <c r="F398" s="89">
        <v>1</v>
      </c>
      <c r="G398" s="89"/>
      <c r="H398" s="89"/>
      <c r="I398" s="89"/>
      <c r="J398" s="44" t="s">
        <v>915</v>
      </c>
      <c r="K398" s="46" t="s">
        <v>26</v>
      </c>
      <c r="L398" s="32"/>
    </row>
    <row r="399" spans="1:12" s="34" customFormat="1" ht="73.5" customHeight="1">
      <c r="A399" s="42" t="s">
        <v>343</v>
      </c>
      <c r="B399" s="32" t="s">
        <v>1160</v>
      </c>
      <c r="C399" s="25" t="s">
        <v>899</v>
      </c>
      <c r="D399" s="25" t="s">
        <v>352</v>
      </c>
      <c r="E399" s="32" t="s">
        <v>40</v>
      </c>
      <c r="F399" s="89">
        <v>1</v>
      </c>
      <c r="G399" s="89"/>
      <c r="H399" s="89"/>
      <c r="I399" s="89"/>
      <c r="J399" s="44" t="s">
        <v>915</v>
      </c>
      <c r="K399" s="46" t="s">
        <v>26</v>
      </c>
      <c r="L399" s="32"/>
    </row>
    <row r="400" spans="1:12" s="34" customFormat="1" ht="68.25" customHeight="1">
      <c r="A400" s="42" t="s">
        <v>344</v>
      </c>
      <c r="B400" s="32" t="s">
        <v>1160</v>
      </c>
      <c r="C400" s="25" t="s">
        <v>899</v>
      </c>
      <c r="D400" s="25" t="s">
        <v>1244</v>
      </c>
      <c r="E400" s="32" t="s">
        <v>40</v>
      </c>
      <c r="F400" s="89">
        <v>1</v>
      </c>
      <c r="G400" s="89"/>
      <c r="H400" s="89"/>
      <c r="I400" s="89"/>
      <c r="J400" s="44" t="s">
        <v>915</v>
      </c>
      <c r="K400" s="46" t="s">
        <v>26</v>
      </c>
      <c r="L400" s="32"/>
    </row>
    <row r="401" spans="1:12" s="34" customFormat="1" ht="71.25" customHeight="1">
      <c r="A401" s="42" t="s">
        <v>345</v>
      </c>
      <c r="B401" s="32" t="s">
        <v>1160</v>
      </c>
      <c r="C401" s="25" t="s">
        <v>899</v>
      </c>
      <c r="D401" s="25" t="s">
        <v>1245</v>
      </c>
      <c r="E401" s="32" t="s">
        <v>40</v>
      </c>
      <c r="F401" s="89">
        <v>1</v>
      </c>
      <c r="G401" s="89"/>
      <c r="H401" s="89"/>
      <c r="I401" s="89"/>
      <c r="J401" s="44" t="s">
        <v>915</v>
      </c>
      <c r="K401" s="46" t="s">
        <v>26</v>
      </c>
      <c r="L401" s="32"/>
    </row>
    <row r="402" spans="1:12" s="34" customFormat="1" ht="87.75" customHeight="1">
      <c r="A402" s="42" t="s">
        <v>346</v>
      </c>
      <c r="B402" s="32" t="s">
        <v>1472</v>
      </c>
      <c r="C402" s="24" t="s">
        <v>29</v>
      </c>
      <c r="D402" s="25" t="s">
        <v>1473</v>
      </c>
      <c r="E402" s="32" t="s">
        <v>40</v>
      </c>
      <c r="F402" s="89">
        <v>1</v>
      </c>
      <c r="G402" s="89"/>
      <c r="H402" s="89">
        <v>1634940</v>
      </c>
      <c r="I402" s="89">
        <f t="shared" si="34"/>
        <v>1831132.8000000003</v>
      </c>
      <c r="J402" s="44" t="s">
        <v>777</v>
      </c>
      <c r="K402" s="46" t="s">
        <v>26</v>
      </c>
      <c r="L402" s="29"/>
    </row>
    <row r="403" spans="1:12" s="34" customFormat="1" ht="85.5" customHeight="1">
      <c r="A403" s="42" t="s">
        <v>736</v>
      </c>
      <c r="B403" s="32" t="s">
        <v>1056</v>
      </c>
      <c r="C403" s="24" t="s">
        <v>29</v>
      </c>
      <c r="D403" s="25" t="s">
        <v>1615</v>
      </c>
      <c r="E403" s="32" t="s">
        <v>40</v>
      </c>
      <c r="F403" s="89">
        <v>1</v>
      </c>
      <c r="G403" s="89"/>
      <c r="H403" s="89">
        <v>4634288.24</v>
      </c>
      <c r="I403" s="89">
        <f t="shared" si="34"/>
        <v>5190402.8288000012</v>
      </c>
      <c r="J403" s="44" t="s">
        <v>777</v>
      </c>
      <c r="K403" s="46" t="s">
        <v>26</v>
      </c>
      <c r="L403" s="29"/>
    </row>
    <row r="404" spans="1:12" s="34" customFormat="1" ht="63.75">
      <c r="A404" s="42" t="s">
        <v>737</v>
      </c>
      <c r="B404" s="32" t="s">
        <v>751</v>
      </c>
      <c r="C404" s="24" t="s">
        <v>29</v>
      </c>
      <c r="D404" s="25" t="s">
        <v>752</v>
      </c>
      <c r="E404" s="32" t="s">
        <v>40</v>
      </c>
      <c r="F404" s="89">
        <v>1</v>
      </c>
      <c r="G404" s="89"/>
      <c r="H404" s="89">
        <v>5000000</v>
      </c>
      <c r="I404" s="89">
        <f t="shared" si="34"/>
        <v>5600000.0000000009</v>
      </c>
      <c r="J404" s="44" t="s">
        <v>777</v>
      </c>
      <c r="K404" s="46" t="s">
        <v>26</v>
      </c>
      <c r="L404" s="29"/>
    </row>
    <row r="405" spans="1:12" s="34" customFormat="1" ht="63.75">
      <c r="A405" s="42" t="s">
        <v>738</v>
      </c>
      <c r="B405" s="32" t="s">
        <v>1070</v>
      </c>
      <c r="C405" s="24" t="s">
        <v>29</v>
      </c>
      <c r="D405" s="25" t="s">
        <v>753</v>
      </c>
      <c r="E405" s="32" t="s">
        <v>40</v>
      </c>
      <c r="F405" s="89">
        <v>1</v>
      </c>
      <c r="G405" s="89"/>
      <c r="H405" s="89">
        <v>6784900</v>
      </c>
      <c r="I405" s="89">
        <f t="shared" si="34"/>
        <v>7599088.0000000009</v>
      </c>
      <c r="J405" s="44" t="s">
        <v>777</v>
      </c>
      <c r="K405" s="46" t="s">
        <v>26</v>
      </c>
      <c r="L405" s="29"/>
    </row>
    <row r="406" spans="1:12" s="34" customFormat="1" ht="63.75">
      <c r="A406" s="42" t="s">
        <v>739</v>
      </c>
      <c r="B406" s="32" t="s">
        <v>754</v>
      </c>
      <c r="C406" s="24" t="s">
        <v>29</v>
      </c>
      <c r="D406" s="25" t="s">
        <v>755</v>
      </c>
      <c r="E406" s="32" t="s">
        <v>40</v>
      </c>
      <c r="F406" s="89">
        <v>1</v>
      </c>
      <c r="G406" s="89"/>
      <c r="H406" s="89">
        <v>2900000</v>
      </c>
      <c r="I406" s="89">
        <f t="shared" si="34"/>
        <v>3248000.0000000005</v>
      </c>
      <c r="J406" s="44" t="s">
        <v>777</v>
      </c>
      <c r="K406" s="46" t="s">
        <v>26</v>
      </c>
      <c r="L406" s="29"/>
    </row>
    <row r="407" spans="1:12" s="34" customFormat="1" ht="63.75">
      <c r="A407" s="42" t="s">
        <v>740</v>
      </c>
      <c r="B407" s="32" t="s">
        <v>783</v>
      </c>
      <c r="C407" s="25" t="s">
        <v>899</v>
      </c>
      <c r="D407" s="25" t="s">
        <v>784</v>
      </c>
      <c r="E407" s="32" t="s">
        <v>40</v>
      </c>
      <c r="F407" s="89">
        <v>1</v>
      </c>
      <c r="G407" s="89"/>
      <c r="H407" s="89">
        <v>17500000</v>
      </c>
      <c r="I407" s="89">
        <f t="shared" si="34"/>
        <v>19600000.000000004</v>
      </c>
      <c r="J407" s="44" t="s">
        <v>777</v>
      </c>
      <c r="K407" s="46" t="s">
        <v>26</v>
      </c>
      <c r="L407" s="29"/>
    </row>
    <row r="408" spans="1:12" s="34" customFormat="1" ht="63.75">
      <c r="A408" s="42" t="s">
        <v>741</v>
      </c>
      <c r="B408" s="32" t="s">
        <v>282</v>
      </c>
      <c r="C408" s="24" t="s">
        <v>29</v>
      </c>
      <c r="D408" s="25" t="s">
        <v>1294</v>
      </c>
      <c r="E408" s="32" t="s">
        <v>40</v>
      </c>
      <c r="F408" s="89">
        <v>1</v>
      </c>
      <c r="G408" s="89"/>
      <c r="H408" s="89">
        <v>420000</v>
      </c>
      <c r="I408" s="89">
        <f t="shared" si="34"/>
        <v>470400.00000000006</v>
      </c>
      <c r="J408" s="44" t="s">
        <v>777</v>
      </c>
      <c r="K408" s="46" t="s">
        <v>26</v>
      </c>
      <c r="L408" s="29"/>
    </row>
    <row r="409" spans="1:12" s="34" customFormat="1" ht="63.75">
      <c r="A409" s="42" t="s">
        <v>756</v>
      </c>
      <c r="B409" s="51" t="s">
        <v>793</v>
      </c>
      <c r="C409" s="24" t="s">
        <v>29</v>
      </c>
      <c r="D409" s="53" t="s">
        <v>794</v>
      </c>
      <c r="E409" s="32" t="s">
        <v>40</v>
      </c>
      <c r="F409" s="89">
        <v>1</v>
      </c>
      <c r="G409" s="89"/>
      <c r="H409" s="89">
        <v>210000</v>
      </c>
      <c r="I409" s="89">
        <f t="shared" si="34"/>
        <v>235200.00000000003</v>
      </c>
      <c r="J409" s="44" t="s">
        <v>896</v>
      </c>
      <c r="K409" s="46" t="s">
        <v>26</v>
      </c>
      <c r="L409" s="29"/>
    </row>
    <row r="410" spans="1:12" s="34" customFormat="1" ht="63.75">
      <c r="A410" s="42" t="s">
        <v>789</v>
      </c>
      <c r="B410" s="51" t="s">
        <v>799</v>
      </c>
      <c r="C410" s="24" t="s">
        <v>29</v>
      </c>
      <c r="D410" s="53" t="s">
        <v>795</v>
      </c>
      <c r="E410" s="32" t="s">
        <v>40</v>
      </c>
      <c r="F410" s="89">
        <v>1</v>
      </c>
      <c r="G410" s="89"/>
      <c r="H410" s="89">
        <v>120000</v>
      </c>
      <c r="I410" s="89">
        <f t="shared" si="34"/>
        <v>134400</v>
      </c>
      <c r="J410" s="44" t="s">
        <v>896</v>
      </c>
      <c r="K410" s="46" t="s">
        <v>26</v>
      </c>
      <c r="L410" s="29"/>
    </row>
    <row r="411" spans="1:12" s="34" customFormat="1" ht="63.75">
      <c r="A411" s="42" t="s">
        <v>790</v>
      </c>
      <c r="B411" s="51" t="s">
        <v>798</v>
      </c>
      <c r="C411" s="24" t="s">
        <v>29</v>
      </c>
      <c r="D411" s="53" t="s">
        <v>796</v>
      </c>
      <c r="E411" s="32" t="s">
        <v>40</v>
      </c>
      <c r="F411" s="89">
        <v>1</v>
      </c>
      <c r="G411" s="89"/>
      <c r="H411" s="89">
        <v>40000</v>
      </c>
      <c r="I411" s="89">
        <f t="shared" si="34"/>
        <v>44800.000000000007</v>
      </c>
      <c r="J411" s="44" t="s">
        <v>896</v>
      </c>
      <c r="K411" s="46" t="s">
        <v>26</v>
      </c>
      <c r="L411" s="29"/>
    </row>
    <row r="412" spans="1:12" s="34" customFormat="1" ht="267.75">
      <c r="A412" s="42" t="s">
        <v>791</v>
      </c>
      <c r="B412" s="52" t="s">
        <v>797</v>
      </c>
      <c r="C412" s="24" t="s">
        <v>29</v>
      </c>
      <c r="D412" s="157" t="s">
        <v>1677</v>
      </c>
      <c r="E412" s="32" t="s">
        <v>40</v>
      </c>
      <c r="F412" s="89">
        <v>1</v>
      </c>
      <c r="G412" s="89"/>
      <c r="H412" s="89">
        <v>3424500</v>
      </c>
      <c r="I412" s="89">
        <f t="shared" si="34"/>
        <v>3835440.0000000005</v>
      </c>
      <c r="J412" s="44" t="s">
        <v>896</v>
      </c>
      <c r="K412" s="46" t="s">
        <v>26</v>
      </c>
      <c r="L412" s="29"/>
    </row>
    <row r="413" spans="1:12" s="41" customFormat="1" ht="90.75" customHeight="1">
      <c r="A413" s="42" t="s">
        <v>792</v>
      </c>
      <c r="B413" s="25" t="s">
        <v>1160</v>
      </c>
      <c r="C413" s="24" t="s">
        <v>29</v>
      </c>
      <c r="D413" s="25" t="s">
        <v>156</v>
      </c>
      <c r="E413" s="25" t="s">
        <v>40</v>
      </c>
      <c r="F413" s="89">
        <v>1</v>
      </c>
      <c r="G413" s="89"/>
      <c r="H413" s="89"/>
      <c r="I413" s="89"/>
      <c r="J413" s="25" t="s">
        <v>919</v>
      </c>
      <c r="K413" s="25" t="s">
        <v>26</v>
      </c>
      <c r="L413" s="25"/>
    </row>
    <row r="414" spans="1:12" s="41" customFormat="1" ht="63.75">
      <c r="A414" s="42" t="s">
        <v>1161</v>
      </c>
      <c r="B414" s="25" t="s">
        <v>1160</v>
      </c>
      <c r="C414" s="24" t="s">
        <v>29</v>
      </c>
      <c r="D414" s="25" t="s">
        <v>157</v>
      </c>
      <c r="E414" s="25" t="s">
        <v>40</v>
      </c>
      <c r="F414" s="89">
        <v>1</v>
      </c>
      <c r="G414" s="89"/>
      <c r="H414" s="89"/>
      <c r="I414" s="89"/>
      <c r="J414" s="25" t="s">
        <v>917</v>
      </c>
      <c r="K414" s="25" t="s">
        <v>26</v>
      </c>
      <c r="L414" s="25"/>
    </row>
    <row r="415" spans="1:12" s="41" customFormat="1" ht="71.25" customHeight="1">
      <c r="A415" s="42" t="s">
        <v>1162</v>
      </c>
      <c r="B415" s="25" t="s">
        <v>1160</v>
      </c>
      <c r="C415" s="24" t="s">
        <v>29</v>
      </c>
      <c r="D415" s="25" t="s">
        <v>158</v>
      </c>
      <c r="E415" s="25" t="s">
        <v>40</v>
      </c>
      <c r="F415" s="89">
        <v>1</v>
      </c>
      <c r="G415" s="89"/>
      <c r="H415" s="89"/>
      <c r="I415" s="89"/>
      <c r="J415" s="25" t="s">
        <v>917</v>
      </c>
      <c r="K415" s="25" t="s">
        <v>26</v>
      </c>
      <c r="L415" s="25"/>
    </row>
    <row r="416" spans="1:12" s="41" customFormat="1" ht="102">
      <c r="A416" s="42" t="s">
        <v>1163</v>
      </c>
      <c r="B416" s="132" t="s">
        <v>1164</v>
      </c>
      <c r="C416" s="114" t="s">
        <v>29</v>
      </c>
      <c r="D416" s="132" t="s">
        <v>1165</v>
      </c>
      <c r="E416" s="132" t="s">
        <v>40</v>
      </c>
      <c r="F416" s="115">
        <v>1</v>
      </c>
      <c r="G416" s="115"/>
      <c r="H416" s="115">
        <v>432978</v>
      </c>
      <c r="I416" s="115">
        <f>H416*1.12</f>
        <v>484935.36000000004</v>
      </c>
      <c r="J416" s="132" t="s">
        <v>1166</v>
      </c>
      <c r="K416" s="132" t="s">
        <v>26</v>
      </c>
      <c r="L416" s="29"/>
    </row>
    <row r="417" spans="1:12" s="41" customFormat="1" ht="89.25">
      <c r="A417" s="42" t="s">
        <v>1360</v>
      </c>
      <c r="B417" s="129" t="s">
        <v>1653</v>
      </c>
      <c r="C417" s="118" t="s">
        <v>29</v>
      </c>
      <c r="D417" s="128" t="s">
        <v>1362</v>
      </c>
      <c r="E417" s="132" t="s">
        <v>40</v>
      </c>
      <c r="F417" s="89">
        <v>1</v>
      </c>
      <c r="G417" s="138"/>
      <c r="H417" s="89">
        <v>6849330.3899999997</v>
      </c>
      <c r="I417" s="115">
        <f t="shared" ref="I417:I428" si="35">H417*1.12</f>
        <v>7671250.0368000008</v>
      </c>
      <c r="J417" s="128" t="s">
        <v>1361</v>
      </c>
      <c r="K417" s="128" t="s">
        <v>114</v>
      </c>
      <c r="L417" s="133"/>
    </row>
    <row r="418" spans="1:12" s="41" customFormat="1" ht="140.25">
      <c r="A418" s="42" t="s">
        <v>1657</v>
      </c>
      <c r="B418" s="118" t="s">
        <v>1660</v>
      </c>
      <c r="C418" s="118" t="s">
        <v>29</v>
      </c>
      <c r="D418" s="118" t="s">
        <v>1661</v>
      </c>
      <c r="E418" s="118" t="s">
        <v>13</v>
      </c>
      <c r="F418" s="89">
        <v>1</v>
      </c>
      <c r="G418" s="154"/>
      <c r="H418" s="89">
        <v>1050000</v>
      </c>
      <c r="I418" s="115">
        <f t="shared" si="35"/>
        <v>1176000</v>
      </c>
      <c r="J418" s="118" t="s">
        <v>1658</v>
      </c>
      <c r="K418" s="118" t="s">
        <v>1659</v>
      </c>
      <c r="L418" s="133"/>
    </row>
    <row r="419" spans="1:12" s="41" customFormat="1" ht="283.5" customHeight="1">
      <c r="A419" s="42" t="s">
        <v>1678</v>
      </c>
      <c r="B419" s="118" t="s">
        <v>1691</v>
      </c>
      <c r="C419" s="118" t="s">
        <v>29</v>
      </c>
      <c r="D419" s="118" t="s">
        <v>1704</v>
      </c>
      <c r="E419" s="118" t="s">
        <v>40</v>
      </c>
      <c r="F419" s="89">
        <v>1</v>
      </c>
      <c r="G419" s="138"/>
      <c r="H419" s="89">
        <v>109600</v>
      </c>
      <c r="I419" s="115">
        <f t="shared" si="35"/>
        <v>122752.00000000001</v>
      </c>
      <c r="J419" s="118" t="s">
        <v>896</v>
      </c>
      <c r="K419" s="118" t="s">
        <v>1690</v>
      </c>
      <c r="L419" s="133"/>
    </row>
    <row r="420" spans="1:12" s="41" customFormat="1" ht="280.5">
      <c r="A420" s="42" t="s">
        <v>1679</v>
      </c>
      <c r="B420" s="118" t="s">
        <v>1695</v>
      </c>
      <c r="C420" s="118" t="s">
        <v>29</v>
      </c>
      <c r="D420" s="118" t="s">
        <v>1705</v>
      </c>
      <c r="E420" s="118" t="s">
        <v>40</v>
      </c>
      <c r="F420" s="89">
        <v>1</v>
      </c>
      <c r="G420" s="138"/>
      <c r="H420" s="118">
        <v>473500</v>
      </c>
      <c r="I420" s="115">
        <f t="shared" si="35"/>
        <v>530320</v>
      </c>
      <c r="J420" s="118" t="s">
        <v>896</v>
      </c>
      <c r="K420" s="118" t="s">
        <v>1690</v>
      </c>
      <c r="L420" s="133"/>
    </row>
    <row r="421" spans="1:12" s="41" customFormat="1" ht="229.5">
      <c r="A421" s="42" t="s">
        <v>1680</v>
      </c>
      <c r="B421" s="118" t="s">
        <v>1697</v>
      </c>
      <c r="C421" s="118" t="s">
        <v>29</v>
      </c>
      <c r="D421" s="118" t="s">
        <v>1706</v>
      </c>
      <c r="E421" s="118" t="s">
        <v>40</v>
      </c>
      <c r="F421" s="118">
        <v>1</v>
      </c>
      <c r="G421" s="138"/>
      <c r="H421" s="89">
        <v>199000</v>
      </c>
      <c r="I421" s="115">
        <f t="shared" si="35"/>
        <v>222880.00000000003</v>
      </c>
      <c r="J421" s="118" t="s">
        <v>896</v>
      </c>
      <c r="K421" s="118" t="s">
        <v>1690</v>
      </c>
      <c r="L421" s="133"/>
    </row>
    <row r="422" spans="1:12" s="41" customFormat="1" ht="185.25" customHeight="1">
      <c r="A422" s="42" t="s">
        <v>1681</v>
      </c>
      <c r="B422" s="25" t="s">
        <v>1696</v>
      </c>
      <c r="C422" s="25" t="s">
        <v>29</v>
      </c>
      <c r="D422" s="25" t="s">
        <v>1714</v>
      </c>
      <c r="E422" s="25" t="s">
        <v>40</v>
      </c>
      <c r="F422" s="89">
        <v>1</v>
      </c>
      <c r="G422" s="160"/>
      <c r="H422" s="89">
        <v>182000</v>
      </c>
      <c r="I422" s="115">
        <f t="shared" si="35"/>
        <v>203840.00000000003</v>
      </c>
      <c r="J422" s="118" t="s">
        <v>896</v>
      </c>
      <c r="K422" s="25" t="s">
        <v>1690</v>
      </c>
      <c r="L422" s="133"/>
    </row>
    <row r="423" spans="1:12" s="41" customFormat="1" ht="229.5">
      <c r="A423" s="42" t="s">
        <v>1682</v>
      </c>
      <c r="B423" s="118" t="s">
        <v>1692</v>
      </c>
      <c r="C423" s="118" t="s">
        <v>29</v>
      </c>
      <c r="D423" s="118" t="s">
        <v>1707</v>
      </c>
      <c r="E423" s="118" t="s">
        <v>40</v>
      </c>
      <c r="F423" s="89">
        <v>1</v>
      </c>
      <c r="G423" s="138"/>
      <c r="H423" s="89">
        <v>291500</v>
      </c>
      <c r="I423" s="115">
        <f t="shared" si="35"/>
        <v>326480.00000000006</v>
      </c>
      <c r="J423" s="118" t="s">
        <v>896</v>
      </c>
      <c r="K423" s="118" t="s">
        <v>1690</v>
      </c>
      <c r="L423" s="133"/>
    </row>
    <row r="424" spans="1:12" s="41" customFormat="1" ht="165.75">
      <c r="A424" s="42" t="s">
        <v>1683</v>
      </c>
      <c r="B424" s="118" t="s">
        <v>1698</v>
      </c>
      <c r="C424" s="118" t="s">
        <v>29</v>
      </c>
      <c r="D424" s="118" t="s">
        <v>1709</v>
      </c>
      <c r="E424" s="118" t="s">
        <v>40</v>
      </c>
      <c r="F424" s="89">
        <v>1</v>
      </c>
      <c r="G424" s="138"/>
      <c r="H424" s="89">
        <v>199500</v>
      </c>
      <c r="I424" s="115">
        <f t="shared" si="35"/>
        <v>223440.00000000003</v>
      </c>
      <c r="J424" s="118" t="s">
        <v>896</v>
      </c>
      <c r="K424" s="118" t="s">
        <v>1690</v>
      </c>
      <c r="L424" s="133"/>
    </row>
    <row r="425" spans="1:12" s="41" customFormat="1" ht="191.25">
      <c r="A425" s="42" t="s">
        <v>1684</v>
      </c>
      <c r="B425" s="118" t="s">
        <v>1693</v>
      </c>
      <c r="C425" s="118" t="s">
        <v>29</v>
      </c>
      <c r="D425" s="118" t="s">
        <v>1708</v>
      </c>
      <c r="E425" s="118" t="s">
        <v>40</v>
      </c>
      <c r="F425" s="89">
        <v>1</v>
      </c>
      <c r="G425" s="138"/>
      <c r="H425" s="89">
        <v>284000</v>
      </c>
      <c r="I425" s="115">
        <f t="shared" si="35"/>
        <v>318080.00000000006</v>
      </c>
      <c r="J425" s="118" t="s">
        <v>896</v>
      </c>
      <c r="K425" s="118" t="s">
        <v>1690</v>
      </c>
      <c r="L425" s="133"/>
    </row>
    <row r="426" spans="1:12" s="41" customFormat="1" ht="153">
      <c r="A426" s="42" t="s">
        <v>1685</v>
      </c>
      <c r="B426" s="118" t="s">
        <v>1699</v>
      </c>
      <c r="C426" s="118" t="s">
        <v>29</v>
      </c>
      <c r="D426" s="118" t="s">
        <v>1710</v>
      </c>
      <c r="E426" s="118" t="s">
        <v>40</v>
      </c>
      <c r="F426" s="89">
        <v>1</v>
      </c>
      <c r="G426" s="138"/>
      <c r="H426" s="89">
        <v>36000</v>
      </c>
      <c r="I426" s="115">
        <f t="shared" si="35"/>
        <v>40320.000000000007</v>
      </c>
      <c r="J426" s="118" t="s">
        <v>896</v>
      </c>
      <c r="K426" s="118" t="s">
        <v>1690</v>
      </c>
      <c r="L426" s="133"/>
    </row>
    <row r="427" spans="1:12" s="41" customFormat="1" ht="127.5">
      <c r="A427" s="42" t="s">
        <v>1686</v>
      </c>
      <c r="B427" s="118" t="s">
        <v>1700</v>
      </c>
      <c r="C427" s="118" t="s">
        <v>29</v>
      </c>
      <c r="D427" s="118" t="s">
        <v>1711</v>
      </c>
      <c r="E427" s="118" t="s">
        <v>40</v>
      </c>
      <c r="F427" s="89">
        <v>1</v>
      </c>
      <c r="G427" s="138"/>
      <c r="H427" s="89">
        <v>248000</v>
      </c>
      <c r="I427" s="115">
        <f t="shared" si="35"/>
        <v>277760</v>
      </c>
      <c r="J427" s="118" t="s">
        <v>896</v>
      </c>
      <c r="K427" s="118" t="s">
        <v>1690</v>
      </c>
      <c r="L427" s="133"/>
    </row>
    <row r="428" spans="1:12" s="41" customFormat="1" ht="153">
      <c r="A428" s="42" t="s">
        <v>1687</v>
      </c>
      <c r="B428" s="118" t="s">
        <v>1694</v>
      </c>
      <c r="C428" s="118" t="s">
        <v>29</v>
      </c>
      <c r="D428" s="118" t="s">
        <v>1712</v>
      </c>
      <c r="E428" s="118" t="s">
        <v>40</v>
      </c>
      <c r="F428" s="89">
        <v>1</v>
      </c>
      <c r="G428" s="138"/>
      <c r="H428" s="89">
        <v>435000</v>
      </c>
      <c r="I428" s="115">
        <f t="shared" si="35"/>
        <v>487200.00000000006</v>
      </c>
      <c r="J428" s="118" t="s">
        <v>896</v>
      </c>
      <c r="K428" s="118" t="s">
        <v>1690</v>
      </c>
      <c r="L428" s="133"/>
    </row>
    <row r="429" spans="1:12" s="41" customFormat="1" ht="101.25" customHeight="1">
      <c r="A429" s="42" t="s">
        <v>1688</v>
      </c>
      <c r="B429" s="118" t="s">
        <v>1701</v>
      </c>
      <c r="C429" s="118" t="s">
        <v>29</v>
      </c>
      <c r="D429" s="118" t="s">
        <v>1713</v>
      </c>
      <c r="E429" s="118" t="s">
        <v>40</v>
      </c>
      <c r="F429" s="89">
        <v>1</v>
      </c>
      <c r="G429" s="138"/>
      <c r="H429" s="89">
        <v>85000</v>
      </c>
      <c r="I429" s="115">
        <f>H429*1.12</f>
        <v>95200.000000000015</v>
      </c>
      <c r="J429" s="118" t="s">
        <v>896</v>
      </c>
      <c r="K429" s="118" t="s">
        <v>1690</v>
      </c>
      <c r="L429" s="133"/>
    </row>
    <row r="430" spans="1:12" s="41" customFormat="1" ht="102">
      <c r="A430" s="42" t="s">
        <v>1689</v>
      </c>
      <c r="B430" s="158" t="s">
        <v>1702</v>
      </c>
      <c r="C430" s="118" t="s">
        <v>29</v>
      </c>
      <c r="D430" s="158" t="s">
        <v>1703</v>
      </c>
      <c r="E430" s="118" t="s">
        <v>40</v>
      </c>
      <c r="F430" s="89">
        <v>1</v>
      </c>
      <c r="G430" s="159"/>
      <c r="H430" s="126">
        <v>560625</v>
      </c>
      <c r="I430" s="115">
        <f>H430*1.12</f>
        <v>627900.00000000012</v>
      </c>
      <c r="J430" s="118" t="s">
        <v>896</v>
      </c>
      <c r="K430" s="46" t="s">
        <v>26</v>
      </c>
      <c r="L430" s="133"/>
    </row>
    <row r="431" spans="1:12" s="41" customFormat="1" ht="81.75" customHeight="1">
      <c r="A431" s="42" t="s">
        <v>1749</v>
      </c>
      <c r="B431" s="118" t="s">
        <v>1750</v>
      </c>
      <c r="C431" s="118" t="s">
        <v>899</v>
      </c>
      <c r="D431" s="25" t="s">
        <v>1827</v>
      </c>
      <c r="E431" s="118" t="s">
        <v>40</v>
      </c>
      <c r="F431" s="89">
        <v>1</v>
      </c>
      <c r="G431" s="89"/>
      <c r="H431" s="126">
        <v>16741205.359999999</v>
      </c>
      <c r="I431" s="115">
        <f>H431*1.12</f>
        <v>18750150.003200002</v>
      </c>
      <c r="J431" s="118" t="s">
        <v>1751</v>
      </c>
      <c r="K431" s="118" t="s">
        <v>114</v>
      </c>
      <c r="L431" s="133"/>
    </row>
    <row r="432" spans="1:12" s="41" customFormat="1" ht="182.25" customHeight="1">
      <c r="A432" s="42" t="s">
        <v>1850</v>
      </c>
      <c r="B432" s="158" t="s">
        <v>1851</v>
      </c>
      <c r="C432" s="118" t="s">
        <v>899</v>
      </c>
      <c r="D432" s="25" t="s">
        <v>2162</v>
      </c>
      <c r="E432" s="118" t="s">
        <v>40</v>
      </c>
      <c r="F432" s="89">
        <v>1</v>
      </c>
      <c r="G432" s="126"/>
      <c r="H432" s="126">
        <v>3500000</v>
      </c>
      <c r="I432" s="115">
        <f>H432*1.12</f>
        <v>3920000.0000000005</v>
      </c>
      <c r="J432" s="158" t="s">
        <v>1848</v>
      </c>
      <c r="K432" s="46" t="s">
        <v>26</v>
      </c>
      <c r="L432" s="133" t="s">
        <v>1651</v>
      </c>
    </row>
    <row r="433" spans="1:12" s="36" customFormat="1" ht="153">
      <c r="A433" s="42" t="s">
        <v>1916</v>
      </c>
      <c r="B433" s="171" t="s">
        <v>1691</v>
      </c>
      <c r="C433" s="118" t="s">
        <v>899</v>
      </c>
      <c r="D433" s="79" t="s">
        <v>1900</v>
      </c>
      <c r="E433" s="79" t="s">
        <v>40</v>
      </c>
      <c r="F433" s="144">
        <v>1</v>
      </c>
      <c r="G433" s="168"/>
      <c r="H433" s="168">
        <v>53000</v>
      </c>
      <c r="I433" s="89">
        <f>H433*1.12</f>
        <v>59360.000000000007</v>
      </c>
      <c r="J433" s="79" t="s">
        <v>1913</v>
      </c>
      <c r="K433" s="79" t="s">
        <v>114</v>
      </c>
      <c r="L433" s="133" t="s">
        <v>2196</v>
      </c>
    </row>
    <row r="434" spans="1:12" s="36" customFormat="1" ht="242.25">
      <c r="A434" s="42" t="s">
        <v>1917</v>
      </c>
      <c r="B434" s="171" t="s">
        <v>1695</v>
      </c>
      <c r="C434" s="118" t="s">
        <v>899</v>
      </c>
      <c r="D434" s="79" t="s">
        <v>1901</v>
      </c>
      <c r="E434" s="79" t="s">
        <v>40</v>
      </c>
      <c r="F434" s="144">
        <v>1</v>
      </c>
      <c r="G434" s="168"/>
      <c r="H434" s="144">
        <v>454500</v>
      </c>
      <c r="I434" s="89">
        <f t="shared" ref="I434:I443" si="36">H434*1.12</f>
        <v>509040.00000000006</v>
      </c>
      <c r="J434" s="79" t="s">
        <v>1913</v>
      </c>
      <c r="K434" s="79" t="s">
        <v>114</v>
      </c>
      <c r="L434" s="133" t="s">
        <v>2196</v>
      </c>
    </row>
    <row r="435" spans="1:12" s="36" customFormat="1" ht="165.75">
      <c r="A435" s="42" t="s">
        <v>1918</v>
      </c>
      <c r="B435" s="171" t="s">
        <v>1697</v>
      </c>
      <c r="C435" s="118" t="s">
        <v>899</v>
      </c>
      <c r="D435" s="79" t="s">
        <v>1902</v>
      </c>
      <c r="E435" s="79" t="s">
        <v>40</v>
      </c>
      <c r="F435" s="144">
        <v>1</v>
      </c>
      <c r="G435" s="168"/>
      <c r="H435" s="144">
        <v>399500</v>
      </c>
      <c r="I435" s="89">
        <f t="shared" si="36"/>
        <v>447440.00000000006</v>
      </c>
      <c r="J435" s="79" t="s">
        <v>1913</v>
      </c>
      <c r="K435" s="79" t="s">
        <v>114</v>
      </c>
      <c r="L435" s="133" t="s">
        <v>2196</v>
      </c>
    </row>
    <row r="436" spans="1:12" s="36" customFormat="1" ht="191.25">
      <c r="A436" s="42" t="s">
        <v>1919</v>
      </c>
      <c r="B436" s="171" t="s">
        <v>1696</v>
      </c>
      <c r="C436" s="118" t="s">
        <v>899</v>
      </c>
      <c r="D436" s="79" t="s">
        <v>1903</v>
      </c>
      <c r="E436" s="79" t="s">
        <v>40</v>
      </c>
      <c r="F436" s="144">
        <v>1</v>
      </c>
      <c r="G436" s="168"/>
      <c r="H436" s="144">
        <v>348000</v>
      </c>
      <c r="I436" s="89">
        <f t="shared" si="36"/>
        <v>389760.00000000006</v>
      </c>
      <c r="J436" s="79" t="s">
        <v>1913</v>
      </c>
      <c r="K436" s="79" t="s">
        <v>114</v>
      </c>
      <c r="L436" s="133" t="s">
        <v>2196</v>
      </c>
    </row>
    <row r="437" spans="1:12" s="36" customFormat="1" ht="216.75">
      <c r="A437" s="42" t="s">
        <v>1920</v>
      </c>
      <c r="B437" s="171" t="s">
        <v>1904</v>
      </c>
      <c r="C437" s="118" t="s">
        <v>899</v>
      </c>
      <c r="D437" s="79" t="s">
        <v>1905</v>
      </c>
      <c r="E437" s="79" t="s">
        <v>40</v>
      </c>
      <c r="F437" s="144">
        <v>1</v>
      </c>
      <c r="G437" s="168"/>
      <c r="H437" s="144">
        <v>517500</v>
      </c>
      <c r="I437" s="89">
        <f t="shared" si="36"/>
        <v>579600</v>
      </c>
      <c r="J437" s="79" t="s">
        <v>1913</v>
      </c>
      <c r="K437" s="79" t="s">
        <v>114</v>
      </c>
      <c r="L437" s="133" t="s">
        <v>2196</v>
      </c>
    </row>
    <row r="438" spans="1:12" s="36" customFormat="1" ht="165.75">
      <c r="A438" s="42" t="s">
        <v>1921</v>
      </c>
      <c r="B438" s="171" t="s">
        <v>1698</v>
      </c>
      <c r="C438" s="118" t="s">
        <v>899</v>
      </c>
      <c r="D438" s="79" t="s">
        <v>1906</v>
      </c>
      <c r="E438" s="79" t="s">
        <v>40</v>
      </c>
      <c r="F438" s="144">
        <v>1</v>
      </c>
      <c r="G438" s="168"/>
      <c r="H438" s="144">
        <v>151500</v>
      </c>
      <c r="I438" s="89">
        <f t="shared" si="36"/>
        <v>169680.00000000003</v>
      </c>
      <c r="J438" s="79" t="s">
        <v>1913</v>
      </c>
      <c r="K438" s="79" t="s">
        <v>114</v>
      </c>
      <c r="L438" s="133" t="s">
        <v>2196</v>
      </c>
    </row>
    <row r="439" spans="1:12" s="36" customFormat="1" ht="178.5">
      <c r="A439" s="42" t="s">
        <v>1922</v>
      </c>
      <c r="B439" s="171" t="s">
        <v>1693</v>
      </c>
      <c r="C439" s="118" t="s">
        <v>899</v>
      </c>
      <c r="D439" s="79" t="s">
        <v>1907</v>
      </c>
      <c r="E439" s="79" t="s">
        <v>40</v>
      </c>
      <c r="F439" s="144">
        <v>1</v>
      </c>
      <c r="G439" s="168"/>
      <c r="H439" s="144">
        <v>444000</v>
      </c>
      <c r="I439" s="89">
        <f t="shared" si="36"/>
        <v>497280.00000000006</v>
      </c>
      <c r="J439" s="79" t="s">
        <v>1913</v>
      </c>
      <c r="K439" s="79" t="s">
        <v>114</v>
      </c>
      <c r="L439" s="133" t="s">
        <v>2196</v>
      </c>
    </row>
    <row r="440" spans="1:12" s="36" customFormat="1" ht="153">
      <c r="A440" s="42" t="s">
        <v>1923</v>
      </c>
      <c r="B440" s="171" t="s">
        <v>1699</v>
      </c>
      <c r="C440" s="118" t="s">
        <v>899</v>
      </c>
      <c r="D440" s="79" t="s">
        <v>1908</v>
      </c>
      <c r="E440" s="79" t="s">
        <v>40</v>
      </c>
      <c r="F440" s="144">
        <v>1</v>
      </c>
      <c r="G440" s="168"/>
      <c r="H440" s="144">
        <v>82500</v>
      </c>
      <c r="I440" s="89">
        <f t="shared" si="36"/>
        <v>92400.000000000015</v>
      </c>
      <c r="J440" s="79" t="s">
        <v>1913</v>
      </c>
      <c r="K440" s="79" t="s">
        <v>114</v>
      </c>
      <c r="L440" s="133" t="s">
        <v>2196</v>
      </c>
    </row>
    <row r="441" spans="1:12" s="36" customFormat="1" ht="140.25">
      <c r="A441" s="42" t="s">
        <v>1924</v>
      </c>
      <c r="B441" s="171" t="s">
        <v>1700</v>
      </c>
      <c r="C441" s="118" t="s">
        <v>899</v>
      </c>
      <c r="D441" s="79" t="s">
        <v>1909</v>
      </c>
      <c r="E441" s="79" t="s">
        <v>40</v>
      </c>
      <c r="F441" s="144">
        <v>1</v>
      </c>
      <c r="G441" s="168"/>
      <c r="H441" s="144">
        <v>327500</v>
      </c>
      <c r="I441" s="89">
        <f>H441*1.12</f>
        <v>366800.00000000006</v>
      </c>
      <c r="J441" s="79" t="s">
        <v>1913</v>
      </c>
      <c r="K441" s="79" t="s">
        <v>114</v>
      </c>
      <c r="L441" s="133" t="s">
        <v>2196</v>
      </c>
    </row>
    <row r="442" spans="1:12" s="36" customFormat="1" ht="140.25">
      <c r="A442" s="42" t="s">
        <v>1925</v>
      </c>
      <c r="B442" s="171" t="s">
        <v>1910</v>
      </c>
      <c r="C442" s="118" t="s">
        <v>899</v>
      </c>
      <c r="D442" s="79" t="s">
        <v>1911</v>
      </c>
      <c r="E442" s="79" t="s">
        <v>40</v>
      </c>
      <c r="F442" s="144">
        <v>1</v>
      </c>
      <c r="G442" s="168"/>
      <c r="H442" s="144">
        <v>727000</v>
      </c>
      <c r="I442" s="89">
        <f>H442*1.12</f>
        <v>814240.00000000012</v>
      </c>
      <c r="J442" s="79" t="s">
        <v>1913</v>
      </c>
      <c r="K442" s="79" t="s">
        <v>114</v>
      </c>
      <c r="L442" s="133" t="s">
        <v>2196</v>
      </c>
    </row>
    <row r="443" spans="1:12" s="36" customFormat="1" ht="132.75" customHeight="1">
      <c r="A443" s="42" t="s">
        <v>1926</v>
      </c>
      <c r="B443" s="171" t="s">
        <v>1701</v>
      </c>
      <c r="C443" s="118" t="s">
        <v>899</v>
      </c>
      <c r="D443" s="79" t="s">
        <v>1912</v>
      </c>
      <c r="E443" s="79" t="s">
        <v>40</v>
      </c>
      <c r="F443" s="144">
        <v>1</v>
      </c>
      <c r="G443" s="168"/>
      <c r="H443" s="144">
        <v>204500</v>
      </c>
      <c r="I443" s="89">
        <f t="shared" si="36"/>
        <v>229040.00000000003</v>
      </c>
      <c r="J443" s="79" t="s">
        <v>1913</v>
      </c>
      <c r="K443" s="79" t="s">
        <v>114</v>
      </c>
      <c r="L443" s="133" t="s">
        <v>2196</v>
      </c>
    </row>
    <row r="444" spans="1:12">
      <c r="A444" s="206" t="s">
        <v>909</v>
      </c>
      <c r="B444" s="207"/>
      <c r="C444" s="207"/>
      <c r="D444" s="134"/>
      <c r="E444" s="24"/>
      <c r="F444" s="135"/>
      <c r="G444" s="135"/>
      <c r="H444" s="136">
        <f>SUM(H361:H443)</f>
        <v>236763686.99000001</v>
      </c>
      <c r="I444" s="88">
        <f>SUM(I361:I443)</f>
        <v>265175329.42880002</v>
      </c>
      <c r="J444" s="135"/>
      <c r="K444" s="137"/>
      <c r="L444" s="96"/>
    </row>
    <row r="445" spans="1:12">
      <c r="A445" s="206" t="s">
        <v>14</v>
      </c>
      <c r="B445" s="206"/>
      <c r="C445" s="206"/>
      <c r="D445" s="24"/>
      <c r="E445" s="24"/>
      <c r="F445" s="44"/>
      <c r="G445" s="44"/>
      <c r="H445" s="88">
        <f>H444+H359+H349</f>
        <v>765325342.41151416</v>
      </c>
      <c r="I445" s="88">
        <f>I444+I359+I349</f>
        <v>857164383.50089526</v>
      </c>
      <c r="J445" s="44"/>
      <c r="K445" s="45"/>
      <c r="L445" s="96"/>
    </row>
    <row r="446" spans="1:12">
      <c r="A446" s="187" t="s">
        <v>17</v>
      </c>
      <c r="B446" s="187"/>
      <c r="C446" s="187"/>
      <c r="D446" s="187"/>
      <c r="E446" s="187"/>
      <c r="F446" s="187"/>
      <c r="G446" s="187"/>
      <c r="H446" s="187"/>
      <c r="I446" s="187"/>
      <c r="J446" s="187"/>
      <c r="K446" s="187"/>
      <c r="L446" s="96"/>
    </row>
    <row r="447" spans="1:12" s="41" customFormat="1">
      <c r="A447" s="205" t="s">
        <v>16</v>
      </c>
      <c r="B447" s="205"/>
      <c r="C447" s="205"/>
      <c r="D447" s="205"/>
      <c r="E447" s="205"/>
      <c r="F447" s="205"/>
      <c r="G447" s="205"/>
      <c r="H447" s="205"/>
      <c r="I447" s="205"/>
      <c r="J447" s="205"/>
      <c r="K447" s="40"/>
      <c r="L447" s="95"/>
    </row>
    <row r="448" spans="1:12" s="28" customFormat="1" ht="109.5" customHeight="1">
      <c r="A448" s="42">
        <v>1</v>
      </c>
      <c r="B448" s="25" t="s">
        <v>81</v>
      </c>
      <c r="C448" s="46" t="s">
        <v>1556</v>
      </c>
      <c r="D448" s="25" t="s">
        <v>27</v>
      </c>
      <c r="E448" s="25" t="s">
        <v>900</v>
      </c>
      <c r="F448" s="89">
        <v>616000</v>
      </c>
      <c r="G448" s="89">
        <v>88</v>
      </c>
      <c r="H448" s="89">
        <v>54208000</v>
      </c>
      <c r="I448" s="89">
        <f>H448*1.12</f>
        <v>60712960.000000007</v>
      </c>
      <c r="J448" s="26" t="s">
        <v>916</v>
      </c>
      <c r="K448" s="26" t="s">
        <v>26</v>
      </c>
      <c r="L448" s="98"/>
    </row>
    <row r="449" spans="1:12" s="41" customFormat="1" ht="70.5" customHeight="1">
      <c r="A449" s="42">
        <v>2</v>
      </c>
      <c r="B449" s="46" t="s">
        <v>33</v>
      </c>
      <c r="C449" s="46" t="s">
        <v>1553</v>
      </c>
      <c r="D449" s="46" t="s">
        <v>34</v>
      </c>
      <c r="E449" s="46" t="s">
        <v>35</v>
      </c>
      <c r="F449" s="89">
        <v>11028000</v>
      </c>
      <c r="G449" s="89">
        <v>11.23</v>
      </c>
      <c r="H449" s="89">
        <f>G449*F449</f>
        <v>123844440</v>
      </c>
      <c r="I449" s="89">
        <f t="shared" ref="I449:I451" si="37">H449*1.12</f>
        <v>138705772.80000001</v>
      </c>
      <c r="J449" s="46" t="s">
        <v>917</v>
      </c>
      <c r="K449" s="46" t="s">
        <v>26</v>
      </c>
      <c r="L449" s="95"/>
    </row>
    <row r="450" spans="1:12" s="41" customFormat="1" ht="70.5" customHeight="1">
      <c r="A450" s="42">
        <v>3</v>
      </c>
      <c r="B450" s="46" t="s">
        <v>86</v>
      </c>
      <c r="C450" s="46" t="s">
        <v>1553</v>
      </c>
      <c r="D450" s="46" t="s">
        <v>34</v>
      </c>
      <c r="E450" s="46" t="s">
        <v>35</v>
      </c>
      <c r="F450" s="89">
        <v>96000</v>
      </c>
      <c r="G450" s="89">
        <v>11.23</v>
      </c>
      <c r="H450" s="89">
        <f>G450*F450</f>
        <v>1078080</v>
      </c>
      <c r="I450" s="89">
        <f t="shared" si="37"/>
        <v>1207449.6000000001</v>
      </c>
      <c r="J450" s="46" t="s">
        <v>917</v>
      </c>
      <c r="K450" s="46" t="s">
        <v>37</v>
      </c>
      <c r="L450" s="95"/>
    </row>
    <row r="451" spans="1:12" s="41" customFormat="1" ht="70.5" customHeight="1">
      <c r="A451" s="42">
        <v>4</v>
      </c>
      <c r="B451" s="25" t="s">
        <v>36</v>
      </c>
      <c r="C451" s="46" t="s">
        <v>1553</v>
      </c>
      <c r="D451" s="46" t="s">
        <v>34</v>
      </c>
      <c r="E451" s="46" t="s">
        <v>35</v>
      </c>
      <c r="F451" s="89">
        <v>100000</v>
      </c>
      <c r="G451" s="89">
        <v>11.23</v>
      </c>
      <c r="H451" s="89">
        <f>G451*F451</f>
        <v>1123000</v>
      </c>
      <c r="I451" s="89">
        <f t="shared" si="37"/>
        <v>1257760.0000000002</v>
      </c>
      <c r="J451" s="46" t="s">
        <v>917</v>
      </c>
      <c r="K451" s="25" t="s">
        <v>38</v>
      </c>
      <c r="L451" s="95"/>
    </row>
    <row r="452" spans="1:12" s="41" customFormat="1" ht="69" customHeight="1">
      <c r="A452" s="42">
        <v>5</v>
      </c>
      <c r="B452" s="25" t="s">
        <v>1523</v>
      </c>
      <c r="C452" s="46" t="s">
        <v>1552</v>
      </c>
      <c r="D452" s="46" t="s">
        <v>1527</v>
      </c>
      <c r="E452" s="24" t="s">
        <v>1676</v>
      </c>
      <c r="F452" s="89">
        <v>1</v>
      </c>
      <c r="G452" s="89">
        <v>110000</v>
      </c>
      <c r="H452" s="89">
        <f>G452*F452</f>
        <v>110000</v>
      </c>
      <c r="I452" s="89">
        <f t="shared" ref="I452:I459" si="38">H452*1.12</f>
        <v>123200.00000000001</v>
      </c>
      <c r="J452" s="46" t="s">
        <v>1524</v>
      </c>
      <c r="K452" s="25" t="s">
        <v>1525</v>
      </c>
      <c r="L452" s="43"/>
    </row>
    <row r="453" spans="1:12" s="41" customFormat="1" ht="69" customHeight="1">
      <c r="A453" s="42">
        <v>6</v>
      </c>
      <c r="B453" s="118" t="s">
        <v>1537</v>
      </c>
      <c r="C453" s="46" t="s">
        <v>1551</v>
      </c>
      <c r="D453" s="118" t="s">
        <v>1538</v>
      </c>
      <c r="E453" s="24" t="s">
        <v>1676</v>
      </c>
      <c r="F453" s="89">
        <v>50</v>
      </c>
      <c r="G453" s="89">
        <v>1600</v>
      </c>
      <c r="H453" s="89">
        <v>80000</v>
      </c>
      <c r="I453" s="89">
        <f t="shared" si="38"/>
        <v>89600.000000000015</v>
      </c>
      <c r="J453" s="118" t="s">
        <v>1587</v>
      </c>
      <c r="K453" s="118" t="s">
        <v>26</v>
      </c>
      <c r="L453" s="43"/>
    </row>
    <row r="454" spans="1:12" s="41" customFormat="1" ht="69" customHeight="1">
      <c r="A454" s="42">
        <v>7</v>
      </c>
      <c r="B454" s="118" t="s">
        <v>1539</v>
      </c>
      <c r="C454" s="46" t="s">
        <v>1551</v>
      </c>
      <c r="D454" s="118" t="s">
        <v>1585</v>
      </c>
      <c r="E454" s="24" t="s">
        <v>1676</v>
      </c>
      <c r="F454" s="89">
        <v>50</v>
      </c>
      <c r="G454" s="89">
        <v>350</v>
      </c>
      <c r="H454" s="89">
        <v>17500</v>
      </c>
      <c r="I454" s="89">
        <f t="shared" si="38"/>
        <v>19600.000000000004</v>
      </c>
      <c r="J454" s="118" t="s">
        <v>1587</v>
      </c>
      <c r="K454" s="118" t="s">
        <v>26</v>
      </c>
      <c r="L454" s="43"/>
    </row>
    <row r="455" spans="1:12" s="41" customFormat="1" ht="69" customHeight="1">
      <c r="A455" s="42">
        <v>8</v>
      </c>
      <c r="B455" s="118" t="s">
        <v>1540</v>
      </c>
      <c r="C455" s="46" t="s">
        <v>1551</v>
      </c>
      <c r="D455" s="118" t="s">
        <v>1588</v>
      </c>
      <c r="E455" s="24" t="s">
        <v>1676</v>
      </c>
      <c r="F455" s="89">
        <v>50</v>
      </c>
      <c r="G455" s="89" t="s">
        <v>1541</v>
      </c>
      <c r="H455" s="89">
        <v>5275</v>
      </c>
      <c r="I455" s="89">
        <f t="shared" si="38"/>
        <v>5908.0000000000009</v>
      </c>
      <c r="J455" s="118" t="s">
        <v>1587</v>
      </c>
      <c r="K455" s="118" t="s">
        <v>26</v>
      </c>
      <c r="L455" s="43"/>
    </row>
    <row r="456" spans="1:12" s="41" customFormat="1" ht="69" customHeight="1">
      <c r="A456" s="42">
        <v>9</v>
      </c>
      <c r="B456" s="118" t="s">
        <v>1542</v>
      </c>
      <c r="C456" s="46" t="s">
        <v>1551</v>
      </c>
      <c r="D456" s="118" t="s">
        <v>1543</v>
      </c>
      <c r="E456" s="24" t="s">
        <v>1676</v>
      </c>
      <c r="F456" s="89">
        <v>50</v>
      </c>
      <c r="G456" s="89">
        <v>1350</v>
      </c>
      <c r="H456" s="89">
        <v>67500</v>
      </c>
      <c r="I456" s="89">
        <f t="shared" si="38"/>
        <v>75600</v>
      </c>
      <c r="J456" s="118" t="s">
        <v>1587</v>
      </c>
      <c r="K456" s="118" t="s">
        <v>26</v>
      </c>
      <c r="L456" s="43"/>
    </row>
    <row r="457" spans="1:12" s="41" customFormat="1" ht="69" customHeight="1">
      <c r="A457" s="42">
        <v>10</v>
      </c>
      <c r="B457" s="118" t="s">
        <v>1544</v>
      </c>
      <c r="C457" s="46" t="s">
        <v>1551</v>
      </c>
      <c r="D457" s="118" t="s">
        <v>1545</v>
      </c>
      <c r="E457" s="24" t="s">
        <v>1676</v>
      </c>
      <c r="F457" s="89">
        <v>50</v>
      </c>
      <c r="G457" s="89">
        <v>280</v>
      </c>
      <c r="H457" s="89">
        <v>14000</v>
      </c>
      <c r="I457" s="89">
        <f t="shared" si="38"/>
        <v>15680.000000000002</v>
      </c>
      <c r="J457" s="118" t="s">
        <v>1587</v>
      </c>
      <c r="K457" s="118" t="s">
        <v>26</v>
      </c>
      <c r="L457" s="43"/>
    </row>
    <row r="458" spans="1:12" s="41" customFormat="1" ht="69" customHeight="1">
      <c r="A458" s="42">
        <v>11</v>
      </c>
      <c r="B458" s="118" t="s">
        <v>1546</v>
      </c>
      <c r="C458" s="46" t="s">
        <v>1551</v>
      </c>
      <c r="D458" s="118" t="s">
        <v>1550</v>
      </c>
      <c r="E458" s="24" t="s">
        <v>1676</v>
      </c>
      <c r="F458" s="89">
        <v>50</v>
      </c>
      <c r="G458" s="89">
        <v>520</v>
      </c>
      <c r="H458" s="89">
        <v>26000</v>
      </c>
      <c r="I458" s="89">
        <f t="shared" si="38"/>
        <v>29120.000000000004</v>
      </c>
      <c r="J458" s="118" t="s">
        <v>1587</v>
      </c>
      <c r="K458" s="118" t="s">
        <v>26</v>
      </c>
      <c r="L458" s="43"/>
    </row>
    <row r="459" spans="1:12" s="41" customFormat="1" ht="101.25" customHeight="1">
      <c r="A459" s="42">
        <v>12</v>
      </c>
      <c r="B459" s="118" t="s">
        <v>1589</v>
      </c>
      <c r="C459" s="46" t="s">
        <v>1551</v>
      </c>
      <c r="D459" s="118" t="s">
        <v>1547</v>
      </c>
      <c r="E459" s="24" t="s">
        <v>1676</v>
      </c>
      <c r="F459" s="89">
        <v>50</v>
      </c>
      <c r="G459" s="89">
        <v>300</v>
      </c>
      <c r="H459" s="89">
        <v>15000</v>
      </c>
      <c r="I459" s="89">
        <f t="shared" si="38"/>
        <v>16800</v>
      </c>
      <c r="J459" s="118" t="s">
        <v>1587</v>
      </c>
      <c r="K459" s="118" t="s">
        <v>26</v>
      </c>
      <c r="L459" s="43"/>
    </row>
    <row r="460" spans="1:12" s="41" customFormat="1" ht="69" customHeight="1">
      <c r="A460" s="42">
        <v>13</v>
      </c>
      <c r="B460" s="118" t="s">
        <v>1548</v>
      </c>
      <c r="C460" s="46" t="s">
        <v>1551</v>
      </c>
      <c r="D460" s="118" t="s">
        <v>1549</v>
      </c>
      <c r="E460" s="24" t="s">
        <v>1676</v>
      </c>
      <c r="F460" s="89">
        <v>50</v>
      </c>
      <c r="G460" s="89">
        <v>1350</v>
      </c>
      <c r="H460" s="89">
        <v>67500</v>
      </c>
      <c r="I460" s="89">
        <f>H460*1.12</f>
        <v>75600</v>
      </c>
      <c r="J460" s="118" t="s">
        <v>1587</v>
      </c>
      <c r="K460" s="118" t="s">
        <v>26</v>
      </c>
      <c r="L460" s="43"/>
    </row>
    <row r="461" spans="1:12" s="41" customFormat="1" ht="87" customHeight="1">
      <c r="A461" s="42">
        <v>14</v>
      </c>
      <c r="B461" s="128" t="s">
        <v>1540</v>
      </c>
      <c r="C461" s="46" t="s">
        <v>1551</v>
      </c>
      <c r="D461" s="118" t="s">
        <v>1830</v>
      </c>
      <c r="E461" s="24" t="s">
        <v>1676</v>
      </c>
      <c r="F461" s="89">
        <v>450</v>
      </c>
      <c r="G461" s="89" t="s">
        <v>1781</v>
      </c>
      <c r="H461" s="89">
        <v>72225</v>
      </c>
      <c r="I461" s="89">
        <f t="shared" ref="I461" si="39">H461*1.12</f>
        <v>80892.000000000015</v>
      </c>
      <c r="J461" s="118" t="s">
        <v>1782</v>
      </c>
      <c r="K461" s="128" t="s">
        <v>1525</v>
      </c>
      <c r="L461" s="43"/>
    </row>
    <row r="462" spans="1:12" s="41" customFormat="1" ht="69" customHeight="1">
      <c r="A462" s="42">
        <v>15</v>
      </c>
      <c r="B462" s="128" t="s">
        <v>1539</v>
      </c>
      <c r="C462" s="46" t="s">
        <v>1551</v>
      </c>
      <c r="D462" s="118" t="s">
        <v>1783</v>
      </c>
      <c r="E462" s="24" t="s">
        <v>1676</v>
      </c>
      <c r="F462" s="89">
        <v>450</v>
      </c>
      <c r="G462" s="89">
        <v>312</v>
      </c>
      <c r="H462" s="89">
        <v>140400</v>
      </c>
      <c r="I462" s="89">
        <f>H462*1.12</f>
        <v>157248.00000000003</v>
      </c>
      <c r="J462" s="118" t="s">
        <v>1782</v>
      </c>
      <c r="K462" s="128" t="s">
        <v>1525</v>
      </c>
      <c r="L462" s="43"/>
    </row>
    <row r="463" spans="1:12">
      <c r="A463" s="191" t="s">
        <v>10</v>
      </c>
      <c r="B463" s="192"/>
      <c r="C463" s="193"/>
      <c r="D463" s="24"/>
      <c r="E463" s="24"/>
      <c r="F463" s="44"/>
      <c r="G463" s="44"/>
      <c r="H463" s="88">
        <f>SUM(H448:H462)</f>
        <v>180868920</v>
      </c>
      <c r="I463" s="88">
        <f>SUM(I448:I462)</f>
        <v>202573190.40000001</v>
      </c>
      <c r="J463" s="44"/>
      <c r="K463" s="45"/>
      <c r="L463" s="96"/>
    </row>
    <row r="464" spans="1:12">
      <c r="A464" s="86"/>
      <c r="B464" s="86"/>
      <c r="C464" s="86"/>
      <c r="D464" s="24"/>
      <c r="E464" s="24"/>
      <c r="F464" s="44"/>
      <c r="G464" s="44"/>
      <c r="H464" s="88"/>
      <c r="I464" s="88"/>
      <c r="J464" s="44"/>
      <c r="K464" s="45"/>
      <c r="L464" s="96"/>
    </row>
    <row r="465" spans="1:12" s="41" customFormat="1" ht="12.75" customHeight="1">
      <c r="A465" s="194" t="s">
        <v>11</v>
      </c>
      <c r="B465" s="195"/>
      <c r="C465" s="195"/>
      <c r="D465" s="195"/>
      <c r="E465" s="195"/>
      <c r="F465" s="195"/>
      <c r="G465" s="195"/>
      <c r="H465" s="195"/>
      <c r="I465" s="195"/>
      <c r="J465" s="196"/>
      <c r="K465" s="40"/>
      <c r="L465" s="95"/>
    </row>
    <row r="466" spans="1:12">
      <c r="A466" s="24"/>
      <c r="B466" s="32"/>
      <c r="C466" s="24"/>
      <c r="D466" s="32"/>
      <c r="E466" s="31"/>
      <c r="F466" s="44"/>
      <c r="G466" s="44"/>
      <c r="H466" s="89">
        <v>0</v>
      </c>
      <c r="I466" s="89">
        <v>0</v>
      </c>
      <c r="J466" s="44"/>
      <c r="K466" s="44"/>
      <c r="L466" s="96"/>
    </row>
    <row r="467" spans="1:12">
      <c r="A467" s="197" t="s">
        <v>12</v>
      </c>
      <c r="B467" s="198"/>
      <c r="C467" s="199"/>
      <c r="D467" s="43"/>
      <c r="E467" s="43"/>
      <c r="F467" s="44"/>
      <c r="G467" s="44"/>
      <c r="H467" s="88">
        <f>SUM(H466:H466)</f>
        <v>0</v>
      </c>
      <c r="I467" s="88">
        <f>SUM(I466:I466)</f>
        <v>0</v>
      </c>
      <c r="J467" s="44"/>
      <c r="K467" s="45"/>
      <c r="L467" s="96"/>
    </row>
    <row r="468" spans="1:12" s="41" customFormat="1" ht="12.75" customHeight="1">
      <c r="A468" s="200" t="s">
        <v>13</v>
      </c>
      <c r="B468" s="201"/>
      <c r="C468" s="201"/>
      <c r="D468" s="201"/>
      <c r="E468" s="201"/>
      <c r="F468" s="201"/>
      <c r="G468" s="201"/>
      <c r="H468" s="201"/>
      <c r="I468" s="201"/>
      <c r="J468" s="202"/>
      <c r="K468" s="40"/>
      <c r="L468" s="95"/>
    </row>
    <row r="469" spans="1:12" s="41" customFormat="1" ht="74.25" customHeight="1">
      <c r="A469" s="42">
        <v>1</v>
      </c>
      <c r="B469" s="46" t="s">
        <v>25</v>
      </c>
      <c r="C469" s="46" t="s">
        <v>1554</v>
      </c>
      <c r="D469" s="46" t="s">
        <v>87</v>
      </c>
      <c r="E469" s="35" t="s">
        <v>40</v>
      </c>
      <c r="F469" s="89">
        <v>1</v>
      </c>
      <c r="G469" s="89"/>
      <c r="H469" s="89">
        <v>4300000</v>
      </c>
      <c r="I469" s="89">
        <f>H469*1.12</f>
        <v>4816000</v>
      </c>
      <c r="J469" s="46" t="s">
        <v>917</v>
      </c>
      <c r="K469" s="46" t="s">
        <v>26</v>
      </c>
      <c r="L469" s="95"/>
    </row>
    <row r="470" spans="1:12" s="41" customFormat="1" ht="63.75">
      <c r="A470" s="42">
        <v>2</v>
      </c>
      <c r="B470" s="46" t="s">
        <v>30</v>
      </c>
      <c r="C470" s="46" t="s">
        <v>1553</v>
      </c>
      <c r="D470" s="46" t="s">
        <v>30</v>
      </c>
      <c r="E470" s="46" t="s">
        <v>31</v>
      </c>
      <c r="F470" s="89">
        <v>125000</v>
      </c>
      <c r="G470" s="89">
        <v>112.163336</v>
      </c>
      <c r="H470" s="150">
        <f>G470*F470</f>
        <v>14020417</v>
      </c>
      <c r="I470" s="89">
        <f t="shared" ref="I470:I513" si="40">H470*1.12</f>
        <v>15702867.040000001</v>
      </c>
      <c r="J470" s="46" t="s">
        <v>917</v>
      </c>
      <c r="K470" s="46" t="s">
        <v>26</v>
      </c>
      <c r="L470" s="95"/>
    </row>
    <row r="471" spans="1:12" s="41" customFormat="1" ht="63.75">
      <c r="A471" s="42">
        <v>3</v>
      </c>
      <c r="B471" s="46" t="s">
        <v>32</v>
      </c>
      <c r="C471" s="46" t="s">
        <v>1553</v>
      </c>
      <c r="D471" s="46" t="s">
        <v>32</v>
      </c>
      <c r="E471" s="46" t="s">
        <v>31</v>
      </c>
      <c r="F471" s="89">
        <v>125000</v>
      </c>
      <c r="G471" s="89">
        <v>103.426664</v>
      </c>
      <c r="H471" s="89">
        <f>G471*F471</f>
        <v>12928333</v>
      </c>
      <c r="I471" s="89">
        <f t="shared" si="40"/>
        <v>14479732.960000001</v>
      </c>
      <c r="J471" s="46" t="s">
        <v>917</v>
      </c>
      <c r="K471" s="46" t="s">
        <v>26</v>
      </c>
      <c r="L471" s="95"/>
    </row>
    <row r="472" spans="1:12" s="41" customFormat="1" ht="63.75">
      <c r="A472" s="42">
        <v>4</v>
      </c>
      <c r="B472" s="35" t="s">
        <v>39</v>
      </c>
      <c r="C472" s="46" t="s">
        <v>1553</v>
      </c>
      <c r="D472" s="35" t="s">
        <v>39</v>
      </c>
      <c r="E472" s="35" t="s">
        <v>40</v>
      </c>
      <c r="F472" s="89">
        <v>1</v>
      </c>
      <c r="G472" s="89"/>
      <c r="H472" s="89">
        <v>184016</v>
      </c>
      <c r="I472" s="89">
        <f t="shared" si="40"/>
        <v>206097.92000000001</v>
      </c>
      <c r="J472" s="35" t="s">
        <v>41</v>
      </c>
      <c r="K472" s="35" t="s">
        <v>42</v>
      </c>
      <c r="L472" s="95"/>
    </row>
    <row r="473" spans="1:12" s="41" customFormat="1" ht="63.75">
      <c r="A473" s="42">
        <v>5</v>
      </c>
      <c r="B473" s="35" t="s">
        <v>43</v>
      </c>
      <c r="C473" s="46" t="s">
        <v>1553</v>
      </c>
      <c r="D473" s="35" t="s">
        <v>43</v>
      </c>
      <c r="E473" s="35" t="s">
        <v>40</v>
      </c>
      <c r="F473" s="89">
        <v>1</v>
      </c>
      <c r="G473" s="89"/>
      <c r="H473" s="89">
        <v>920764</v>
      </c>
      <c r="I473" s="89">
        <f t="shared" si="40"/>
        <v>1031255.68</v>
      </c>
      <c r="J473" s="35" t="s">
        <v>41</v>
      </c>
      <c r="K473" s="35" t="s">
        <v>42</v>
      </c>
      <c r="L473" s="95"/>
    </row>
    <row r="474" spans="1:12" s="41" customFormat="1" ht="63.75">
      <c r="A474" s="42">
        <v>6</v>
      </c>
      <c r="B474" s="35" t="s">
        <v>44</v>
      </c>
      <c r="C474" s="46" t="s">
        <v>1553</v>
      </c>
      <c r="D474" s="35" t="s">
        <v>44</v>
      </c>
      <c r="E474" s="35" t="s">
        <v>40</v>
      </c>
      <c r="F474" s="89">
        <v>1</v>
      </c>
      <c r="G474" s="89"/>
      <c r="H474" s="89">
        <v>69192</v>
      </c>
      <c r="I474" s="89">
        <f t="shared" si="40"/>
        <v>77495.040000000008</v>
      </c>
      <c r="J474" s="35" t="s">
        <v>41</v>
      </c>
      <c r="K474" s="35" t="s">
        <v>42</v>
      </c>
      <c r="L474" s="95"/>
    </row>
    <row r="475" spans="1:12" s="41" customFormat="1" ht="63.75">
      <c r="A475" s="42">
        <v>7</v>
      </c>
      <c r="B475" s="35" t="s">
        <v>45</v>
      </c>
      <c r="C475" s="46" t="s">
        <v>1553</v>
      </c>
      <c r="D475" s="35" t="s">
        <v>45</v>
      </c>
      <c r="E475" s="35" t="s">
        <v>40</v>
      </c>
      <c r="F475" s="89">
        <v>1</v>
      </c>
      <c r="G475" s="89"/>
      <c r="H475" s="89">
        <v>960000</v>
      </c>
      <c r="I475" s="89">
        <f t="shared" si="40"/>
        <v>1075200</v>
      </c>
      <c r="J475" s="35" t="s">
        <v>41</v>
      </c>
      <c r="K475" s="35" t="s">
        <v>42</v>
      </c>
      <c r="L475" s="95"/>
    </row>
    <row r="476" spans="1:12" s="41" customFormat="1" ht="69.75" customHeight="1">
      <c r="A476" s="42">
        <v>8</v>
      </c>
      <c r="B476" s="35" t="s">
        <v>83</v>
      </c>
      <c r="C476" s="46" t="s">
        <v>1553</v>
      </c>
      <c r="D476" s="35" t="s">
        <v>83</v>
      </c>
      <c r="E476" s="35" t="s">
        <v>40</v>
      </c>
      <c r="F476" s="89">
        <v>1</v>
      </c>
      <c r="G476" s="89"/>
      <c r="H476" s="89">
        <v>4500326</v>
      </c>
      <c r="I476" s="89">
        <f t="shared" si="40"/>
        <v>5040365.12</v>
      </c>
      <c r="J476" s="35" t="s">
        <v>41</v>
      </c>
      <c r="K476" s="35" t="s">
        <v>42</v>
      </c>
      <c r="L476" s="95"/>
    </row>
    <row r="477" spans="1:12" s="41" customFormat="1" ht="63.75">
      <c r="A477" s="42">
        <v>9</v>
      </c>
      <c r="B477" s="35" t="s">
        <v>46</v>
      </c>
      <c r="C477" s="46" t="s">
        <v>1555</v>
      </c>
      <c r="D477" s="35" t="s">
        <v>46</v>
      </c>
      <c r="E477" s="35" t="s">
        <v>40</v>
      </c>
      <c r="F477" s="89">
        <v>1</v>
      </c>
      <c r="G477" s="89"/>
      <c r="H477" s="89">
        <v>462857</v>
      </c>
      <c r="I477" s="89">
        <f t="shared" si="40"/>
        <v>518399.84</v>
      </c>
      <c r="J477" s="35" t="s">
        <v>41</v>
      </c>
      <c r="K477" s="35" t="s">
        <v>42</v>
      </c>
      <c r="L477" s="95"/>
    </row>
    <row r="478" spans="1:12" s="41" customFormat="1" ht="63.75">
      <c r="A478" s="42">
        <v>10</v>
      </c>
      <c r="B478" s="35" t="s">
        <v>47</v>
      </c>
      <c r="C478" s="46" t="s">
        <v>1555</v>
      </c>
      <c r="D478" s="35" t="s">
        <v>47</v>
      </c>
      <c r="E478" s="35" t="s">
        <v>40</v>
      </c>
      <c r="F478" s="89">
        <v>1</v>
      </c>
      <c r="G478" s="89"/>
      <c r="H478" s="89">
        <v>644571</v>
      </c>
      <c r="I478" s="89">
        <f t="shared" si="40"/>
        <v>721919.52</v>
      </c>
      <c r="J478" s="35" t="s">
        <v>41</v>
      </c>
      <c r="K478" s="35" t="s">
        <v>42</v>
      </c>
      <c r="L478" s="95"/>
    </row>
    <row r="479" spans="1:12" s="41" customFormat="1" ht="63.75">
      <c r="A479" s="42">
        <v>11</v>
      </c>
      <c r="B479" s="35" t="s">
        <v>48</v>
      </c>
      <c r="C479" s="46" t="s">
        <v>1555</v>
      </c>
      <c r="D479" s="35" t="s">
        <v>48</v>
      </c>
      <c r="E479" s="35" t="s">
        <v>40</v>
      </c>
      <c r="F479" s="89">
        <v>1</v>
      </c>
      <c r="G479" s="89"/>
      <c r="H479" s="89">
        <v>3154286</v>
      </c>
      <c r="I479" s="89">
        <f t="shared" si="40"/>
        <v>3532800.3200000003</v>
      </c>
      <c r="J479" s="35" t="s">
        <v>41</v>
      </c>
      <c r="K479" s="35" t="s">
        <v>42</v>
      </c>
      <c r="L479" s="95"/>
    </row>
    <row r="480" spans="1:12" s="41" customFormat="1" ht="76.5">
      <c r="A480" s="42">
        <v>12</v>
      </c>
      <c r="B480" s="35" t="s">
        <v>49</v>
      </c>
      <c r="C480" s="46" t="s">
        <v>1553</v>
      </c>
      <c r="D480" s="35" t="s">
        <v>49</v>
      </c>
      <c r="E480" s="35" t="s">
        <v>40</v>
      </c>
      <c r="F480" s="89">
        <v>1</v>
      </c>
      <c r="G480" s="89"/>
      <c r="H480" s="89">
        <v>384000</v>
      </c>
      <c r="I480" s="89">
        <f t="shared" si="40"/>
        <v>430080.00000000006</v>
      </c>
      <c r="J480" s="35" t="s">
        <v>41</v>
      </c>
      <c r="K480" s="35" t="s">
        <v>42</v>
      </c>
      <c r="L480" s="95"/>
    </row>
    <row r="481" spans="1:12" s="41" customFormat="1" ht="63.75">
      <c r="A481" s="42">
        <v>13</v>
      </c>
      <c r="B481" s="35" t="s">
        <v>50</v>
      </c>
      <c r="C481" s="46" t="s">
        <v>1553</v>
      </c>
      <c r="D481" s="35" t="s">
        <v>50</v>
      </c>
      <c r="E481" s="35" t="s">
        <v>40</v>
      </c>
      <c r="F481" s="89">
        <v>1</v>
      </c>
      <c r="G481" s="89"/>
      <c r="H481" s="89">
        <v>2134341</v>
      </c>
      <c r="I481" s="89">
        <f t="shared" si="40"/>
        <v>2390461.9200000004</v>
      </c>
      <c r="J481" s="35" t="s">
        <v>41</v>
      </c>
      <c r="K481" s="35" t="s">
        <v>42</v>
      </c>
      <c r="L481" s="95"/>
    </row>
    <row r="482" spans="1:12" s="41" customFormat="1" ht="63.75">
      <c r="A482" s="42">
        <v>14</v>
      </c>
      <c r="B482" s="35" t="s">
        <v>51</v>
      </c>
      <c r="C482" s="46" t="s">
        <v>1553</v>
      </c>
      <c r="D482" s="35" t="s">
        <v>51</v>
      </c>
      <c r="E482" s="35" t="s">
        <v>40</v>
      </c>
      <c r="F482" s="89">
        <v>1</v>
      </c>
      <c r="G482" s="89"/>
      <c r="H482" s="89">
        <v>2028060</v>
      </c>
      <c r="I482" s="89">
        <f t="shared" si="40"/>
        <v>2271427.2000000002</v>
      </c>
      <c r="J482" s="35" t="s">
        <v>41</v>
      </c>
      <c r="K482" s="35" t="s">
        <v>42</v>
      </c>
      <c r="L482" s="95"/>
    </row>
    <row r="483" spans="1:12" s="41" customFormat="1" ht="87.75" customHeight="1">
      <c r="A483" s="42">
        <v>15</v>
      </c>
      <c r="B483" s="35" t="s">
        <v>52</v>
      </c>
      <c r="C483" s="46" t="s">
        <v>1553</v>
      </c>
      <c r="D483" s="35" t="s">
        <v>52</v>
      </c>
      <c r="E483" s="35" t="s">
        <v>40</v>
      </c>
      <c r="F483" s="89">
        <v>1</v>
      </c>
      <c r="G483" s="89"/>
      <c r="H483" s="89">
        <v>10168426</v>
      </c>
      <c r="I483" s="89">
        <f t="shared" si="40"/>
        <v>11388637.120000001</v>
      </c>
      <c r="J483" s="35" t="s">
        <v>41</v>
      </c>
      <c r="K483" s="35" t="s">
        <v>53</v>
      </c>
      <c r="L483" s="95"/>
    </row>
    <row r="484" spans="1:12" s="41" customFormat="1" ht="83.25" customHeight="1">
      <c r="A484" s="42">
        <v>16</v>
      </c>
      <c r="B484" s="35" t="s">
        <v>54</v>
      </c>
      <c r="C484" s="46" t="s">
        <v>1553</v>
      </c>
      <c r="D484" s="35" t="s">
        <v>54</v>
      </c>
      <c r="E484" s="35" t="s">
        <v>40</v>
      </c>
      <c r="F484" s="89">
        <v>1</v>
      </c>
      <c r="G484" s="89"/>
      <c r="H484" s="89">
        <v>1096514</v>
      </c>
      <c r="I484" s="89">
        <f t="shared" si="40"/>
        <v>1228095.6800000002</v>
      </c>
      <c r="J484" s="35" t="s">
        <v>41</v>
      </c>
      <c r="K484" s="35" t="s">
        <v>53</v>
      </c>
      <c r="L484" s="95"/>
    </row>
    <row r="485" spans="1:12" s="41" customFormat="1" ht="83.25" customHeight="1">
      <c r="A485" s="42">
        <v>17</v>
      </c>
      <c r="B485" s="35" t="s">
        <v>55</v>
      </c>
      <c r="C485" s="46" t="s">
        <v>1555</v>
      </c>
      <c r="D485" s="35" t="s">
        <v>55</v>
      </c>
      <c r="E485" s="35" t="s">
        <v>40</v>
      </c>
      <c r="F485" s="89">
        <v>1</v>
      </c>
      <c r="G485" s="89"/>
      <c r="H485" s="89">
        <v>7784991</v>
      </c>
      <c r="I485" s="89">
        <f t="shared" si="40"/>
        <v>8719189.9199999999</v>
      </c>
      <c r="J485" s="35" t="s">
        <v>41</v>
      </c>
      <c r="K485" s="35" t="s">
        <v>53</v>
      </c>
      <c r="L485" s="95"/>
    </row>
    <row r="486" spans="1:12" s="41" customFormat="1" ht="63.75">
      <c r="A486" s="42">
        <v>18</v>
      </c>
      <c r="B486" s="35" t="s">
        <v>56</v>
      </c>
      <c r="C486" s="46" t="s">
        <v>1553</v>
      </c>
      <c r="D486" s="35" t="s">
        <v>56</v>
      </c>
      <c r="E486" s="35" t="s">
        <v>40</v>
      </c>
      <c r="F486" s="89">
        <v>1</v>
      </c>
      <c r="G486" s="89"/>
      <c r="H486" s="89">
        <v>2314368</v>
      </c>
      <c r="I486" s="89">
        <f t="shared" si="40"/>
        <v>2592092.1600000001</v>
      </c>
      <c r="J486" s="35" t="s">
        <v>41</v>
      </c>
      <c r="K486" s="35" t="s">
        <v>53</v>
      </c>
      <c r="L486" s="95"/>
    </row>
    <row r="487" spans="1:12" s="41" customFormat="1" ht="63.75">
      <c r="A487" s="42">
        <v>19</v>
      </c>
      <c r="B487" s="35" t="s">
        <v>57</v>
      </c>
      <c r="C487" s="46" t="s">
        <v>1553</v>
      </c>
      <c r="D487" s="35" t="s">
        <v>57</v>
      </c>
      <c r="E487" s="35" t="s">
        <v>40</v>
      </c>
      <c r="F487" s="89">
        <v>1</v>
      </c>
      <c r="G487" s="89"/>
      <c r="H487" s="89">
        <v>2956808</v>
      </c>
      <c r="I487" s="89">
        <f t="shared" si="40"/>
        <v>3311624.9600000004</v>
      </c>
      <c r="J487" s="35" t="s">
        <v>41</v>
      </c>
      <c r="K487" s="35" t="s">
        <v>53</v>
      </c>
      <c r="L487" s="95"/>
    </row>
    <row r="488" spans="1:12" s="41" customFormat="1" ht="69" customHeight="1">
      <c r="A488" s="42">
        <v>20</v>
      </c>
      <c r="B488" s="35" t="s">
        <v>57</v>
      </c>
      <c r="C488" s="46" t="s">
        <v>1555</v>
      </c>
      <c r="D488" s="35" t="s">
        <v>82</v>
      </c>
      <c r="E488" s="35" t="s">
        <v>40</v>
      </c>
      <c r="F488" s="89">
        <v>1</v>
      </c>
      <c r="G488" s="89"/>
      <c r="H488" s="89">
        <v>523714</v>
      </c>
      <c r="I488" s="89">
        <f t="shared" si="40"/>
        <v>586559.68000000005</v>
      </c>
      <c r="J488" s="35" t="s">
        <v>41</v>
      </c>
      <c r="K488" s="35" t="s">
        <v>58</v>
      </c>
      <c r="L488" s="95"/>
    </row>
    <row r="489" spans="1:12" s="41" customFormat="1" ht="63.75">
      <c r="A489" s="42">
        <v>21</v>
      </c>
      <c r="B489" s="35" t="s">
        <v>59</v>
      </c>
      <c r="C489" s="46" t="s">
        <v>1554</v>
      </c>
      <c r="D489" s="35" t="s">
        <v>59</v>
      </c>
      <c r="E489" s="35" t="s">
        <v>40</v>
      </c>
      <c r="F489" s="89">
        <v>1</v>
      </c>
      <c r="G489" s="89"/>
      <c r="H489" s="89">
        <v>61667760</v>
      </c>
      <c r="I489" s="89">
        <f t="shared" si="40"/>
        <v>69067891.200000003</v>
      </c>
      <c r="J489" s="35" t="s">
        <v>84</v>
      </c>
      <c r="K489" s="35" t="s">
        <v>60</v>
      </c>
      <c r="L489" s="95"/>
    </row>
    <row r="490" spans="1:12" s="41" customFormat="1" ht="67.5" customHeight="1">
      <c r="A490" s="42">
        <v>22</v>
      </c>
      <c r="B490" s="25" t="s">
        <v>62</v>
      </c>
      <c r="C490" s="46" t="s">
        <v>1556</v>
      </c>
      <c r="D490" s="24" t="s">
        <v>1188</v>
      </c>
      <c r="E490" s="24" t="s">
        <v>40</v>
      </c>
      <c r="F490" s="89">
        <v>1</v>
      </c>
      <c r="G490" s="89"/>
      <c r="H490" s="89">
        <v>5892480</v>
      </c>
      <c r="I490" s="89">
        <f t="shared" si="40"/>
        <v>6599577.6000000006</v>
      </c>
      <c r="J490" s="27" t="s">
        <v>63</v>
      </c>
      <c r="K490" s="46" t="s">
        <v>26</v>
      </c>
      <c r="L490" s="95"/>
    </row>
    <row r="491" spans="1:12" s="41" customFormat="1" ht="63.75">
      <c r="A491" s="42">
        <v>23</v>
      </c>
      <c r="B491" s="25" t="s">
        <v>64</v>
      </c>
      <c r="C491" s="46" t="s">
        <v>1557</v>
      </c>
      <c r="D491" s="46" t="s">
        <v>85</v>
      </c>
      <c r="E491" s="24" t="s">
        <v>40</v>
      </c>
      <c r="F491" s="89">
        <v>1</v>
      </c>
      <c r="G491" s="89"/>
      <c r="H491" s="89">
        <v>8000000</v>
      </c>
      <c r="I491" s="89">
        <f t="shared" si="40"/>
        <v>8960000</v>
      </c>
      <c r="J491" s="27" t="s">
        <v>63</v>
      </c>
      <c r="K491" s="27" t="s">
        <v>65</v>
      </c>
      <c r="L491" s="95"/>
    </row>
    <row r="492" spans="1:12" s="41" customFormat="1" ht="75.75" customHeight="1">
      <c r="A492" s="42">
        <v>24</v>
      </c>
      <c r="B492" s="25" t="s">
        <v>66</v>
      </c>
      <c r="C492" s="46" t="s">
        <v>1553</v>
      </c>
      <c r="D492" s="25" t="s">
        <v>1616</v>
      </c>
      <c r="E492" s="25" t="s">
        <v>40</v>
      </c>
      <c r="F492" s="89">
        <v>1</v>
      </c>
      <c r="G492" s="89"/>
      <c r="H492" s="89">
        <v>8925000</v>
      </c>
      <c r="I492" s="89">
        <f t="shared" si="40"/>
        <v>9996000.0000000019</v>
      </c>
      <c r="J492" s="25" t="s">
        <v>896</v>
      </c>
      <c r="K492" s="25" t="s">
        <v>26</v>
      </c>
      <c r="L492" s="43"/>
    </row>
    <row r="493" spans="1:12" s="41" customFormat="1" ht="63.75">
      <c r="A493" s="42">
        <v>25</v>
      </c>
      <c r="B493" s="24" t="s">
        <v>1160</v>
      </c>
      <c r="C493" s="46" t="s">
        <v>1556</v>
      </c>
      <c r="D493" s="25" t="s">
        <v>90</v>
      </c>
      <c r="E493" s="25" t="s">
        <v>40</v>
      </c>
      <c r="F493" s="89">
        <v>1</v>
      </c>
      <c r="G493" s="89"/>
      <c r="H493" s="89"/>
      <c r="I493" s="89"/>
      <c r="J493" s="27" t="s">
        <v>63</v>
      </c>
      <c r="K493" s="25" t="s">
        <v>26</v>
      </c>
      <c r="L493" s="95"/>
    </row>
    <row r="494" spans="1:12" s="41" customFormat="1" ht="81.75" customHeight="1">
      <c r="A494" s="42">
        <v>26</v>
      </c>
      <c r="B494" s="25" t="s">
        <v>68</v>
      </c>
      <c r="C494" s="46" t="s">
        <v>1556</v>
      </c>
      <c r="D494" s="25" t="s">
        <v>89</v>
      </c>
      <c r="E494" s="24" t="s">
        <v>40</v>
      </c>
      <c r="F494" s="89">
        <v>1</v>
      </c>
      <c r="G494" s="89"/>
      <c r="H494" s="89">
        <v>350000</v>
      </c>
      <c r="I494" s="89">
        <f t="shared" si="40"/>
        <v>392000.00000000006</v>
      </c>
      <c r="J494" s="27" t="s">
        <v>63</v>
      </c>
      <c r="K494" s="25" t="s">
        <v>69</v>
      </c>
      <c r="L494" s="95"/>
    </row>
    <row r="495" spans="1:12" s="41" customFormat="1" ht="63.75">
      <c r="A495" s="42">
        <v>27</v>
      </c>
      <c r="B495" s="25" t="s">
        <v>70</v>
      </c>
      <c r="C495" s="46" t="s">
        <v>1556</v>
      </c>
      <c r="D495" s="25" t="s">
        <v>91</v>
      </c>
      <c r="E495" s="25" t="s">
        <v>40</v>
      </c>
      <c r="F495" s="89">
        <v>1</v>
      </c>
      <c r="G495" s="89"/>
      <c r="H495" s="89">
        <v>1017830</v>
      </c>
      <c r="I495" s="89">
        <f t="shared" si="40"/>
        <v>1139969.6000000001</v>
      </c>
      <c r="J495" s="27" t="s">
        <v>63</v>
      </c>
      <c r="K495" s="25" t="s">
        <v>26</v>
      </c>
      <c r="L495" s="95"/>
    </row>
    <row r="496" spans="1:12" s="41" customFormat="1" ht="63.75">
      <c r="A496" s="42">
        <v>28</v>
      </c>
      <c r="B496" s="25" t="s">
        <v>71</v>
      </c>
      <c r="C496" s="46" t="s">
        <v>1556</v>
      </c>
      <c r="D496" s="25" t="s">
        <v>92</v>
      </c>
      <c r="E496" s="25" t="s">
        <v>40</v>
      </c>
      <c r="F496" s="89">
        <v>1</v>
      </c>
      <c r="G496" s="89"/>
      <c r="H496" s="89">
        <v>1221396</v>
      </c>
      <c r="I496" s="89">
        <f t="shared" si="40"/>
        <v>1367963.52</v>
      </c>
      <c r="J496" s="27" t="s">
        <v>63</v>
      </c>
      <c r="K496" s="25" t="s">
        <v>26</v>
      </c>
      <c r="L496" s="95"/>
    </row>
    <row r="497" spans="1:12" s="41" customFormat="1" ht="129.75" customHeight="1">
      <c r="A497" s="42">
        <v>29</v>
      </c>
      <c r="B497" s="25" t="s">
        <v>76</v>
      </c>
      <c r="C497" s="46" t="s">
        <v>1553</v>
      </c>
      <c r="D497" s="25" t="s">
        <v>1192</v>
      </c>
      <c r="E497" s="25" t="s">
        <v>40</v>
      </c>
      <c r="F497" s="89">
        <v>1</v>
      </c>
      <c r="G497" s="89"/>
      <c r="H497" s="89">
        <v>6552000</v>
      </c>
      <c r="I497" s="89">
        <f t="shared" si="40"/>
        <v>7338240.0000000009</v>
      </c>
      <c r="J497" s="25" t="s">
        <v>917</v>
      </c>
      <c r="K497" s="25" t="s">
        <v>26</v>
      </c>
      <c r="L497" s="95"/>
    </row>
    <row r="498" spans="1:12" s="41" customFormat="1" ht="123" customHeight="1">
      <c r="A498" s="42">
        <v>30</v>
      </c>
      <c r="B498" s="25" t="s">
        <v>77</v>
      </c>
      <c r="C498" s="46" t="s">
        <v>1556</v>
      </c>
      <c r="D498" s="25" t="s">
        <v>95</v>
      </c>
      <c r="E498" s="25" t="s">
        <v>40</v>
      </c>
      <c r="F498" s="89">
        <v>1</v>
      </c>
      <c r="G498" s="89"/>
      <c r="H498" s="89">
        <v>652866</v>
      </c>
      <c r="I498" s="89">
        <f t="shared" si="40"/>
        <v>731209.92</v>
      </c>
      <c r="J498" s="25" t="s">
        <v>63</v>
      </c>
      <c r="K498" s="25" t="s">
        <v>26</v>
      </c>
      <c r="L498" s="95"/>
    </row>
    <row r="499" spans="1:12" s="41" customFormat="1" ht="85.5" customHeight="1">
      <c r="A499" s="42">
        <v>31</v>
      </c>
      <c r="B499" s="25" t="s">
        <v>1310</v>
      </c>
      <c r="C499" s="46" t="s">
        <v>1558</v>
      </c>
      <c r="D499" s="25" t="s">
        <v>1330</v>
      </c>
      <c r="E499" s="25" t="s">
        <v>40</v>
      </c>
      <c r="F499" s="89">
        <v>1</v>
      </c>
      <c r="G499" s="89"/>
      <c r="H499" s="89">
        <v>461306</v>
      </c>
      <c r="I499" s="89">
        <f t="shared" si="40"/>
        <v>516662.72000000003</v>
      </c>
      <c r="J499" s="25" t="s">
        <v>918</v>
      </c>
      <c r="K499" s="25" t="s">
        <v>26</v>
      </c>
      <c r="L499" s="29"/>
    </row>
    <row r="500" spans="1:12" s="41" customFormat="1" ht="73.5" customHeight="1">
      <c r="A500" s="42">
        <v>32</v>
      </c>
      <c r="B500" s="25" t="s">
        <v>115</v>
      </c>
      <c r="C500" s="46" t="s">
        <v>1558</v>
      </c>
      <c r="D500" s="25" t="s">
        <v>115</v>
      </c>
      <c r="E500" s="25" t="s">
        <v>40</v>
      </c>
      <c r="F500" s="89">
        <v>1</v>
      </c>
      <c r="G500" s="89"/>
      <c r="H500" s="89">
        <v>37200000</v>
      </c>
      <c r="I500" s="89">
        <f t="shared" si="40"/>
        <v>41664000.000000007</v>
      </c>
      <c r="J500" s="25" t="s">
        <v>918</v>
      </c>
      <c r="K500" s="25" t="s">
        <v>26</v>
      </c>
      <c r="L500" s="29"/>
    </row>
    <row r="501" spans="1:12" s="36" customFormat="1" ht="68.25" customHeight="1">
      <c r="A501" s="42">
        <v>33</v>
      </c>
      <c r="B501" s="25" t="s">
        <v>301</v>
      </c>
      <c r="C501" s="46" t="s">
        <v>1555</v>
      </c>
      <c r="D501" s="25" t="s">
        <v>727</v>
      </c>
      <c r="E501" s="25" t="s">
        <v>40</v>
      </c>
      <c r="F501" s="89">
        <v>1</v>
      </c>
      <c r="G501" s="89"/>
      <c r="H501" s="89">
        <v>1082678.5714285714</v>
      </c>
      <c r="I501" s="89">
        <f t="shared" si="40"/>
        <v>1212600</v>
      </c>
      <c r="J501" s="25" t="s">
        <v>41</v>
      </c>
      <c r="K501" s="25" t="s">
        <v>299</v>
      </c>
      <c r="L501" s="29"/>
    </row>
    <row r="502" spans="1:12" s="36" customFormat="1" ht="99.75" customHeight="1">
      <c r="A502" s="42">
        <v>34</v>
      </c>
      <c r="B502" s="24" t="s">
        <v>302</v>
      </c>
      <c r="C502" s="46" t="s">
        <v>1555</v>
      </c>
      <c r="D502" s="24" t="s">
        <v>728</v>
      </c>
      <c r="E502" s="24" t="s">
        <v>40</v>
      </c>
      <c r="F502" s="89">
        <v>1</v>
      </c>
      <c r="G502" s="89"/>
      <c r="H502" s="89">
        <v>1065802.3392857141</v>
      </c>
      <c r="I502" s="89">
        <f t="shared" si="40"/>
        <v>1193698.6199999999</v>
      </c>
      <c r="J502" s="24" t="s">
        <v>41</v>
      </c>
      <c r="K502" s="24" t="s">
        <v>53</v>
      </c>
      <c r="L502" s="29"/>
    </row>
    <row r="503" spans="1:12" s="36" customFormat="1" ht="71.25" customHeight="1">
      <c r="A503" s="42">
        <v>35</v>
      </c>
      <c r="B503" s="24" t="s">
        <v>303</v>
      </c>
      <c r="C503" s="46" t="s">
        <v>1553</v>
      </c>
      <c r="D503" s="24" t="s">
        <v>300</v>
      </c>
      <c r="E503" s="24" t="s">
        <v>40</v>
      </c>
      <c r="F503" s="89">
        <v>1</v>
      </c>
      <c r="G503" s="89"/>
      <c r="H503" s="89">
        <v>316848</v>
      </c>
      <c r="I503" s="89">
        <f t="shared" si="40"/>
        <v>354869.76000000001</v>
      </c>
      <c r="J503" s="24" t="s">
        <v>41</v>
      </c>
      <c r="K503" s="24" t="s">
        <v>53</v>
      </c>
      <c r="L503" s="29"/>
    </row>
    <row r="504" spans="1:12" s="36" customFormat="1" ht="84.75" customHeight="1">
      <c r="A504" s="42">
        <v>36</v>
      </c>
      <c r="B504" s="24" t="s">
        <v>304</v>
      </c>
      <c r="C504" s="46" t="s">
        <v>1553</v>
      </c>
      <c r="D504" s="24" t="s">
        <v>729</v>
      </c>
      <c r="E504" s="24" t="s">
        <v>40</v>
      </c>
      <c r="F504" s="89">
        <v>1</v>
      </c>
      <c r="G504" s="89"/>
      <c r="H504" s="89">
        <v>2088796.4255999997</v>
      </c>
      <c r="I504" s="89">
        <f t="shared" si="40"/>
        <v>2339451.9966719998</v>
      </c>
      <c r="J504" s="24" t="s">
        <v>41</v>
      </c>
      <c r="K504" s="24" t="s">
        <v>53</v>
      </c>
      <c r="L504" s="29"/>
    </row>
    <row r="505" spans="1:12" s="36" customFormat="1" ht="63.75">
      <c r="A505" s="42">
        <v>37</v>
      </c>
      <c r="B505" s="32" t="s">
        <v>305</v>
      </c>
      <c r="C505" s="46" t="s">
        <v>1553</v>
      </c>
      <c r="D505" s="24" t="s">
        <v>730</v>
      </c>
      <c r="E505" s="24" t="s">
        <v>40</v>
      </c>
      <c r="F505" s="89">
        <v>1</v>
      </c>
      <c r="G505" s="89"/>
      <c r="H505" s="89">
        <v>1214773.8623999998</v>
      </c>
      <c r="I505" s="89">
        <f t="shared" si="40"/>
        <v>1360546.7258879999</v>
      </c>
      <c r="J505" s="24" t="s">
        <v>41</v>
      </c>
      <c r="K505" s="24" t="s">
        <v>53</v>
      </c>
      <c r="L505" s="29"/>
    </row>
    <row r="506" spans="1:12" s="36" customFormat="1" ht="63.75">
      <c r="A506" s="42">
        <v>38</v>
      </c>
      <c r="B506" s="32" t="s">
        <v>306</v>
      </c>
      <c r="C506" s="46" t="s">
        <v>1553</v>
      </c>
      <c r="D506" s="24" t="s">
        <v>731</v>
      </c>
      <c r="E506" s="24" t="s">
        <v>40</v>
      </c>
      <c r="F506" s="89">
        <v>1</v>
      </c>
      <c r="G506" s="89"/>
      <c r="H506" s="89">
        <v>329365.999648</v>
      </c>
      <c r="I506" s="89">
        <f t="shared" si="40"/>
        <v>368889.91960576002</v>
      </c>
      <c r="J506" s="24" t="s">
        <v>41</v>
      </c>
      <c r="K506" s="25" t="s">
        <v>299</v>
      </c>
      <c r="L506" s="29"/>
    </row>
    <row r="507" spans="1:12" s="36" customFormat="1" ht="63.75">
      <c r="A507" s="42">
        <v>39</v>
      </c>
      <c r="B507" s="32" t="s">
        <v>307</v>
      </c>
      <c r="C507" s="46" t="s">
        <v>1553</v>
      </c>
      <c r="D507" s="24" t="s">
        <v>732</v>
      </c>
      <c r="E507" s="24" t="s">
        <v>40</v>
      </c>
      <c r="F507" s="89">
        <v>1</v>
      </c>
      <c r="G507" s="89"/>
      <c r="H507" s="89">
        <v>630000</v>
      </c>
      <c r="I507" s="89">
        <f t="shared" si="40"/>
        <v>705600.00000000012</v>
      </c>
      <c r="J507" s="24" t="s">
        <v>41</v>
      </c>
      <c r="K507" s="25" t="s">
        <v>299</v>
      </c>
      <c r="L507" s="29"/>
    </row>
    <row r="508" spans="1:12" s="36" customFormat="1" ht="63.75">
      <c r="A508" s="42">
        <v>40</v>
      </c>
      <c r="B508" s="32" t="s">
        <v>308</v>
      </c>
      <c r="C508" s="46" t="s">
        <v>1553</v>
      </c>
      <c r="D508" s="24" t="s">
        <v>733</v>
      </c>
      <c r="E508" s="24" t="s">
        <v>40</v>
      </c>
      <c r="F508" s="89">
        <v>1</v>
      </c>
      <c r="G508" s="89"/>
      <c r="H508" s="89">
        <v>1008000</v>
      </c>
      <c r="I508" s="89">
        <f t="shared" si="40"/>
        <v>1128960</v>
      </c>
      <c r="J508" s="25" t="s">
        <v>41</v>
      </c>
      <c r="K508" s="25" t="s">
        <v>58</v>
      </c>
      <c r="L508" s="29"/>
    </row>
    <row r="509" spans="1:12" s="36" customFormat="1" ht="63.75">
      <c r="A509" s="42">
        <v>41</v>
      </c>
      <c r="B509" s="32" t="s">
        <v>309</v>
      </c>
      <c r="C509" s="46" t="s">
        <v>1553</v>
      </c>
      <c r="D509" s="24" t="s">
        <v>735</v>
      </c>
      <c r="E509" s="24" t="s">
        <v>40</v>
      </c>
      <c r="F509" s="89">
        <v>1</v>
      </c>
      <c r="G509" s="89"/>
      <c r="H509" s="89">
        <v>645000</v>
      </c>
      <c r="I509" s="89">
        <f t="shared" si="40"/>
        <v>722400.00000000012</v>
      </c>
      <c r="J509" s="24" t="s">
        <v>41</v>
      </c>
      <c r="K509" s="25" t="s">
        <v>299</v>
      </c>
      <c r="L509" s="29"/>
    </row>
    <row r="510" spans="1:12" s="36" customFormat="1" ht="63.75">
      <c r="A510" s="42">
        <v>42</v>
      </c>
      <c r="B510" s="32" t="s">
        <v>1337</v>
      </c>
      <c r="C510" s="46" t="s">
        <v>1553</v>
      </c>
      <c r="D510" s="24" t="s">
        <v>734</v>
      </c>
      <c r="E510" s="24" t="s">
        <v>40</v>
      </c>
      <c r="F510" s="89">
        <v>1</v>
      </c>
      <c r="G510" s="89"/>
      <c r="H510" s="89">
        <v>312000</v>
      </c>
      <c r="I510" s="89">
        <f t="shared" si="40"/>
        <v>349440.00000000006</v>
      </c>
      <c r="J510" s="25" t="s">
        <v>41</v>
      </c>
      <c r="K510" s="25" t="s">
        <v>58</v>
      </c>
      <c r="L510" s="29"/>
    </row>
    <row r="511" spans="1:12" s="36" customFormat="1" ht="71.25" customHeight="1">
      <c r="A511" s="42">
        <v>43</v>
      </c>
      <c r="B511" s="32" t="s">
        <v>326</v>
      </c>
      <c r="C511" s="46" t="s">
        <v>1558</v>
      </c>
      <c r="D511" s="24" t="s">
        <v>1332</v>
      </c>
      <c r="E511" s="24" t="s">
        <v>40</v>
      </c>
      <c r="F511" s="89">
        <v>1</v>
      </c>
      <c r="G511" s="89"/>
      <c r="H511" s="89">
        <v>506031</v>
      </c>
      <c r="I511" s="89">
        <f t="shared" si="40"/>
        <v>566754.72000000009</v>
      </c>
      <c r="J511" s="44" t="s">
        <v>896</v>
      </c>
      <c r="K511" s="25" t="s">
        <v>26</v>
      </c>
      <c r="L511" s="29"/>
    </row>
    <row r="512" spans="1:12" s="36" customFormat="1" ht="75.75" customHeight="1">
      <c r="A512" s="42">
        <v>44</v>
      </c>
      <c r="B512" s="32" t="s">
        <v>327</v>
      </c>
      <c r="C512" s="46" t="s">
        <v>1558</v>
      </c>
      <c r="D512" s="24" t="s">
        <v>327</v>
      </c>
      <c r="E512" s="24" t="s">
        <v>40</v>
      </c>
      <c r="F512" s="89">
        <v>1</v>
      </c>
      <c r="G512" s="89"/>
      <c r="H512" s="89">
        <v>139347</v>
      </c>
      <c r="I512" s="89">
        <f t="shared" si="40"/>
        <v>156068.64000000001</v>
      </c>
      <c r="J512" s="44" t="s">
        <v>896</v>
      </c>
      <c r="K512" s="25" t="s">
        <v>26</v>
      </c>
      <c r="L512" s="29"/>
    </row>
    <row r="513" spans="1:12" s="36" customFormat="1" ht="66.75" customHeight="1">
      <c r="A513" s="42">
        <v>45</v>
      </c>
      <c r="B513" s="32" t="s">
        <v>328</v>
      </c>
      <c r="C513" s="46" t="s">
        <v>1558</v>
      </c>
      <c r="D513" s="24" t="s">
        <v>1333</v>
      </c>
      <c r="E513" s="24" t="s">
        <v>40</v>
      </c>
      <c r="F513" s="89">
        <v>1</v>
      </c>
      <c r="G513" s="89"/>
      <c r="H513" s="89">
        <v>6138103</v>
      </c>
      <c r="I513" s="89">
        <f t="shared" si="40"/>
        <v>6874675.3600000003</v>
      </c>
      <c r="J513" s="44" t="s">
        <v>896</v>
      </c>
      <c r="K513" s="25" t="s">
        <v>26</v>
      </c>
      <c r="L513" s="29"/>
    </row>
    <row r="514" spans="1:12" s="41" customFormat="1" ht="126.75" customHeight="1">
      <c r="A514" s="42">
        <v>46</v>
      </c>
      <c r="B514" s="25" t="s">
        <v>77</v>
      </c>
      <c r="C514" s="46" t="s">
        <v>1556</v>
      </c>
      <c r="D514" s="25" t="s">
        <v>95</v>
      </c>
      <c r="E514" s="25" t="s">
        <v>40</v>
      </c>
      <c r="F514" s="89">
        <v>1</v>
      </c>
      <c r="G514" s="89"/>
      <c r="H514" s="89">
        <v>756000</v>
      </c>
      <c r="I514" s="89">
        <f>H514*1.12</f>
        <v>846720.00000000012</v>
      </c>
      <c r="J514" s="25" t="s">
        <v>1216</v>
      </c>
      <c r="K514" s="25" t="s">
        <v>26</v>
      </c>
      <c r="L514" s="29"/>
    </row>
    <row r="515" spans="1:12" s="41" customFormat="1" ht="70.5" customHeight="1">
      <c r="A515" s="42">
        <v>47</v>
      </c>
      <c r="B515" s="25" t="s">
        <v>62</v>
      </c>
      <c r="C515" s="46" t="s">
        <v>1556</v>
      </c>
      <c r="D515" s="24" t="s">
        <v>1188</v>
      </c>
      <c r="E515" s="24" t="s">
        <v>40</v>
      </c>
      <c r="F515" s="89">
        <v>1</v>
      </c>
      <c r="G515" s="89"/>
      <c r="H515" s="89">
        <v>5322240</v>
      </c>
      <c r="I515" s="89">
        <f t="shared" ref="I515" si="41">H515*1.12</f>
        <v>5960908.8000000007</v>
      </c>
      <c r="J515" s="27" t="s">
        <v>1215</v>
      </c>
      <c r="K515" s="46" t="s">
        <v>26</v>
      </c>
      <c r="L515" s="29"/>
    </row>
    <row r="516" spans="1:12" s="41" customFormat="1" ht="150" customHeight="1">
      <c r="A516" s="42">
        <v>48</v>
      </c>
      <c r="B516" s="25" t="s">
        <v>1213</v>
      </c>
      <c r="C516" s="46" t="s">
        <v>1253</v>
      </c>
      <c r="D516" s="24" t="s">
        <v>1331</v>
      </c>
      <c r="E516" s="24" t="s">
        <v>40</v>
      </c>
      <c r="F516" s="89">
        <v>1</v>
      </c>
      <c r="G516" s="89"/>
      <c r="H516" s="89">
        <v>4229868.5999999996</v>
      </c>
      <c r="I516" s="89">
        <f>H516*1.12</f>
        <v>4737452.8320000004</v>
      </c>
      <c r="J516" s="27" t="s">
        <v>1214</v>
      </c>
      <c r="K516" s="46" t="s">
        <v>1217</v>
      </c>
      <c r="L516" s="29"/>
    </row>
    <row r="517" spans="1:12" s="41" customFormat="1" ht="90.75" customHeight="1">
      <c r="A517" s="42">
        <v>49</v>
      </c>
      <c r="B517" s="25" t="s">
        <v>1297</v>
      </c>
      <c r="C517" s="46" t="s">
        <v>1253</v>
      </c>
      <c r="D517" s="25" t="s">
        <v>156</v>
      </c>
      <c r="E517" s="25" t="s">
        <v>40</v>
      </c>
      <c r="F517" s="89">
        <v>1</v>
      </c>
      <c r="G517" s="89"/>
      <c r="H517" s="89">
        <v>570000</v>
      </c>
      <c r="I517" s="89">
        <f>H517*1.12</f>
        <v>638400.00000000012</v>
      </c>
      <c r="J517" s="25" t="s">
        <v>919</v>
      </c>
      <c r="K517" s="25" t="s">
        <v>26</v>
      </c>
      <c r="L517" s="29"/>
    </row>
    <row r="518" spans="1:12" s="41" customFormat="1" ht="65.25" customHeight="1">
      <c r="A518" s="42">
        <v>50</v>
      </c>
      <c r="B518" s="25" t="s">
        <v>1298</v>
      </c>
      <c r="C518" s="46" t="s">
        <v>1253</v>
      </c>
      <c r="D518" s="25" t="s">
        <v>157</v>
      </c>
      <c r="E518" s="25" t="s">
        <v>40</v>
      </c>
      <c r="F518" s="89">
        <v>1</v>
      </c>
      <c r="G518" s="89"/>
      <c r="H518" s="89">
        <v>145440</v>
      </c>
      <c r="I518" s="89">
        <f>H518*1.12</f>
        <v>162892.80000000002</v>
      </c>
      <c r="J518" s="25" t="s">
        <v>917</v>
      </c>
      <c r="K518" s="25" t="s">
        <v>26</v>
      </c>
      <c r="L518" s="29"/>
    </row>
    <row r="519" spans="1:12" s="41" customFormat="1" ht="71.25" customHeight="1">
      <c r="A519" s="42">
        <v>51</v>
      </c>
      <c r="B519" s="25" t="s">
        <v>1299</v>
      </c>
      <c r="C519" s="46" t="s">
        <v>1253</v>
      </c>
      <c r="D519" s="25" t="s">
        <v>158</v>
      </c>
      <c r="E519" s="25" t="s">
        <v>40</v>
      </c>
      <c r="F519" s="89">
        <v>1</v>
      </c>
      <c r="G519" s="89"/>
      <c r="H519" s="89">
        <v>108000</v>
      </c>
      <c r="I519" s="89">
        <f>H519*1.12</f>
        <v>120960.00000000001</v>
      </c>
      <c r="J519" s="25" t="s">
        <v>917</v>
      </c>
      <c r="K519" s="25" t="s">
        <v>26</v>
      </c>
      <c r="L519" s="29"/>
    </row>
    <row r="520" spans="1:12" ht="108" customHeight="1">
      <c r="A520" s="42">
        <v>52</v>
      </c>
      <c r="B520" s="118" t="s">
        <v>1366</v>
      </c>
      <c r="C520" s="46" t="s">
        <v>1335</v>
      </c>
      <c r="D520" s="24" t="s">
        <v>1832</v>
      </c>
      <c r="E520" s="35" t="s">
        <v>40</v>
      </c>
      <c r="F520" s="89">
        <v>1</v>
      </c>
      <c r="G520" s="89"/>
      <c r="H520" s="127">
        <v>7946820</v>
      </c>
      <c r="I520" s="89">
        <f>H520*1.12</f>
        <v>8900438.4000000004</v>
      </c>
      <c r="J520" s="125" t="s">
        <v>913</v>
      </c>
      <c r="K520" s="26" t="s">
        <v>26</v>
      </c>
      <c r="L520" s="24"/>
    </row>
    <row r="521" spans="1:12" ht="92.25" customHeight="1">
      <c r="A521" s="42">
        <v>53</v>
      </c>
      <c r="B521" s="118" t="s">
        <v>1367</v>
      </c>
      <c r="C521" s="46" t="s">
        <v>1335</v>
      </c>
      <c r="D521" s="24" t="s">
        <v>1662</v>
      </c>
      <c r="E521" s="35" t="s">
        <v>40</v>
      </c>
      <c r="F521" s="89">
        <v>1</v>
      </c>
      <c r="G521" s="89"/>
      <c r="H521" s="127">
        <v>7707000</v>
      </c>
      <c r="I521" s="89">
        <f t="shared" ref="I521:I524" si="42">H521*1.12</f>
        <v>8631840</v>
      </c>
      <c r="J521" s="125" t="s">
        <v>913</v>
      </c>
      <c r="K521" s="26" t="s">
        <v>26</v>
      </c>
      <c r="L521" s="24"/>
    </row>
    <row r="522" spans="1:12" ht="83.25" customHeight="1">
      <c r="A522" s="42">
        <v>54</v>
      </c>
      <c r="B522" s="25" t="s">
        <v>1368</v>
      </c>
      <c r="C522" s="46" t="s">
        <v>1335</v>
      </c>
      <c r="D522" s="24" t="s">
        <v>1370</v>
      </c>
      <c r="E522" s="35" t="s">
        <v>40</v>
      </c>
      <c r="F522" s="89">
        <v>1</v>
      </c>
      <c r="G522" s="89"/>
      <c r="H522" s="141">
        <v>1080000</v>
      </c>
      <c r="I522" s="89">
        <f t="shared" si="42"/>
        <v>1209600</v>
      </c>
      <c r="J522" s="125" t="s">
        <v>913</v>
      </c>
      <c r="K522" s="26" t="s">
        <v>26</v>
      </c>
      <c r="L522" s="24"/>
    </row>
    <row r="523" spans="1:12" ht="83.25" customHeight="1">
      <c r="A523" s="42">
        <v>55</v>
      </c>
      <c r="B523" s="25" t="s">
        <v>1369</v>
      </c>
      <c r="C523" s="46" t="s">
        <v>1335</v>
      </c>
      <c r="D523" s="24" t="s">
        <v>1371</v>
      </c>
      <c r="E523" s="35" t="s">
        <v>40</v>
      </c>
      <c r="F523" s="89">
        <v>1</v>
      </c>
      <c r="G523" s="89"/>
      <c r="H523" s="141">
        <v>434000</v>
      </c>
      <c r="I523" s="89">
        <f t="shared" si="42"/>
        <v>486080.00000000006</v>
      </c>
      <c r="J523" s="125" t="s">
        <v>913</v>
      </c>
      <c r="K523" s="26" t="s">
        <v>26</v>
      </c>
      <c r="L523" s="24"/>
    </row>
    <row r="524" spans="1:12" s="41" customFormat="1" ht="92.25" customHeight="1">
      <c r="A524" s="42">
        <v>56</v>
      </c>
      <c r="B524" s="124" t="s">
        <v>1334</v>
      </c>
      <c r="C524" s="46" t="s">
        <v>1253</v>
      </c>
      <c r="D524" s="25" t="s">
        <v>1336</v>
      </c>
      <c r="E524" s="35" t="s">
        <v>40</v>
      </c>
      <c r="F524" s="89">
        <v>1</v>
      </c>
      <c r="G524" s="89"/>
      <c r="H524" s="126">
        <v>165000</v>
      </c>
      <c r="I524" s="89">
        <f t="shared" si="42"/>
        <v>184800.00000000003</v>
      </c>
      <c r="J524" s="25" t="s">
        <v>1322</v>
      </c>
      <c r="K524" s="26" t="s">
        <v>26</v>
      </c>
      <c r="L524" s="24"/>
    </row>
    <row r="525" spans="1:12" s="41" customFormat="1" ht="118.5" customHeight="1">
      <c r="A525" s="42">
        <v>57</v>
      </c>
      <c r="B525" s="25" t="s">
        <v>77</v>
      </c>
      <c r="C525" s="46" t="s">
        <v>1556</v>
      </c>
      <c r="D525" s="25" t="s">
        <v>95</v>
      </c>
      <c r="E525" s="25" t="s">
        <v>40</v>
      </c>
      <c r="F525" s="89">
        <v>1</v>
      </c>
      <c r="G525" s="89"/>
      <c r="H525" s="89">
        <v>652857</v>
      </c>
      <c r="I525" s="89">
        <f t="shared" ref="I525:I532" si="43">H525*1.12</f>
        <v>731199.84000000008</v>
      </c>
      <c r="J525" s="27" t="s">
        <v>1397</v>
      </c>
      <c r="K525" s="25" t="s">
        <v>26</v>
      </c>
      <c r="L525" s="24"/>
    </row>
    <row r="526" spans="1:12" s="41" customFormat="1" ht="92.25" customHeight="1">
      <c r="A526" s="42">
        <v>58</v>
      </c>
      <c r="B526" s="25" t="s">
        <v>62</v>
      </c>
      <c r="C526" s="46" t="s">
        <v>1556</v>
      </c>
      <c r="D526" s="24" t="s">
        <v>1188</v>
      </c>
      <c r="E526" s="24" t="s">
        <v>40</v>
      </c>
      <c r="F526" s="89">
        <v>1</v>
      </c>
      <c r="G526" s="89"/>
      <c r="H526" s="89">
        <v>6462720</v>
      </c>
      <c r="I526" s="89">
        <f t="shared" si="43"/>
        <v>7238246.4000000004</v>
      </c>
      <c r="J526" s="27" t="s">
        <v>1748</v>
      </c>
      <c r="K526" s="46" t="s">
        <v>26</v>
      </c>
      <c r="L526" s="24"/>
    </row>
    <row r="527" spans="1:12" s="41" customFormat="1" ht="92.25" customHeight="1">
      <c r="A527" s="42">
        <v>59</v>
      </c>
      <c r="B527" s="25" t="s">
        <v>1531</v>
      </c>
      <c r="C527" s="46" t="s">
        <v>1335</v>
      </c>
      <c r="D527" s="24" t="s">
        <v>1654</v>
      </c>
      <c r="E527" s="24" t="s">
        <v>40</v>
      </c>
      <c r="F527" s="89">
        <v>1</v>
      </c>
      <c r="G527" s="128"/>
      <c r="H527" s="89">
        <v>2432143</v>
      </c>
      <c r="I527" s="89">
        <f t="shared" si="43"/>
        <v>2724000.16</v>
      </c>
      <c r="J527" s="128" t="s">
        <v>913</v>
      </c>
      <c r="K527" s="46" t="s">
        <v>114</v>
      </c>
      <c r="L527" s="24"/>
    </row>
    <row r="528" spans="1:12" s="41" customFormat="1" ht="92.25" customHeight="1">
      <c r="A528" s="42">
        <v>60</v>
      </c>
      <c r="B528" s="25" t="s">
        <v>1532</v>
      </c>
      <c r="C528" s="46" t="s">
        <v>1335</v>
      </c>
      <c r="D528" s="24" t="s">
        <v>1655</v>
      </c>
      <c r="E528" s="24" t="s">
        <v>40</v>
      </c>
      <c r="F528" s="89">
        <v>1</v>
      </c>
      <c r="G528" s="128"/>
      <c r="H528" s="89">
        <v>1227679</v>
      </c>
      <c r="I528" s="89">
        <f t="shared" si="43"/>
        <v>1375000.4800000002</v>
      </c>
      <c r="J528" s="128" t="s">
        <v>1578</v>
      </c>
      <c r="K528" s="46" t="s">
        <v>114</v>
      </c>
      <c r="L528" s="24"/>
    </row>
    <row r="529" spans="1:12" s="41" customFormat="1" ht="92.25" customHeight="1">
      <c r="A529" s="42">
        <v>61</v>
      </c>
      <c r="B529" s="25" t="s">
        <v>1533</v>
      </c>
      <c r="C529" s="46" t="s">
        <v>1335</v>
      </c>
      <c r="D529" s="24" t="s">
        <v>1536</v>
      </c>
      <c r="E529" s="24" t="s">
        <v>40</v>
      </c>
      <c r="F529" s="89">
        <v>1</v>
      </c>
      <c r="G529" s="128"/>
      <c r="H529" s="89">
        <v>618200</v>
      </c>
      <c r="I529" s="89">
        <f t="shared" si="43"/>
        <v>692384.00000000012</v>
      </c>
      <c r="J529" s="128" t="s">
        <v>1578</v>
      </c>
      <c r="K529" s="46" t="s">
        <v>114</v>
      </c>
      <c r="L529" s="24"/>
    </row>
    <row r="530" spans="1:12" s="41" customFormat="1" ht="92.25" customHeight="1">
      <c r="A530" s="42">
        <v>62</v>
      </c>
      <c r="B530" s="25" t="s">
        <v>1534</v>
      </c>
      <c r="C530" s="46" t="s">
        <v>1335</v>
      </c>
      <c r="D530" s="24" t="s">
        <v>1592</v>
      </c>
      <c r="E530" s="24" t="s">
        <v>40</v>
      </c>
      <c r="F530" s="89">
        <v>1</v>
      </c>
      <c r="G530" s="128"/>
      <c r="H530" s="89">
        <v>506924</v>
      </c>
      <c r="I530" s="89">
        <f t="shared" si="43"/>
        <v>567754.88</v>
      </c>
      <c r="J530" s="128" t="s">
        <v>1578</v>
      </c>
      <c r="K530" s="46" t="s">
        <v>114</v>
      </c>
      <c r="L530" s="24"/>
    </row>
    <row r="531" spans="1:12" s="41" customFormat="1" ht="112.5" customHeight="1">
      <c r="A531" s="42">
        <v>63</v>
      </c>
      <c r="B531" s="25" t="s">
        <v>1590</v>
      </c>
      <c r="C531" s="46" t="s">
        <v>1335</v>
      </c>
      <c r="D531" s="24" t="s">
        <v>1591</v>
      </c>
      <c r="E531" s="24" t="s">
        <v>40</v>
      </c>
      <c r="F531" s="89">
        <v>1</v>
      </c>
      <c r="G531" s="128"/>
      <c r="H531" s="89">
        <v>139286</v>
      </c>
      <c r="I531" s="89">
        <f t="shared" si="43"/>
        <v>156000.32000000001</v>
      </c>
      <c r="J531" s="128" t="s">
        <v>1578</v>
      </c>
      <c r="K531" s="46" t="s">
        <v>114</v>
      </c>
      <c r="L531" s="24"/>
    </row>
    <row r="532" spans="1:12" s="41" customFormat="1" ht="92.25" customHeight="1">
      <c r="A532" s="42">
        <v>64</v>
      </c>
      <c r="B532" s="25" t="s">
        <v>1535</v>
      </c>
      <c r="C532" s="46" t="s">
        <v>1335</v>
      </c>
      <c r="D532" s="24" t="s">
        <v>1663</v>
      </c>
      <c r="E532" s="24" t="s">
        <v>40</v>
      </c>
      <c r="F532" s="89">
        <v>1</v>
      </c>
      <c r="G532" s="128"/>
      <c r="H532" s="89">
        <v>12933732</v>
      </c>
      <c r="I532" s="89">
        <f t="shared" si="43"/>
        <v>14485779.840000002</v>
      </c>
      <c r="J532" s="128" t="s">
        <v>1578</v>
      </c>
      <c r="K532" s="46" t="s">
        <v>114</v>
      </c>
      <c r="L532" s="24"/>
    </row>
    <row r="533" spans="1:12" s="41" customFormat="1" ht="92.25" customHeight="1">
      <c r="A533" s="42">
        <v>65</v>
      </c>
      <c r="B533" s="118" t="s">
        <v>1579</v>
      </c>
      <c r="C533" s="118" t="s">
        <v>1576</v>
      </c>
      <c r="D533" s="118" t="s">
        <v>1580</v>
      </c>
      <c r="E533" s="128" t="s">
        <v>40</v>
      </c>
      <c r="F533" s="128">
        <v>1</v>
      </c>
      <c r="G533" s="128"/>
      <c r="H533" s="89">
        <v>732107.14</v>
      </c>
      <c r="I533" s="89">
        <v>819960</v>
      </c>
      <c r="J533" s="128" t="s">
        <v>1577</v>
      </c>
      <c r="K533" s="128" t="s">
        <v>26</v>
      </c>
      <c r="L533" s="24"/>
    </row>
    <row r="534" spans="1:12" ht="160.5" customHeight="1">
      <c r="A534" s="42">
        <v>66</v>
      </c>
      <c r="B534" s="24" t="s">
        <v>153</v>
      </c>
      <c r="C534" s="25" t="s">
        <v>1600</v>
      </c>
      <c r="D534" s="24" t="s">
        <v>1201</v>
      </c>
      <c r="E534" s="35" t="s">
        <v>40</v>
      </c>
      <c r="F534" s="89">
        <v>1</v>
      </c>
      <c r="G534" s="89"/>
      <c r="H534" s="89">
        <v>4044600</v>
      </c>
      <c r="I534" s="89">
        <f>H534*1.12</f>
        <v>4529952</v>
      </c>
      <c r="J534" s="25" t="s">
        <v>896</v>
      </c>
      <c r="K534" s="26" t="s">
        <v>26</v>
      </c>
      <c r="L534" s="24"/>
    </row>
    <row r="535" spans="1:12" ht="197.25" customHeight="1">
      <c r="A535" s="42">
        <v>67</v>
      </c>
      <c r="B535" s="24" t="s">
        <v>1656</v>
      </c>
      <c r="C535" s="25" t="s">
        <v>1600</v>
      </c>
      <c r="D535" s="24" t="s">
        <v>154</v>
      </c>
      <c r="E535" s="35" t="s">
        <v>40</v>
      </c>
      <c r="F535" s="89">
        <v>1</v>
      </c>
      <c r="G535" s="89"/>
      <c r="H535" s="89">
        <v>5969700</v>
      </c>
      <c r="I535" s="89">
        <f>H535*1.12</f>
        <v>6686064.0000000009</v>
      </c>
      <c r="J535" s="25" t="s">
        <v>896</v>
      </c>
      <c r="K535" s="26" t="s">
        <v>26</v>
      </c>
      <c r="L535" s="24"/>
    </row>
    <row r="536" spans="1:12" ht="84.75" customHeight="1">
      <c r="A536" s="42">
        <v>68</v>
      </c>
      <c r="B536" s="128" t="s">
        <v>2175</v>
      </c>
      <c r="C536" s="118" t="s">
        <v>2169</v>
      </c>
      <c r="D536" s="118" t="s">
        <v>2170</v>
      </c>
      <c r="E536" s="118" t="s">
        <v>40</v>
      </c>
      <c r="F536" s="128">
        <v>1</v>
      </c>
      <c r="G536" s="128"/>
      <c r="H536" s="128">
        <v>257142.86</v>
      </c>
      <c r="I536" s="89">
        <f t="shared" ref="I536:I537" si="44">H536*1.12</f>
        <v>288000.00320000004</v>
      </c>
      <c r="J536" s="128" t="s">
        <v>2171</v>
      </c>
      <c r="K536" s="128" t="s">
        <v>2172</v>
      </c>
      <c r="L536" s="29" t="s">
        <v>1418</v>
      </c>
    </row>
    <row r="537" spans="1:12" ht="102.75" customHeight="1">
      <c r="A537" s="42">
        <v>69</v>
      </c>
      <c r="B537" s="128" t="s">
        <v>2176</v>
      </c>
      <c r="C537" s="118" t="s">
        <v>2169</v>
      </c>
      <c r="D537" s="118" t="s">
        <v>2173</v>
      </c>
      <c r="E537" s="118" t="s">
        <v>2174</v>
      </c>
      <c r="F537" s="128">
        <v>1</v>
      </c>
      <c r="G537" s="128"/>
      <c r="H537" s="182">
        <v>446428.57</v>
      </c>
      <c r="I537" s="89">
        <f t="shared" si="44"/>
        <v>499999.99840000004</v>
      </c>
      <c r="J537" s="128" t="s">
        <v>2171</v>
      </c>
      <c r="K537" s="128" t="s">
        <v>2172</v>
      </c>
      <c r="L537" s="29" t="s">
        <v>1418</v>
      </c>
    </row>
    <row r="538" spans="1:12">
      <c r="A538" s="184" t="s">
        <v>909</v>
      </c>
      <c r="B538" s="185"/>
      <c r="C538" s="186"/>
      <c r="D538" s="24"/>
      <c r="E538" s="24"/>
      <c r="F538" s="44"/>
      <c r="G538" s="44"/>
      <c r="H538" s="88">
        <f>SUM(H469:H537)</f>
        <v>283841256.36836225</v>
      </c>
      <c r="I538" s="88">
        <f>SUM(I469:I537)</f>
        <v>317902207.13576573</v>
      </c>
      <c r="J538" s="44"/>
      <c r="K538" s="45"/>
      <c r="L538" s="96"/>
    </row>
    <row r="539" spans="1:12">
      <c r="A539" s="187" t="s">
        <v>18</v>
      </c>
      <c r="B539" s="187"/>
      <c r="C539" s="187"/>
      <c r="D539" s="24"/>
      <c r="E539" s="24"/>
      <c r="F539" s="44"/>
      <c r="G539" s="44"/>
      <c r="H539" s="88">
        <f>H538+H467+H463</f>
        <v>464710176.36836225</v>
      </c>
      <c r="I539" s="88">
        <f>I538+I467+I463</f>
        <v>520475397.53576577</v>
      </c>
      <c r="J539" s="44"/>
      <c r="K539" s="45"/>
      <c r="L539" s="96"/>
    </row>
    <row r="540" spans="1:12">
      <c r="A540" s="188" t="s">
        <v>19</v>
      </c>
      <c r="B540" s="188"/>
      <c r="C540" s="188"/>
      <c r="D540" s="24"/>
      <c r="E540" s="24"/>
      <c r="F540" s="44"/>
      <c r="G540" s="44"/>
      <c r="H540" s="88">
        <f>H539+H445</f>
        <v>1230035518.7798765</v>
      </c>
      <c r="I540" s="88">
        <f>I539+I445</f>
        <v>1377639781.0366611</v>
      </c>
      <c r="J540" s="44"/>
      <c r="K540" s="44"/>
      <c r="L540" s="99"/>
    </row>
    <row r="542" spans="1:12" ht="15.75" hidden="1" customHeight="1">
      <c r="A542" s="189" t="s">
        <v>365</v>
      </c>
      <c r="B542" s="189"/>
      <c r="C542" s="189"/>
      <c r="D542" s="189"/>
      <c r="E542" s="3" t="s">
        <v>376</v>
      </c>
      <c r="F542" s="190" t="s">
        <v>355</v>
      </c>
      <c r="G542" s="190"/>
      <c r="H542" s="190"/>
      <c r="K542" s="1"/>
      <c r="L542" s="3"/>
    </row>
    <row r="543" spans="1:12" ht="15.75" hidden="1" customHeight="1">
      <c r="A543" s="14"/>
      <c r="B543" s="76"/>
      <c r="C543" s="14"/>
      <c r="D543" s="75"/>
      <c r="F543" s="149"/>
      <c r="G543" s="149"/>
      <c r="K543" s="1"/>
      <c r="L543" s="3"/>
    </row>
    <row r="544" spans="1:12" ht="15.75" hidden="1" customHeight="1">
      <c r="A544" s="189" t="s">
        <v>375</v>
      </c>
      <c r="B544" s="189"/>
      <c r="C544" s="189"/>
      <c r="D544" s="189"/>
      <c r="E544" s="3" t="s">
        <v>376</v>
      </c>
      <c r="F544" s="190" t="s">
        <v>356</v>
      </c>
      <c r="G544" s="190"/>
      <c r="H544" s="190"/>
      <c r="K544" s="1"/>
      <c r="L544" s="3"/>
    </row>
    <row r="545" spans="1:12" ht="15" hidden="1" customHeight="1">
      <c r="A545" s="14"/>
      <c r="B545" s="76"/>
      <c r="C545" s="14"/>
      <c r="D545" s="75"/>
      <c r="F545" s="190"/>
      <c r="G545" s="190"/>
      <c r="H545" s="190"/>
      <c r="K545" s="1"/>
      <c r="L545" s="3"/>
    </row>
    <row r="546" spans="1:12" ht="15.75" hidden="1" customHeight="1">
      <c r="A546" s="189" t="s">
        <v>374</v>
      </c>
      <c r="B546" s="189"/>
      <c r="C546" s="189"/>
      <c r="D546" s="189"/>
      <c r="E546" s="3" t="s">
        <v>376</v>
      </c>
      <c r="F546" s="190" t="s">
        <v>357</v>
      </c>
      <c r="G546" s="190"/>
      <c r="H546" s="190"/>
      <c r="K546" s="1"/>
      <c r="L546" s="3"/>
    </row>
    <row r="547" spans="1:12" ht="12.75" hidden="1" customHeight="1">
      <c r="A547" s="14"/>
      <c r="B547" s="76"/>
      <c r="C547" s="14"/>
      <c r="D547" s="75"/>
      <c r="F547" s="190"/>
      <c r="G547" s="190"/>
      <c r="H547" s="190"/>
      <c r="K547" s="1"/>
      <c r="L547" s="3"/>
    </row>
    <row r="548" spans="1:12" ht="15.75" hidden="1" customHeight="1">
      <c r="A548" s="189" t="s">
        <v>373</v>
      </c>
      <c r="B548" s="189"/>
      <c r="C548" s="189"/>
      <c r="D548" s="189"/>
      <c r="E548" s="3" t="s">
        <v>376</v>
      </c>
      <c r="F548" s="190" t="s">
        <v>358</v>
      </c>
      <c r="G548" s="190"/>
      <c r="H548" s="190"/>
      <c r="K548" s="1"/>
      <c r="L548" s="3"/>
    </row>
    <row r="549" spans="1:12" ht="12.75" hidden="1" customHeight="1">
      <c r="A549" s="14"/>
      <c r="B549" s="76"/>
      <c r="C549" s="14"/>
      <c r="D549" s="75"/>
      <c r="F549" s="190"/>
      <c r="G549" s="190"/>
      <c r="H549" s="190"/>
      <c r="K549" s="1"/>
      <c r="L549" s="3"/>
    </row>
    <row r="550" spans="1:12" ht="15.75" hidden="1" customHeight="1">
      <c r="A550" s="189" t="s">
        <v>1187</v>
      </c>
      <c r="B550" s="189"/>
      <c r="C550" s="189"/>
      <c r="D550" s="189"/>
      <c r="E550" s="3" t="s">
        <v>376</v>
      </c>
      <c r="F550" s="190" t="s">
        <v>359</v>
      </c>
      <c r="G550" s="190"/>
      <c r="H550" s="190"/>
      <c r="K550" s="1"/>
      <c r="L550" s="3"/>
    </row>
    <row r="551" spans="1:12" ht="11.25" hidden="1" customHeight="1">
      <c r="A551" s="14"/>
      <c r="B551" s="76"/>
      <c r="C551" s="14"/>
      <c r="D551" s="75"/>
      <c r="F551" s="190"/>
      <c r="G551" s="190"/>
      <c r="H551" s="190"/>
      <c r="K551" s="1"/>
      <c r="L551" s="3"/>
    </row>
    <row r="552" spans="1:12" ht="15.75" hidden="1" customHeight="1">
      <c r="A552" s="189" t="s">
        <v>372</v>
      </c>
      <c r="B552" s="189"/>
      <c r="C552" s="189"/>
      <c r="D552" s="189"/>
      <c r="E552" s="3" t="s">
        <v>376</v>
      </c>
      <c r="F552" s="190" t="s">
        <v>360</v>
      </c>
      <c r="G552" s="190"/>
      <c r="H552" s="190"/>
      <c r="K552" s="1"/>
      <c r="L552" s="3"/>
    </row>
    <row r="553" spans="1:12" ht="11.25" hidden="1" customHeight="1">
      <c r="A553" s="14"/>
      <c r="B553" s="76"/>
      <c r="C553" s="14"/>
      <c r="D553" s="75"/>
      <c r="F553" s="190"/>
      <c r="G553" s="190"/>
      <c r="H553" s="190"/>
      <c r="K553" s="1"/>
      <c r="L553" s="3"/>
    </row>
    <row r="554" spans="1:12" ht="15.75" hidden="1" customHeight="1">
      <c r="A554" s="189" t="s">
        <v>371</v>
      </c>
      <c r="B554" s="189"/>
      <c r="C554" s="189"/>
      <c r="D554" s="189"/>
      <c r="E554" s="3" t="s">
        <v>376</v>
      </c>
      <c r="F554" s="190" t="s">
        <v>361</v>
      </c>
      <c r="G554" s="190"/>
      <c r="H554" s="190"/>
      <c r="K554" s="1"/>
      <c r="L554" s="3"/>
    </row>
    <row r="555" spans="1:12" ht="9.75" hidden="1" customHeight="1">
      <c r="A555" s="14"/>
      <c r="B555" s="76"/>
      <c r="C555" s="14"/>
      <c r="D555" s="75"/>
      <c r="F555" s="190"/>
      <c r="G555" s="190"/>
      <c r="H555" s="190"/>
      <c r="K555" s="1"/>
      <c r="L555" s="3"/>
    </row>
    <row r="556" spans="1:12" ht="15.75" hidden="1" customHeight="1">
      <c r="A556" s="189" t="s">
        <v>370</v>
      </c>
      <c r="B556" s="189"/>
      <c r="C556" s="189"/>
      <c r="D556" s="189"/>
      <c r="E556" s="3" t="s">
        <v>376</v>
      </c>
      <c r="F556" s="190" t="s">
        <v>362</v>
      </c>
      <c r="G556" s="190"/>
      <c r="H556" s="190"/>
      <c r="K556" s="1"/>
      <c r="L556" s="3"/>
    </row>
    <row r="557" spans="1:12" ht="10.5" hidden="1" customHeight="1">
      <c r="A557" s="14"/>
      <c r="B557" s="76"/>
      <c r="C557" s="14"/>
      <c r="D557" s="75"/>
      <c r="F557" s="190"/>
      <c r="G557" s="190"/>
      <c r="H557" s="190"/>
      <c r="K557" s="1"/>
      <c r="L557" s="3"/>
    </row>
    <row r="558" spans="1:12" ht="15.75" hidden="1" customHeight="1">
      <c r="A558" s="189" t="s">
        <v>369</v>
      </c>
      <c r="B558" s="189"/>
      <c r="C558" s="189"/>
      <c r="D558" s="189"/>
      <c r="E558" s="3" t="s">
        <v>376</v>
      </c>
      <c r="F558" s="190" t="s">
        <v>363</v>
      </c>
      <c r="G558" s="190"/>
      <c r="H558" s="190"/>
      <c r="K558" s="1"/>
      <c r="L558" s="3"/>
    </row>
    <row r="559" spans="1:12" ht="13.5" hidden="1" customHeight="1">
      <c r="A559" s="14"/>
      <c r="B559" s="76"/>
      <c r="C559" s="14"/>
      <c r="D559" s="75"/>
      <c r="F559" s="190"/>
      <c r="G559" s="190"/>
      <c r="H559" s="190"/>
      <c r="K559" s="1"/>
      <c r="L559" s="3"/>
    </row>
    <row r="560" spans="1:12" ht="15.75" hidden="1" customHeight="1">
      <c r="A560" s="189" t="s">
        <v>368</v>
      </c>
      <c r="B560" s="189"/>
      <c r="C560" s="189"/>
      <c r="D560" s="189"/>
      <c r="E560" s="3" t="s">
        <v>376</v>
      </c>
      <c r="F560" s="190" t="s">
        <v>364</v>
      </c>
      <c r="G560" s="190"/>
      <c r="H560" s="190"/>
      <c r="K560" s="1"/>
      <c r="L560" s="3"/>
    </row>
    <row r="561" spans="1:12" ht="13.5" hidden="1" customHeight="1">
      <c r="A561" s="14"/>
      <c r="B561" s="76"/>
      <c r="C561" s="14"/>
      <c r="D561" s="75"/>
      <c r="F561" s="190"/>
      <c r="G561" s="190"/>
      <c r="H561" s="190"/>
      <c r="K561" s="1"/>
      <c r="L561" s="3"/>
    </row>
    <row r="562" spans="1:12" ht="15.75" hidden="1" customHeight="1">
      <c r="A562" s="189" t="s">
        <v>379</v>
      </c>
      <c r="B562" s="189"/>
      <c r="C562" s="189"/>
      <c r="D562" s="189"/>
      <c r="E562" s="3" t="s">
        <v>376</v>
      </c>
      <c r="F562" s="190" t="s">
        <v>380</v>
      </c>
      <c r="G562" s="190"/>
      <c r="H562" s="190"/>
      <c r="K562" s="1"/>
      <c r="L562" s="3"/>
    </row>
    <row r="563" spans="1:12" ht="11.25" hidden="1" customHeight="1">
      <c r="A563" s="23"/>
      <c r="B563" s="76"/>
      <c r="C563" s="23"/>
      <c r="D563" s="75"/>
      <c r="F563" s="58"/>
      <c r="G563" s="58"/>
      <c r="H563" s="91"/>
      <c r="K563" s="1"/>
      <c r="L563" s="3"/>
    </row>
    <row r="564" spans="1:12" ht="15.75" hidden="1" customHeight="1">
      <c r="A564" s="189" t="s">
        <v>367</v>
      </c>
      <c r="B564" s="189"/>
      <c r="C564" s="189"/>
      <c r="D564" s="189"/>
      <c r="E564" s="3" t="s">
        <v>376</v>
      </c>
      <c r="F564" s="190" t="s">
        <v>354</v>
      </c>
      <c r="G564" s="190"/>
      <c r="H564" s="190"/>
      <c r="K564" s="1"/>
      <c r="L564" s="3"/>
    </row>
    <row r="565" spans="1:12" ht="11.25" hidden="1" customHeight="1">
      <c r="A565" s="189"/>
      <c r="B565" s="189"/>
      <c r="C565" s="189"/>
      <c r="D565" s="189"/>
      <c r="F565" s="190"/>
      <c r="G565" s="190"/>
      <c r="H565" s="190"/>
      <c r="K565" s="1"/>
      <c r="L565" s="3"/>
    </row>
    <row r="566" spans="1:12" ht="15.75" hidden="1" customHeight="1">
      <c r="A566" s="189" t="s">
        <v>366</v>
      </c>
      <c r="B566" s="189"/>
      <c r="C566" s="189"/>
      <c r="D566" s="189"/>
      <c r="E566" s="3" t="s">
        <v>376</v>
      </c>
      <c r="F566" s="190" t="s">
        <v>381</v>
      </c>
      <c r="G566" s="190"/>
      <c r="H566" s="190"/>
      <c r="K566" s="1"/>
      <c r="L566" s="3"/>
    </row>
    <row r="567" spans="1:12" ht="15.75">
      <c r="A567" s="189"/>
      <c r="B567" s="189"/>
      <c r="C567" s="189"/>
      <c r="D567" s="189"/>
      <c r="E567" s="15"/>
      <c r="K567" s="1"/>
      <c r="L567" s="3"/>
    </row>
  </sheetData>
  <autoFilter ref="A14:L14"/>
  <mergeCells count="69">
    <mergeCell ref="K347:K348"/>
    <mergeCell ref="L347:L348"/>
    <mergeCell ref="F347:F348"/>
    <mergeCell ref="G347:G348"/>
    <mergeCell ref="H347:H348"/>
    <mergeCell ref="I347:I348"/>
    <mergeCell ref="J347:J348"/>
    <mergeCell ref="D347:D348"/>
    <mergeCell ref="A347:A348"/>
    <mergeCell ref="B347:B348"/>
    <mergeCell ref="C347:C348"/>
    <mergeCell ref="E347:E348"/>
    <mergeCell ref="F552:H552"/>
    <mergeCell ref="F553:H553"/>
    <mergeCell ref="F566:H566"/>
    <mergeCell ref="F558:H558"/>
    <mergeCell ref="F559:H559"/>
    <mergeCell ref="F560:H560"/>
    <mergeCell ref="F561:H561"/>
    <mergeCell ref="F564:H564"/>
    <mergeCell ref="F565:H565"/>
    <mergeCell ref="F546:H546"/>
    <mergeCell ref="F547:H547"/>
    <mergeCell ref="F548:H548"/>
    <mergeCell ref="A566:D566"/>
    <mergeCell ref="A567:D567"/>
    <mergeCell ref="A556:D556"/>
    <mergeCell ref="A558:D558"/>
    <mergeCell ref="A560:D560"/>
    <mergeCell ref="F555:H555"/>
    <mergeCell ref="F556:H556"/>
    <mergeCell ref="F557:H557"/>
    <mergeCell ref="A564:D564"/>
    <mergeCell ref="A565:D565"/>
    <mergeCell ref="F549:H549"/>
    <mergeCell ref="F550:H550"/>
    <mergeCell ref="F551:H551"/>
    <mergeCell ref="A463:C463"/>
    <mergeCell ref="A465:J465"/>
    <mergeCell ref="A467:C467"/>
    <mergeCell ref="A468:J468"/>
    <mergeCell ref="A11:I11"/>
    <mergeCell ref="A12:I12"/>
    <mergeCell ref="A360:J360"/>
    <mergeCell ref="A444:C444"/>
    <mergeCell ref="A445:C445"/>
    <mergeCell ref="A446:K446"/>
    <mergeCell ref="A447:J447"/>
    <mergeCell ref="A15:K15"/>
    <mergeCell ref="A16:J16"/>
    <mergeCell ref="A349:C349"/>
    <mergeCell ref="A350:J350"/>
    <mergeCell ref="A359:C359"/>
    <mergeCell ref="A538:C538"/>
    <mergeCell ref="A539:C539"/>
    <mergeCell ref="A540:C540"/>
    <mergeCell ref="A562:D562"/>
    <mergeCell ref="F562:H562"/>
    <mergeCell ref="A550:D550"/>
    <mergeCell ref="A552:D552"/>
    <mergeCell ref="A554:D554"/>
    <mergeCell ref="A542:D542"/>
    <mergeCell ref="A544:D544"/>
    <mergeCell ref="A546:D546"/>
    <mergeCell ref="A548:D548"/>
    <mergeCell ref="F554:H554"/>
    <mergeCell ref="F542:H542"/>
    <mergeCell ref="F544:H544"/>
    <mergeCell ref="F545:H545"/>
  </mergeCells>
  <pageMargins left="0.56000000000000005" right="0.2" top="0.35433070866141736" bottom="0.39370078740157483" header="0.31496062992125984" footer="0.31496062992125984"/>
  <pageSetup paperSize="9" scale="74" orientation="landscape" verticalDpi="0" r:id="rId1"/>
  <ignoredErrors>
    <ignoredError sqref="A361:A371 A374:A417 A419:A430 A351:A352"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560"/>
  <sheetViews>
    <sheetView zoomScale="70" zoomScaleNormal="70" workbookViewId="0">
      <selection activeCell="H567" sqref="H567"/>
    </sheetView>
  </sheetViews>
  <sheetFormatPr defaultRowHeight="15"/>
  <cols>
    <col min="1" max="1" width="6.5703125" style="74" customWidth="1"/>
    <col min="2" max="2" width="20.5703125" customWidth="1"/>
    <col min="3" max="3" width="12.140625" customWidth="1"/>
    <col min="4" max="4" width="44" style="81" customWidth="1"/>
    <col min="6" max="6" width="13.5703125" style="74" customWidth="1"/>
    <col min="7" max="7" width="14.28515625" style="72" customWidth="1"/>
    <col min="8" max="8" width="17.42578125" style="72" customWidth="1"/>
    <col min="9" max="9" width="16.85546875" style="72" customWidth="1"/>
    <col min="10" max="11" width="17.85546875" customWidth="1"/>
    <col min="12" max="12" width="14.42578125" style="164" customWidth="1"/>
  </cols>
  <sheetData>
    <row r="1" spans="1:12" s="3" customFormat="1" ht="14.25" customHeight="1">
      <c r="A1" s="73"/>
      <c r="D1" s="80"/>
      <c r="F1" s="73"/>
      <c r="G1" s="65"/>
      <c r="H1" s="65"/>
      <c r="I1" s="65"/>
      <c r="J1" s="4" t="s">
        <v>2198</v>
      </c>
      <c r="K1" s="5"/>
    </row>
    <row r="2" spans="1:12" s="3" customFormat="1" ht="24" customHeight="1">
      <c r="F2" s="73"/>
      <c r="G2" s="107"/>
      <c r="H2" s="107"/>
      <c r="I2" s="107"/>
      <c r="J2" s="227" t="s">
        <v>1306</v>
      </c>
      <c r="K2" s="228"/>
      <c r="L2" s="228"/>
    </row>
    <row r="3" spans="1:12" s="3" customFormat="1" ht="14.25" customHeight="1">
      <c r="A3" s="73"/>
      <c r="D3" s="80"/>
      <c r="F3" s="73"/>
      <c r="G3" s="65"/>
      <c r="H3" s="65"/>
      <c r="I3" s="65"/>
      <c r="J3" s="4" t="s">
        <v>715</v>
      </c>
      <c r="K3" s="5"/>
    </row>
    <row r="4" spans="1:12" s="3" customFormat="1" ht="14.25" customHeight="1">
      <c r="A4" s="73"/>
      <c r="D4" s="80"/>
      <c r="F4" s="73"/>
      <c r="G4" s="65"/>
      <c r="H4" s="65"/>
      <c r="I4" s="65"/>
      <c r="J4" s="4" t="s">
        <v>1477</v>
      </c>
      <c r="K4" s="5"/>
    </row>
    <row r="5" spans="1:12" s="3" customFormat="1" ht="14.25" customHeight="1">
      <c r="A5" s="73"/>
      <c r="D5" s="80"/>
      <c r="F5" s="73"/>
      <c r="G5" s="65"/>
      <c r="H5" s="65"/>
      <c r="I5" s="65"/>
      <c r="J5" s="4" t="s">
        <v>1594</v>
      </c>
      <c r="K5" s="5"/>
    </row>
    <row r="6" spans="1:12" s="3" customFormat="1" ht="12.75">
      <c r="F6" s="73"/>
      <c r="G6" s="107"/>
      <c r="H6" s="107"/>
      <c r="I6" s="107"/>
      <c r="J6" s="105" t="s">
        <v>1305</v>
      </c>
      <c r="K6" s="104"/>
      <c r="L6" s="102"/>
    </row>
    <row r="7" spans="1:12" s="3" customFormat="1" ht="14.25" customHeight="1">
      <c r="A7" s="73"/>
      <c r="D7" s="80"/>
      <c r="F7" s="73"/>
      <c r="G7" s="65"/>
      <c r="H7" s="65"/>
      <c r="I7" s="65"/>
      <c r="J7" s="4" t="s">
        <v>716</v>
      </c>
      <c r="K7" s="5"/>
    </row>
    <row r="8" spans="1:12" s="3" customFormat="1" ht="37.5" customHeight="1">
      <c r="A8" s="226" t="s">
        <v>714</v>
      </c>
      <c r="B8" s="203"/>
      <c r="C8" s="203"/>
      <c r="D8" s="203"/>
      <c r="E8" s="203"/>
      <c r="F8" s="203"/>
      <c r="G8" s="203"/>
      <c r="H8" s="203"/>
      <c r="I8" s="203"/>
      <c r="K8" s="22"/>
    </row>
    <row r="9" spans="1:12" ht="63.75">
      <c r="A9" s="47" t="s">
        <v>20</v>
      </c>
      <c r="B9" s="7" t="s">
        <v>382</v>
      </c>
      <c r="C9" s="7" t="s">
        <v>383</v>
      </c>
      <c r="D9" s="8" t="s">
        <v>384</v>
      </c>
      <c r="E9" s="7" t="s">
        <v>385</v>
      </c>
      <c r="F9" s="9" t="s">
        <v>386</v>
      </c>
      <c r="G9" s="66" t="s">
        <v>387</v>
      </c>
      <c r="H9" s="66" t="s">
        <v>388</v>
      </c>
      <c r="I9" s="66" t="s">
        <v>389</v>
      </c>
      <c r="J9" s="2" t="s">
        <v>390</v>
      </c>
      <c r="K9" s="2" t="s">
        <v>391</v>
      </c>
      <c r="L9" s="92" t="s">
        <v>1197</v>
      </c>
    </row>
    <row r="10" spans="1:12">
      <c r="A10" s="47">
        <v>1</v>
      </c>
      <c r="B10" s="48">
        <v>2</v>
      </c>
      <c r="C10" s="48">
        <v>3</v>
      </c>
      <c r="D10" s="49">
        <v>4</v>
      </c>
      <c r="E10" s="48">
        <v>5</v>
      </c>
      <c r="F10" s="48">
        <v>6</v>
      </c>
      <c r="G10" s="67">
        <v>7</v>
      </c>
      <c r="H10" s="67">
        <v>8</v>
      </c>
      <c r="I10" s="67">
        <v>9</v>
      </c>
      <c r="J10" s="48">
        <v>10</v>
      </c>
      <c r="K10" s="48">
        <v>11</v>
      </c>
      <c r="L10" s="93">
        <v>12</v>
      </c>
    </row>
    <row r="11" spans="1:12">
      <c r="A11" s="235" t="s">
        <v>392</v>
      </c>
      <c r="B11" s="235"/>
      <c r="C11" s="235"/>
      <c r="D11" s="235"/>
      <c r="E11" s="235"/>
      <c r="F11" s="235"/>
      <c r="G11" s="235"/>
      <c r="H11" s="235"/>
      <c r="I11" s="235"/>
      <c r="J11" s="235"/>
      <c r="K11" s="235"/>
      <c r="L11" s="94"/>
    </row>
    <row r="12" spans="1:12">
      <c r="A12" s="236" t="s">
        <v>393</v>
      </c>
      <c r="B12" s="236"/>
      <c r="C12" s="236"/>
      <c r="D12" s="236"/>
      <c r="E12" s="236"/>
      <c r="F12" s="236"/>
      <c r="G12" s="236"/>
      <c r="H12" s="236"/>
      <c r="I12" s="236"/>
      <c r="J12" s="236"/>
      <c r="K12" s="50"/>
      <c r="L12" s="11"/>
    </row>
    <row r="13" spans="1:12" ht="99.75" customHeight="1">
      <c r="A13" s="24">
        <v>1</v>
      </c>
      <c r="B13" s="25" t="s">
        <v>394</v>
      </c>
      <c r="C13" s="24" t="s">
        <v>899</v>
      </c>
      <c r="D13" s="25" t="s">
        <v>395</v>
      </c>
      <c r="E13" s="25" t="s">
        <v>900</v>
      </c>
      <c r="F13" s="89">
        <v>3152223</v>
      </c>
      <c r="G13" s="89">
        <v>95.53</v>
      </c>
      <c r="H13" s="89">
        <v>301149876</v>
      </c>
      <c r="I13" s="89">
        <v>337287861.12</v>
      </c>
      <c r="J13" s="26" t="s">
        <v>396</v>
      </c>
      <c r="K13" s="25" t="s">
        <v>397</v>
      </c>
      <c r="L13" s="24"/>
    </row>
    <row r="14" spans="1:12" ht="81" customHeight="1">
      <c r="A14" s="29">
        <v>2</v>
      </c>
      <c r="B14" s="24" t="s">
        <v>398</v>
      </c>
      <c r="C14" s="24" t="s">
        <v>899</v>
      </c>
      <c r="D14" s="24" t="s">
        <v>399</v>
      </c>
      <c r="E14" s="24" t="s">
        <v>1041</v>
      </c>
      <c r="F14" s="89">
        <v>68</v>
      </c>
      <c r="G14" s="89">
        <v>73267</v>
      </c>
      <c r="H14" s="89">
        <f t="shared" ref="H14:H77" si="0">F14*G14</f>
        <v>4982156</v>
      </c>
      <c r="I14" s="89">
        <f t="shared" ref="I14:I77" si="1">H14*1.12</f>
        <v>5580014.7200000007</v>
      </c>
      <c r="J14" s="24" t="s">
        <v>400</v>
      </c>
      <c r="K14" s="25" t="s">
        <v>397</v>
      </c>
      <c r="L14" s="29"/>
    </row>
    <row r="15" spans="1:12" ht="147" customHeight="1">
      <c r="A15" s="24">
        <v>3</v>
      </c>
      <c r="B15" s="24" t="s">
        <v>401</v>
      </c>
      <c r="C15" s="24" t="s">
        <v>4</v>
      </c>
      <c r="D15" s="24" t="s">
        <v>402</v>
      </c>
      <c r="E15" s="24" t="s">
        <v>1041</v>
      </c>
      <c r="F15" s="89">
        <v>87</v>
      </c>
      <c r="G15" s="89">
        <v>80000</v>
      </c>
      <c r="H15" s="89">
        <f t="shared" si="0"/>
        <v>6960000</v>
      </c>
      <c r="I15" s="89">
        <f t="shared" si="1"/>
        <v>7795200.0000000009</v>
      </c>
      <c r="J15" s="24" t="s">
        <v>400</v>
      </c>
      <c r="K15" s="25" t="s">
        <v>397</v>
      </c>
      <c r="L15" s="29"/>
    </row>
    <row r="16" spans="1:12" ht="63.75">
      <c r="A16" s="29">
        <v>4</v>
      </c>
      <c r="B16" s="24" t="s">
        <v>1309</v>
      </c>
      <c r="C16" s="24" t="s">
        <v>899</v>
      </c>
      <c r="D16" s="24" t="s">
        <v>403</v>
      </c>
      <c r="E16" s="33" t="s">
        <v>1041</v>
      </c>
      <c r="F16" s="89">
        <v>12836</v>
      </c>
      <c r="G16" s="89">
        <v>446</v>
      </c>
      <c r="H16" s="89">
        <f t="shared" si="0"/>
        <v>5724856</v>
      </c>
      <c r="I16" s="89">
        <f t="shared" si="1"/>
        <v>6411838.7200000007</v>
      </c>
      <c r="J16" s="24" t="s">
        <v>404</v>
      </c>
      <c r="K16" s="25" t="s">
        <v>397</v>
      </c>
      <c r="L16" s="29"/>
    </row>
    <row r="17" spans="1:12" ht="65.25" customHeight="1">
      <c r="A17" s="24">
        <v>5</v>
      </c>
      <c r="B17" s="24" t="s">
        <v>104</v>
      </c>
      <c r="C17" s="24" t="s">
        <v>899</v>
      </c>
      <c r="D17" s="24" t="s">
        <v>405</v>
      </c>
      <c r="E17" s="24" t="s">
        <v>900</v>
      </c>
      <c r="F17" s="89">
        <v>113189.57</v>
      </c>
      <c r="G17" s="89">
        <v>129.46</v>
      </c>
      <c r="H17" s="89">
        <f t="shared" si="0"/>
        <v>14653521.732200002</v>
      </c>
      <c r="I17" s="89">
        <f t="shared" si="1"/>
        <v>16411944.340064004</v>
      </c>
      <c r="J17" s="24" t="s">
        <v>1624</v>
      </c>
      <c r="K17" s="25" t="s">
        <v>1625</v>
      </c>
      <c r="L17" s="29"/>
    </row>
    <row r="18" spans="1:12" ht="70.5" customHeight="1">
      <c r="A18" s="29">
        <v>6</v>
      </c>
      <c r="B18" s="24" t="s">
        <v>407</v>
      </c>
      <c r="C18" s="24" t="s">
        <v>899</v>
      </c>
      <c r="D18" s="24" t="s">
        <v>408</v>
      </c>
      <c r="E18" s="24" t="s">
        <v>900</v>
      </c>
      <c r="F18" s="89">
        <v>74372.83</v>
      </c>
      <c r="G18" s="89">
        <v>83.92</v>
      </c>
      <c r="H18" s="89">
        <f t="shared" si="0"/>
        <v>6241367.8936000001</v>
      </c>
      <c r="I18" s="89">
        <f t="shared" si="1"/>
        <v>6990332.0408320008</v>
      </c>
      <c r="J18" s="24" t="s">
        <v>1624</v>
      </c>
      <c r="K18" s="25" t="s">
        <v>1625</v>
      </c>
      <c r="L18" s="29"/>
    </row>
    <row r="19" spans="1:12" ht="155.25" customHeight="1">
      <c r="A19" s="24">
        <v>7</v>
      </c>
      <c r="B19" s="24" t="s">
        <v>1626</v>
      </c>
      <c r="C19" s="25" t="s">
        <v>409</v>
      </c>
      <c r="D19" s="24" t="s">
        <v>1627</v>
      </c>
      <c r="E19" s="24" t="s">
        <v>979</v>
      </c>
      <c r="F19" s="89">
        <v>90</v>
      </c>
      <c r="G19" s="89">
        <v>15300</v>
      </c>
      <c r="H19" s="89">
        <f t="shared" si="0"/>
        <v>1377000</v>
      </c>
      <c r="I19" s="89">
        <f t="shared" si="1"/>
        <v>1542240.0000000002</v>
      </c>
      <c r="J19" s="24" t="s">
        <v>411</v>
      </c>
      <c r="K19" s="25" t="s">
        <v>397</v>
      </c>
      <c r="L19" s="24"/>
    </row>
    <row r="20" spans="1:12" ht="79.5" customHeight="1">
      <c r="A20" s="29">
        <v>8</v>
      </c>
      <c r="B20" s="24" t="s">
        <v>412</v>
      </c>
      <c r="C20" s="25" t="s">
        <v>409</v>
      </c>
      <c r="D20" s="24" t="s">
        <v>1628</v>
      </c>
      <c r="E20" s="24" t="s">
        <v>1042</v>
      </c>
      <c r="F20" s="89">
        <v>90</v>
      </c>
      <c r="G20" s="89">
        <v>6800</v>
      </c>
      <c r="H20" s="89">
        <f t="shared" si="0"/>
        <v>612000</v>
      </c>
      <c r="I20" s="89">
        <f t="shared" si="1"/>
        <v>685440.00000000012</v>
      </c>
      <c r="J20" s="24" t="s">
        <v>411</v>
      </c>
      <c r="K20" s="25" t="s">
        <v>397</v>
      </c>
      <c r="L20" s="24"/>
    </row>
    <row r="21" spans="1:12" ht="242.25">
      <c r="A21" s="24">
        <v>9</v>
      </c>
      <c r="B21" s="24" t="s">
        <v>413</v>
      </c>
      <c r="C21" s="25" t="s">
        <v>409</v>
      </c>
      <c r="D21" s="24" t="s">
        <v>414</v>
      </c>
      <c r="E21" s="24" t="s">
        <v>1042</v>
      </c>
      <c r="F21" s="89">
        <v>90</v>
      </c>
      <c r="G21" s="89">
        <v>7500</v>
      </c>
      <c r="H21" s="89">
        <f t="shared" si="0"/>
        <v>675000</v>
      </c>
      <c r="I21" s="89">
        <f t="shared" si="1"/>
        <v>756000.00000000012</v>
      </c>
      <c r="J21" s="24" t="s">
        <v>411</v>
      </c>
      <c r="K21" s="25" t="s">
        <v>397</v>
      </c>
      <c r="L21" s="29"/>
    </row>
    <row r="22" spans="1:12" ht="40.5" customHeight="1">
      <c r="A22" s="29">
        <v>10</v>
      </c>
      <c r="B22" s="24" t="s">
        <v>415</v>
      </c>
      <c r="C22" s="25" t="s">
        <v>409</v>
      </c>
      <c r="D22" s="24" t="s">
        <v>1629</v>
      </c>
      <c r="E22" s="33" t="s">
        <v>1041</v>
      </c>
      <c r="F22" s="89">
        <v>40</v>
      </c>
      <c r="G22" s="89">
        <v>2700</v>
      </c>
      <c r="H22" s="89">
        <f t="shared" si="0"/>
        <v>108000</v>
      </c>
      <c r="I22" s="89">
        <f t="shared" si="1"/>
        <v>120960.00000000001</v>
      </c>
      <c r="J22" s="24" t="s">
        <v>117</v>
      </c>
      <c r="K22" s="25" t="s">
        <v>397</v>
      </c>
      <c r="L22" s="24"/>
    </row>
    <row r="23" spans="1:12" ht="236.25" customHeight="1">
      <c r="A23" s="24">
        <v>11</v>
      </c>
      <c r="B23" s="24" t="s">
        <v>416</v>
      </c>
      <c r="C23" s="25" t="s">
        <v>409</v>
      </c>
      <c r="D23" s="24" t="s">
        <v>1650</v>
      </c>
      <c r="E23" s="33" t="s">
        <v>1041</v>
      </c>
      <c r="F23" s="89">
        <v>80</v>
      </c>
      <c r="G23" s="89">
        <v>32370</v>
      </c>
      <c r="H23" s="89">
        <f t="shared" si="0"/>
        <v>2589600</v>
      </c>
      <c r="I23" s="89">
        <f t="shared" si="1"/>
        <v>2900352.0000000005</v>
      </c>
      <c r="J23" s="24" t="s">
        <v>411</v>
      </c>
      <c r="K23" s="25" t="s">
        <v>397</v>
      </c>
      <c r="L23" s="24"/>
    </row>
    <row r="24" spans="1:12" ht="72" customHeight="1">
      <c r="A24" s="29">
        <v>12</v>
      </c>
      <c r="B24" s="24" t="s">
        <v>417</v>
      </c>
      <c r="C24" s="25" t="s">
        <v>409</v>
      </c>
      <c r="D24" s="24" t="s">
        <v>418</v>
      </c>
      <c r="E24" s="33" t="s">
        <v>1041</v>
      </c>
      <c r="F24" s="89">
        <v>1000</v>
      </c>
      <c r="G24" s="89">
        <v>190</v>
      </c>
      <c r="H24" s="89">
        <f t="shared" si="0"/>
        <v>190000</v>
      </c>
      <c r="I24" s="89">
        <f t="shared" si="1"/>
        <v>212800.00000000003</v>
      </c>
      <c r="J24" s="24" t="s">
        <v>411</v>
      </c>
      <c r="K24" s="25" t="s">
        <v>397</v>
      </c>
      <c r="L24" s="29"/>
    </row>
    <row r="25" spans="1:12" ht="82.5" customHeight="1">
      <c r="A25" s="24">
        <v>13</v>
      </c>
      <c r="B25" s="24" t="s">
        <v>419</v>
      </c>
      <c r="C25" s="25" t="s">
        <v>409</v>
      </c>
      <c r="D25" s="24" t="s">
        <v>420</v>
      </c>
      <c r="E25" s="33" t="s">
        <v>1041</v>
      </c>
      <c r="F25" s="89">
        <v>100</v>
      </c>
      <c r="G25" s="89">
        <v>1000</v>
      </c>
      <c r="H25" s="89">
        <f t="shared" si="0"/>
        <v>100000</v>
      </c>
      <c r="I25" s="89">
        <f t="shared" si="1"/>
        <v>112000.00000000001</v>
      </c>
      <c r="J25" s="24" t="s">
        <v>411</v>
      </c>
      <c r="K25" s="25" t="s">
        <v>397</v>
      </c>
      <c r="L25" s="29"/>
    </row>
    <row r="26" spans="1:12" ht="51">
      <c r="A26" s="29">
        <v>14</v>
      </c>
      <c r="B26" s="24" t="s">
        <v>421</v>
      </c>
      <c r="C26" s="25" t="s">
        <v>409</v>
      </c>
      <c r="D26" s="24" t="s">
        <v>422</v>
      </c>
      <c r="E26" s="33" t="s">
        <v>1041</v>
      </c>
      <c r="F26" s="89">
        <v>62</v>
      </c>
      <c r="G26" s="89">
        <v>5000</v>
      </c>
      <c r="H26" s="89">
        <f t="shared" si="0"/>
        <v>310000</v>
      </c>
      <c r="I26" s="89">
        <f t="shared" si="1"/>
        <v>347200.00000000006</v>
      </c>
      <c r="J26" s="24" t="s">
        <v>411</v>
      </c>
      <c r="K26" s="25" t="s">
        <v>397</v>
      </c>
      <c r="L26" s="29"/>
    </row>
    <row r="27" spans="1:12" ht="51">
      <c r="A27" s="24">
        <v>15</v>
      </c>
      <c r="B27" s="24" t="s">
        <v>423</v>
      </c>
      <c r="C27" s="25" t="s">
        <v>409</v>
      </c>
      <c r="D27" s="24" t="s">
        <v>424</v>
      </c>
      <c r="E27" s="33" t="s">
        <v>1041</v>
      </c>
      <c r="F27" s="89">
        <v>10</v>
      </c>
      <c r="G27" s="89">
        <v>2232</v>
      </c>
      <c r="H27" s="89">
        <f t="shared" si="0"/>
        <v>22320</v>
      </c>
      <c r="I27" s="89">
        <f t="shared" si="1"/>
        <v>24998.400000000001</v>
      </c>
      <c r="J27" s="24" t="s">
        <v>411</v>
      </c>
      <c r="K27" s="25" t="s">
        <v>397</v>
      </c>
      <c r="L27" s="29"/>
    </row>
    <row r="28" spans="1:12" ht="136.5" customHeight="1">
      <c r="A28" s="29">
        <v>16</v>
      </c>
      <c r="B28" s="24" t="s">
        <v>425</v>
      </c>
      <c r="C28" s="25" t="s">
        <v>409</v>
      </c>
      <c r="D28" s="24" t="s">
        <v>426</v>
      </c>
      <c r="E28" s="33" t="s">
        <v>1041</v>
      </c>
      <c r="F28" s="89">
        <v>20</v>
      </c>
      <c r="G28" s="89">
        <v>5357</v>
      </c>
      <c r="H28" s="89">
        <f t="shared" si="0"/>
        <v>107140</v>
      </c>
      <c r="I28" s="89">
        <f t="shared" si="1"/>
        <v>119996.80000000002</v>
      </c>
      <c r="J28" s="24" t="s">
        <v>411</v>
      </c>
      <c r="K28" s="25" t="s">
        <v>397</v>
      </c>
      <c r="L28" s="29"/>
    </row>
    <row r="29" spans="1:12" ht="51">
      <c r="A29" s="24">
        <v>17</v>
      </c>
      <c r="B29" s="24" t="s">
        <v>427</v>
      </c>
      <c r="C29" s="25" t="s">
        <v>409</v>
      </c>
      <c r="D29" s="24" t="s">
        <v>428</v>
      </c>
      <c r="E29" s="33" t="s">
        <v>1041</v>
      </c>
      <c r="F29" s="89">
        <v>50</v>
      </c>
      <c r="G29" s="89">
        <v>982</v>
      </c>
      <c r="H29" s="89">
        <f t="shared" si="0"/>
        <v>49100</v>
      </c>
      <c r="I29" s="89">
        <f t="shared" si="1"/>
        <v>54992.000000000007</v>
      </c>
      <c r="J29" s="24" t="s">
        <v>411</v>
      </c>
      <c r="K29" s="25" t="s">
        <v>397</v>
      </c>
      <c r="L29" s="29"/>
    </row>
    <row r="30" spans="1:12" ht="51">
      <c r="A30" s="29">
        <v>18</v>
      </c>
      <c r="B30" s="24" t="s">
        <v>429</v>
      </c>
      <c r="C30" s="25" t="s">
        <v>409</v>
      </c>
      <c r="D30" s="24" t="s">
        <v>430</v>
      </c>
      <c r="E30" s="24" t="s">
        <v>979</v>
      </c>
      <c r="F30" s="89">
        <v>10</v>
      </c>
      <c r="G30" s="89">
        <v>3080</v>
      </c>
      <c r="H30" s="89">
        <f t="shared" si="0"/>
        <v>30800</v>
      </c>
      <c r="I30" s="89">
        <f t="shared" si="1"/>
        <v>34496</v>
      </c>
      <c r="J30" s="24" t="s">
        <v>411</v>
      </c>
      <c r="K30" s="25" t="s">
        <v>397</v>
      </c>
      <c r="L30" s="29"/>
    </row>
    <row r="31" spans="1:12" ht="51">
      <c r="A31" s="24">
        <v>19</v>
      </c>
      <c r="B31" s="24" t="s">
        <v>431</v>
      </c>
      <c r="C31" s="25" t="s">
        <v>409</v>
      </c>
      <c r="D31" s="24" t="s">
        <v>432</v>
      </c>
      <c r="E31" s="33" t="s">
        <v>1041</v>
      </c>
      <c r="F31" s="89">
        <v>5</v>
      </c>
      <c r="G31" s="89">
        <v>35714</v>
      </c>
      <c r="H31" s="89">
        <f t="shared" si="0"/>
        <v>178570</v>
      </c>
      <c r="I31" s="89">
        <f t="shared" si="1"/>
        <v>199998.40000000002</v>
      </c>
      <c r="J31" s="24" t="s">
        <v>411</v>
      </c>
      <c r="K31" s="25" t="s">
        <v>397</v>
      </c>
      <c r="L31" s="29"/>
    </row>
    <row r="32" spans="1:12" ht="51">
      <c r="A32" s="29">
        <v>20</v>
      </c>
      <c r="B32" s="24" t="s">
        <v>433</v>
      </c>
      <c r="C32" s="25" t="s">
        <v>409</v>
      </c>
      <c r="D32" s="24" t="s">
        <v>434</v>
      </c>
      <c r="E32" s="33" t="s">
        <v>1041</v>
      </c>
      <c r="F32" s="89">
        <v>50</v>
      </c>
      <c r="G32" s="89">
        <v>18630</v>
      </c>
      <c r="H32" s="89">
        <f t="shared" si="0"/>
        <v>931500</v>
      </c>
      <c r="I32" s="89">
        <f t="shared" si="1"/>
        <v>1043280.0000000001</v>
      </c>
      <c r="J32" s="24" t="s">
        <v>411</v>
      </c>
      <c r="K32" s="25" t="s">
        <v>397</v>
      </c>
      <c r="L32" s="29"/>
    </row>
    <row r="33" spans="1:12" ht="76.5">
      <c r="A33" s="24">
        <v>21</v>
      </c>
      <c r="B33" s="24" t="s">
        <v>435</v>
      </c>
      <c r="C33" s="25" t="s">
        <v>409</v>
      </c>
      <c r="D33" s="24" t="s">
        <v>436</v>
      </c>
      <c r="E33" s="33" t="s">
        <v>1041</v>
      </c>
      <c r="F33" s="89">
        <v>200</v>
      </c>
      <c r="G33" s="89">
        <v>7304</v>
      </c>
      <c r="H33" s="89">
        <f t="shared" si="0"/>
        <v>1460800</v>
      </c>
      <c r="I33" s="89">
        <f t="shared" si="1"/>
        <v>1636096.0000000002</v>
      </c>
      <c r="J33" s="24" t="s">
        <v>411</v>
      </c>
      <c r="K33" s="25" t="s">
        <v>397</v>
      </c>
      <c r="L33" s="29"/>
    </row>
    <row r="34" spans="1:12" ht="127.5">
      <c r="A34" s="29">
        <v>22</v>
      </c>
      <c r="B34" s="24" t="s">
        <v>437</v>
      </c>
      <c r="C34" s="25" t="s">
        <v>409</v>
      </c>
      <c r="D34" s="24" t="s">
        <v>438</v>
      </c>
      <c r="E34" s="33" t="s">
        <v>1041</v>
      </c>
      <c r="F34" s="89">
        <v>3</v>
      </c>
      <c r="G34" s="89">
        <v>12500</v>
      </c>
      <c r="H34" s="89">
        <f t="shared" si="0"/>
        <v>37500</v>
      </c>
      <c r="I34" s="89">
        <f t="shared" si="1"/>
        <v>42000.000000000007</v>
      </c>
      <c r="J34" s="24" t="s">
        <v>411</v>
      </c>
      <c r="K34" s="25" t="s">
        <v>397</v>
      </c>
      <c r="L34" s="29"/>
    </row>
    <row r="35" spans="1:12" ht="114.75">
      <c r="A35" s="24">
        <v>23</v>
      </c>
      <c r="B35" s="24" t="s">
        <v>439</v>
      </c>
      <c r="C35" s="25" t="s">
        <v>409</v>
      </c>
      <c r="D35" s="24" t="s">
        <v>440</v>
      </c>
      <c r="E35" s="33" t="s">
        <v>1041</v>
      </c>
      <c r="F35" s="89">
        <v>10</v>
      </c>
      <c r="G35" s="89">
        <v>17196</v>
      </c>
      <c r="H35" s="89">
        <f t="shared" si="0"/>
        <v>171960</v>
      </c>
      <c r="I35" s="89">
        <f t="shared" si="1"/>
        <v>192595.20000000001</v>
      </c>
      <c r="J35" s="24" t="s">
        <v>411</v>
      </c>
      <c r="K35" s="25" t="s">
        <v>397</v>
      </c>
      <c r="L35" s="29"/>
    </row>
    <row r="36" spans="1:12" ht="89.25">
      <c r="A36" s="29">
        <v>24</v>
      </c>
      <c r="B36" s="24" t="s">
        <v>441</v>
      </c>
      <c r="C36" s="25" t="s">
        <v>409</v>
      </c>
      <c r="D36" s="24" t="s">
        <v>442</v>
      </c>
      <c r="E36" s="33" t="s">
        <v>1041</v>
      </c>
      <c r="F36" s="89">
        <v>100</v>
      </c>
      <c r="G36" s="89">
        <v>16064</v>
      </c>
      <c r="H36" s="89">
        <f t="shared" si="0"/>
        <v>1606400</v>
      </c>
      <c r="I36" s="89">
        <f t="shared" si="1"/>
        <v>1799168.0000000002</v>
      </c>
      <c r="J36" s="24" t="s">
        <v>411</v>
      </c>
      <c r="K36" s="25" t="s">
        <v>397</v>
      </c>
      <c r="L36" s="29"/>
    </row>
    <row r="37" spans="1:12" ht="51">
      <c r="A37" s="24">
        <v>25</v>
      </c>
      <c r="B37" s="24" t="s">
        <v>145</v>
      </c>
      <c r="C37" s="25" t="s">
        <v>409</v>
      </c>
      <c r="D37" s="24" t="s">
        <v>443</v>
      </c>
      <c r="E37" s="33" t="s">
        <v>1041</v>
      </c>
      <c r="F37" s="89">
        <v>1</v>
      </c>
      <c r="G37" s="89">
        <v>53457</v>
      </c>
      <c r="H37" s="89">
        <f t="shared" si="0"/>
        <v>53457</v>
      </c>
      <c r="I37" s="89">
        <f t="shared" si="1"/>
        <v>59871.840000000004</v>
      </c>
      <c r="J37" s="24" t="s">
        <v>411</v>
      </c>
      <c r="K37" s="25" t="s">
        <v>397</v>
      </c>
      <c r="L37" s="29"/>
    </row>
    <row r="38" spans="1:12" ht="63.75">
      <c r="A38" s="29">
        <v>26</v>
      </c>
      <c r="B38" s="25" t="s">
        <v>444</v>
      </c>
      <c r="C38" s="25" t="s">
        <v>409</v>
      </c>
      <c r="D38" s="24" t="s">
        <v>445</v>
      </c>
      <c r="E38" s="33" t="s">
        <v>1041</v>
      </c>
      <c r="F38" s="89">
        <v>50</v>
      </c>
      <c r="G38" s="89">
        <v>9939.6</v>
      </c>
      <c r="H38" s="89">
        <f t="shared" si="0"/>
        <v>496980</v>
      </c>
      <c r="I38" s="89">
        <f t="shared" si="1"/>
        <v>556617.60000000009</v>
      </c>
      <c r="J38" s="24" t="s">
        <v>446</v>
      </c>
      <c r="K38" s="25" t="s">
        <v>397</v>
      </c>
      <c r="L38" s="29"/>
    </row>
    <row r="39" spans="1:12" ht="63.75">
      <c r="A39" s="24">
        <v>27</v>
      </c>
      <c r="B39" s="25" t="s">
        <v>447</v>
      </c>
      <c r="C39" s="25" t="s">
        <v>409</v>
      </c>
      <c r="D39" s="24" t="s">
        <v>448</v>
      </c>
      <c r="E39" s="33" t="s">
        <v>1041</v>
      </c>
      <c r="F39" s="89">
        <v>50</v>
      </c>
      <c r="G39" s="89">
        <v>15283.4</v>
      </c>
      <c r="H39" s="89">
        <f t="shared" si="0"/>
        <v>764170</v>
      </c>
      <c r="I39" s="89">
        <f t="shared" si="1"/>
        <v>855870.4</v>
      </c>
      <c r="J39" s="24" t="s">
        <v>446</v>
      </c>
      <c r="K39" s="25" t="s">
        <v>397</v>
      </c>
      <c r="L39" s="29"/>
    </row>
    <row r="40" spans="1:12" ht="63.75">
      <c r="A40" s="29">
        <v>28</v>
      </c>
      <c r="B40" s="25" t="s">
        <v>449</v>
      </c>
      <c r="C40" s="25" t="s">
        <v>409</v>
      </c>
      <c r="D40" s="24" t="s">
        <v>450</v>
      </c>
      <c r="E40" s="33" t="s">
        <v>1041</v>
      </c>
      <c r="F40" s="89">
        <v>30</v>
      </c>
      <c r="G40" s="89">
        <v>16093</v>
      </c>
      <c r="H40" s="89">
        <f t="shared" si="0"/>
        <v>482790</v>
      </c>
      <c r="I40" s="89">
        <f t="shared" si="1"/>
        <v>540724.80000000005</v>
      </c>
      <c r="J40" s="24" t="s">
        <v>446</v>
      </c>
      <c r="K40" s="25" t="s">
        <v>397</v>
      </c>
      <c r="L40" s="29"/>
    </row>
    <row r="41" spans="1:12" ht="63.75">
      <c r="A41" s="24">
        <v>29</v>
      </c>
      <c r="B41" s="25" t="s">
        <v>451</v>
      </c>
      <c r="C41" s="25" t="s">
        <v>409</v>
      </c>
      <c r="D41" s="24" t="s">
        <v>452</v>
      </c>
      <c r="E41" s="33" t="s">
        <v>1041</v>
      </c>
      <c r="F41" s="89">
        <v>20</v>
      </c>
      <c r="G41" s="89">
        <v>17865.099999999999</v>
      </c>
      <c r="H41" s="89">
        <f t="shared" si="0"/>
        <v>357302</v>
      </c>
      <c r="I41" s="89">
        <f t="shared" si="1"/>
        <v>400178.24000000005</v>
      </c>
      <c r="J41" s="24" t="s">
        <v>446</v>
      </c>
      <c r="K41" s="25" t="s">
        <v>397</v>
      </c>
      <c r="L41" s="29"/>
    </row>
    <row r="42" spans="1:12" ht="63.75">
      <c r="A42" s="29">
        <v>30</v>
      </c>
      <c r="B42" s="25" t="s">
        <v>453</v>
      </c>
      <c r="C42" s="25" t="s">
        <v>409</v>
      </c>
      <c r="D42" s="24" t="s">
        <v>454</v>
      </c>
      <c r="E42" s="33" t="s">
        <v>1041</v>
      </c>
      <c r="F42" s="89">
        <v>10</v>
      </c>
      <c r="G42" s="89">
        <v>27616.6</v>
      </c>
      <c r="H42" s="89">
        <f t="shared" si="0"/>
        <v>276166</v>
      </c>
      <c r="I42" s="89">
        <f t="shared" si="1"/>
        <v>309305.92000000004</v>
      </c>
      <c r="J42" s="24" t="s">
        <v>446</v>
      </c>
      <c r="K42" s="25" t="s">
        <v>397</v>
      </c>
      <c r="L42" s="29"/>
    </row>
    <row r="43" spans="1:12" ht="63.75">
      <c r="A43" s="24">
        <v>31</v>
      </c>
      <c r="B43" s="25" t="s">
        <v>455</v>
      </c>
      <c r="C43" s="25" t="s">
        <v>409</v>
      </c>
      <c r="D43" s="25" t="s">
        <v>455</v>
      </c>
      <c r="E43" s="33" t="s">
        <v>1041</v>
      </c>
      <c r="F43" s="89">
        <v>100</v>
      </c>
      <c r="G43" s="89">
        <v>287.10000000000002</v>
      </c>
      <c r="H43" s="89">
        <f t="shared" si="0"/>
        <v>28710.000000000004</v>
      </c>
      <c r="I43" s="89">
        <f t="shared" si="1"/>
        <v>32155.200000000008</v>
      </c>
      <c r="J43" s="24" t="s">
        <v>446</v>
      </c>
      <c r="K43" s="25" t="s">
        <v>397</v>
      </c>
      <c r="L43" s="29"/>
    </row>
    <row r="44" spans="1:12" ht="63.75">
      <c r="A44" s="29">
        <v>32</v>
      </c>
      <c r="B44" s="25" t="s">
        <v>456</v>
      </c>
      <c r="C44" s="25" t="s">
        <v>409</v>
      </c>
      <c r="D44" s="31" t="s">
        <v>457</v>
      </c>
      <c r="E44" s="33" t="s">
        <v>1041</v>
      </c>
      <c r="F44" s="89">
        <v>10</v>
      </c>
      <c r="G44" s="89">
        <v>1419</v>
      </c>
      <c r="H44" s="89">
        <f t="shared" si="0"/>
        <v>14190</v>
      </c>
      <c r="I44" s="89">
        <f t="shared" si="1"/>
        <v>15892.800000000001</v>
      </c>
      <c r="J44" s="24" t="s">
        <v>446</v>
      </c>
      <c r="K44" s="25" t="s">
        <v>397</v>
      </c>
      <c r="L44" s="29"/>
    </row>
    <row r="45" spans="1:12" ht="63.75">
      <c r="A45" s="24">
        <v>33</v>
      </c>
      <c r="B45" s="25" t="s">
        <v>456</v>
      </c>
      <c r="C45" s="25" t="s">
        <v>409</v>
      </c>
      <c r="D45" s="31" t="s">
        <v>458</v>
      </c>
      <c r="E45" s="33" t="s">
        <v>1041</v>
      </c>
      <c r="F45" s="89">
        <v>10</v>
      </c>
      <c r="G45" s="89">
        <v>1336.5</v>
      </c>
      <c r="H45" s="89">
        <f t="shared" si="0"/>
        <v>13365</v>
      </c>
      <c r="I45" s="89">
        <f t="shared" si="1"/>
        <v>14968.800000000001</v>
      </c>
      <c r="J45" s="24" t="s">
        <v>446</v>
      </c>
      <c r="K45" s="25" t="s">
        <v>397</v>
      </c>
      <c r="L45" s="29"/>
    </row>
    <row r="46" spans="1:12" ht="63.75">
      <c r="A46" s="29">
        <v>34</v>
      </c>
      <c r="B46" s="25" t="s">
        <v>459</v>
      </c>
      <c r="C46" s="25" t="s">
        <v>409</v>
      </c>
      <c r="D46" s="24" t="s">
        <v>460</v>
      </c>
      <c r="E46" s="33" t="s">
        <v>1041</v>
      </c>
      <c r="F46" s="89">
        <v>40</v>
      </c>
      <c r="G46" s="89">
        <v>2216.5</v>
      </c>
      <c r="H46" s="89">
        <f t="shared" si="0"/>
        <v>88660</v>
      </c>
      <c r="I46" s="89">
        <f t="shared" si="1"/>
        <v>99299.200000000012</v>
      </c>
      <c r="J46" s="24" t="s">
        <v>446</v>
      </c>
      <c r="K46" s="25" t="s">
        <v>397</v>
      </c>
      <c r="L46" s="29"/>
    </row>
    <row r="47" spans="1:12" ht="63.75">
      <c r="A47" s="24">
        <v>35</v>
      </c>
      <c r="B47" s="25" t="s">
        <v>459</v>
      </c>
      <c r="C47" s="25" t="s">
        <v>409</v>
      </c>
      <c r="D47" s="24" t="s">
        <v>461</v>
      </c>
      <c r="E47" s="33" t="s">
        <v>1041</v>
      </c>
      <c r="F47" s="89">
        <v>40</v>
      </c>
      <c r="G47" s="89">
        <v>2024</v>
      </c>
      <c r="H47" s="89">
        <f t="shared" si="0"/>
        <v>80960</v>
      </c>
      <c r="I47" s="89">
        <f t="shared" si="1"/>
        <v>90675.200000000012</v>
      </c>
      <c r="J47" s="24" t="s">
        <v>446</v>
      </c>
      <c r="K47" s="25" t="s">
        <v>397</v>
      </c>
      <c r="L47" s="29"/>
    </row>
    <row r="48" spans="1:12" ht="63.75">
      <c r="A48" s="29">
        <v>36</v>
      </c>
      <c r="B48" s="25" t="s">
        <v>459</v>
      </c>
      <c r="C48" s="25" t="s">
        <v>409</v>
      </c>
      <c r="D48" s="24" t="s">
        <v>462</v>
      </c>
      <c r="E48" s="33" t="s">
        <v>1041</v>
      </c>
      <c r="F48" s="89">
        <v>50</v>
      </c>
      <c r="G48" s="89">
        <v>1559.8</v>
      </c>
      <c r="H48" s="89">
        <f t="shared" si="0"/>
        <v>77990</v>
      </c>
      <c r="I48" s="89">
        <f t="shared" si="1"/>
        <v>87348.800000000003</v>
      </c>
      <c r="J48" s="24" t="s">
        <v>446</v>
      </c>
      <c r="K48" s="25" t="s">
        <v>397</v>
      </c>
      <c r="L48" s="29"/>
    </row>
    <row r="49" spans="1:12" ht="63.75">
      <c r="A49" s="24">
        <v>37</v>
      </c>
      <c r="B49" s="25" t="s">
        <v>459</v>
      </c>
      <c r="C49" s="25" t="s">
        <v>409</v>
      </c>
      <c r="D49" s="24" t="s">
        <v>463</v>
      </c>
      <c r="E49" s="33" t="s">
        <v>1041</v>
      </c>
      <c r="F49" s="89">
        <v>100</v>
      </c>
      <c r="G49" s="89">
        <v>430.1</v>
      </c>
      <c r="H49" s="89">
        <f t="shared" si="0"/>
        <v>43010</v>
      </c>
      <c r="I49" s="89">
        <f t="shared" si="1"/>
        <v>48171.200000000004</v>
      </c>
      <c r="J49" s="24" t="s">
        <v>446</v>
      </c>
      <c r="K49" s="25" t="s">
        <v>397</v>
      </c>
      <c r="L49" s="29"/>
    </row>
    <row r="50" spans="1:12" ht="63.75">
      <c r="A50" s="29">
        <v>38</v>
      </c>
      <c r="B50" s="25" t="s">
        <v>459</v>
      </c>
      <c r="C50" s="25" t="s">
        <v>409</v>
      </c>
      <c r="D50" s="24" t="s">
        <v>464</v>
      </c>
      <c r="E50" s="33" t="s">
        <v>1041</v>
      </c>
      <c r="F50" s="89">
        <v>100</v>
      </c>
      <c r="G50" s="89">
        <v>309.10000000000002</v>
      </c>
      <c r="H50" s="89">
        <f t="shared" si="0"/>
        <v>30910.000000000004</v>
      </c>
      <c r="I50" s="89">
        <f t="shared" si="1"/>
        <v>34619.200000000004</v>
      </c>
      <c r="J50" s="24" t="s">
        <v>446</v>
      </c>
      <c r="K50" s="25" t="s">
        <v>397</v>
      </c>
      <c r="L50" s="29"/>
    </row>
    <row r="51" spans="1:12" ht="63.75">
      <c r="A51" s="24">
        <v>39</v>
      </c>
      <c r="B51" s="25" t="s">
        <v>465</v>
      </c>
      <c r="C51" s="25" t="s">
        <v>409</v>
      </c>
      <c r="D51" s="24" t="s">
        <v>466</v>
      </c>
      <c r="E51" s="33" t="s">
        <v>1041</v>
      </c>
      <c r="F51" s="89">
        <v>40</v>
      </c>
      <c r="G51" s="89">
        <v>110</v>
      </c>
      <c r="H51" s="89">
        <f t="shared" si="0"/>
        <v>4400</v>
      </c>
      <c r="I51" s="89">
        <f t="shared" si="1"/>
        <v>4928.0000000000009</v>
      </c>
      <c r="J51" s="24" t="s">
        <v>446</v>
      </c>
      <c r="K51" s="25" t="s">
        <v>397</v>
      </c>
      <c r="L51" s="29"/>
    </row>
    <row r="52" spans="1:12" ht="63.75">
      <c r="A52" s="29">
        <v>40</v>
      </c>
      <c r="B52" s="25" t="s">
        <v>467</v>
      </c>
      <c r="C52" s="25" t="s">
        <v>409</v>
      </c>
      <c r="D52" s="24" t="s">
        <v>468</v>
      </c>
      <c r="E52" s="33" t="s">
        <v>1041</v>
      </c>
      <c r="F52" s="89">
        <v>40</v>
      </c>
      <c r="G52" s="89">
        <v>137.5</v>
      </c>
      <c r="H52" s="89">
        <f t="shared" si="0"/>
        <v>5500</v>
      </c>
      <c r="I52" s="89">
        <f t="shared" si="1"/>
        <v>6160.0000000000009</v>
      </c>
      <c r="J52" s="24" t="s">
        <v>446</v>
      </c>
      <c r="K52" s="25" t="s">
        <v>397</v>
      </c>
      <c r="L52" s="29"/>
    </row>
    <row r="53" spans="1:12" ht="63.75">
      <c r="A53" s="24">
        <v>41</v>
      </c>
      <c r="B53" s="25" t="s">
        <v>469</v>
      </c>
      <c r="C53" s="25" t="s">
        <v>409</v>
      </c>
      <c r="D53" s="24" t="s">
        <v>470</v>
      </c>
      <c r="E53" s="33" t="s">
        <v>1041</v>
      </c>
      <c r="F53" s="89">
        <v>50</v>
      </c>
      <c r="G53" s="89">
        <v>258.5</v>
      </c>
      <c r="H53" s="89">
        <f t="shared" si="0"/>
        <v>12925</v>
      </c>
      <c r="I53" s="89">
        <f t="shared" si="1"/>
        <v>14476.000000000002</v>
      </c>
      <c r="J53" s="24" t="s">
        <v>446</v>
      </c>
      <c r="K53" s="25" t="s">
        <v>397</v>
      </c>
      <c r="L53" s="29"/>
    </row>
    <row r="54" spans="1:12" ht="63.75">
      <c r="A54" s="29">
        <v>42</v>
      </c>
      <c r="B54" s="25" t="s">
        <v>471</v>
      </c>
      <c r="C54" s="25" t="s">
        <v>409</v>
      </c>
      <c r="D54" s="24" t="s">
        <v>472</v>
      </c>
      <c r="E54" s="33" t="s">
        <v>1041</v>
      </c>
      <c r="F54" s="89">
        <v>40</v>
      </c>
      <c r="G54" s="89">
        <v>330</v>
      </c>
      <c r="H54" s="89">
        <f t="shared" si="0"/>
        <v>13200</v>
      </c>
      <c r="I54" s="89">
        <f t="shared" si="1"/>
        <v>14784.000000000002</v>
      </c>
      <c r="J54" s="24" t="s">
        <v>446</v>
      </c>
      <c r="K54" s="25" t="s">
        <v>397</v>
      </c>
      <c r="L54" s="29"/>
    </row>
    <row r="55" spans="1:12" ht="63.75">
      <c r="A55" s="24">
        <v>43</v>
      </c>
      <c r="B55" s="25" t="s">
        <v>473</v>
      </c>
      <c r="C55" s="25" t="s">
        <v>409</v>
      </c>
      <c r="D55" s="24" t="s">
        <v>474</v>
      </c>
      <c r="E55" s="33" t="s">
        <v>1041</v>
      </c>
      <c r="F55" s="89">
        <v>20</v>
      </c>
      <c r="G55" s="89">
        <v>572</v>
      </c>
      <c r="H55" s="89">
        <f t="shared" si="0"/>
        <v>11440</v>
      </c>
      <c r="I55" s="89">
        <f t="shared" si="1"/>
        <v>12812.800000000001</v>
      </c>
      <c r="J55" s="24" t="s">
        <v>446</v>
      </c>
      <c r="K55" s="25" t="s">
        <v>397</v>
      </c>
      <c r="L55" s="29"/>
    </row>
    <row r="56" spans="1:12" ht="63.75">
      <c r="A56" s="29">
        <v>44</v>
      </c>
      <c r="B56" s="25" t="s">
        <v>475</v>
      </c>
      <c r="C56" s="25" t="s">
        <v>409</v>
      </c>
      <c r="D56" s="24" t="s">
        <v>476</v>
      </c>
      <c r="E56" s="33" t="s">
        <v>1041</v>
      </c>
      <c r="F56" s="89">
        <v>40</v>
      </c>
      <c r="G56" s="89">
        <v>22</v>
      </c>
      <c r="H56" s="89">
        <f t="shared" si="0"/>
        <v>880</v>
      </c>
      <c r="I56" s="89">
        <f t="shared" si="1"/>
        <v>985.60000000000014</v>
      </c>
      <c r="J56" s="24" t="s">
        <v>446</v>
      </c>
      <c r="K56" s="25" t="s">
        <v>397</v>
      </c>
      <c r="L56" s="29"/>
    </row>
    <row r="57" spans="1:12" ht="63.75">
      <c r="A57" s="24">
        <v>45</v>
      </c>
      <c r="B57" s="25" t="s">
        <v>477</v>
      </c>
      <c r="C57" s="25" t="s">
        <v>409</v>
      </c>
      <c r="D57" s="24" t="s">
        <v>478</v>
      </c>
      <c r="E57" s="33" t="s">
        <v>1041</v>
      </c>
      <c r="F57" s="89">
        <v>40</v>
      </c>
      <c r="G57" s="89">
        <v>27.5</v>
      </c>
      <c r="H57" s="89">
        <f t="shared" si="0"/>
        <v>1100</v>
      </c>
      <c r="I57" s="89">
        <f t="shared" si="1"/>
        <v>1232.0000000000002</v>
      </c>
      <c r="J57" s="24" t="s">
        <v>446</v>
      </c>
      <c r="K57" s="25" t="s">
        <v>397</v>
      </c>
      <c r="L57" s="29"/>
    </row>
    <row r="58" spans="1:12" ht="63.75">
      <c r="A58" s="29">
        <v>46</v>
      </c>
      <c r="B58" s="25" t="s">
        <v>479</v>
      </c>
      <c r="C58" s="25" t="s">
        <v>409</v>
      </c>
      <c r="D58" s="24" t="s">
        <v>480</v>
      </c>
      <c r="E58" s="33" t="s">
        <v>1041</v>
      </c>
      <c r="F58" s="89">
        <v>50</v>
      </c>
      <c r="G58" s="89">
        <v>38.5</v>
      </c>
      <c r="H58" s="89">
        <f t="shared" si="0"/>
        <v>1925</v>
      </c>
      <c r="I58" s="89">
        <f t="shared" si="1"/>
        <v>2156</v>
      </c>
      <c r="J58" s="24" t="s">
        <v>446</v>
      </c>
      <c r="K58" s="25" t="s">
        <v>397</v>
      </c>
      <c r="L58" s="29"/>
    </row>
    <row r="59" spans="1:12" ht="63.75">
      <c r="A59" s="24">
        <v>47</v>
      </c>
      <c r="B59" s="25" t="s">
        <v>481</v>
      </c>
      <c r="C59" s="25" t="s">
        <v>409</v>
      </c>
      <c r="D59" s="24" t="s">
        <v>481</v>
      </c>
      <c r="E59" s="33" t="s">
        <v>1041</v>
      </c>
      <c r="F59" s="89">
        <v>40</v>
      </c>
      <c r="G59" s="89">
        <v>66</v>
      </c>
      <c r="H59" s="89">
        <f t="shared" si="0"/>
        <v>2640</v>
      </c>
      <c r="I59" s="89">
        <f t="shared" si="1"/>
        <v>2956.8</v>
      </c>
      <c r="J59" s="24" t="s">
        <v>446</v>
      </c>
      <c r="K59" s="25" t="s">
        <v>397</v>
      </c>
      <c r="L59" s="29"/>
    </row>
    <row r="60" spans="1:12" ht="63.75">
      <c r="A60" s="29">
        <v>48</v>
      </c>
      <c r="B60" s="25" t="s">
        <v>482</v>
      </c>
      <c r="C60" s="25" t="s">
        <v>409</v>
      </c>
      <c r="D60" s="24" t="s">
        <v>482</v>
      </c>
      <c r="E60" s="33" t="s">
        <v>1041</v>
      </c>
      <c r="F60" s="89">
        <v>20</v>
      </c>
      <c r="G60" s="89">
        <v>82.5</v>
      </c>
      <c r="H60" s="89">
        <f t="shared" si="0"/>
        <v>1650</v>
      </c>
      <c r="I60" s="89">
        <f t="shared" si="1"/>
        <v>1848.0000000000002</v>
      </c>
      <c r="J60" s="24" t="s">
        <v>446</v>
      </c>
      <c r="K60" s="25" t="s">
        <v>397</v>
      </c>
      <c r="L60" s="29"/>
    </row>
    <row r="61" spans="1:12" ht="63.75">
      <c r="A61" s="24">
        <v>49</v>
      </c>
      <c r="B61" s="25" t="s">
        <v>483</v>
      </c>
      <c r="C61" s="25" t="s">
        <v>409</v>
      </c>
      <c r="D61" s="24" t="s">
        <v>484</v>
      </c>
      <c r="E61" s="33" t="s">
        <v>1041</v>
      </c>
      <c r="F61" s="89">
        <v>10</v>
      </c>
      <c r="G61" s="89">
        <v>30910</v>
      </c>
      <c r="H61" s="89">
        <f t="shared" si="0"/>
        <v>309100</v>
      </c>
      <c r="I61" s="89">
        <f t="shared" si="1"/>
        <v>346192.00000000006</v>
      </c>
      <c r="J61" s="24" t="s">
        <v>446</v>
      </c>
      <c r="K61" s="25" t="s">
        <v>397</v>
      </c>
      <c r="L61" s="29"/>
    </row>
    <row r="62" spans="1:12" ht="63.75">
      <c r="A62" s="29">
        <v>50</v>
      </c>
      <c r="B62" s="25" t="s">
        <v>485</v>
      </c>
      <c r="C62" s="25" t="s">
        <v>409</v>
      </c>
      <c r="D62" s="24" t="s">
        <v>486</v>
      </c>
      <c r="E62" s="33" t="s">
        <v>1041</v>
      </c>
      <c r="F62" s="89">
        <v>20</v>
      </c>
      <c r="G62" s="89">
        <v>2310</v>
      </c>
      <c r="H62" s="89">
        <f t="shared" si="0"/>
        <v>46200</v>
      </c>
      <c r="I62" s="89">
        <f t="shared" si="1"/>
        <v>51744.000000000007</v>
      </c>
      <c r="J62" s="24" t="s">
        <v>446</v>
      </c>
      <c r="K62" s="25" t="s">
        <v>397</v>
      </c>
      <c r="L62" s="29"/>
    </row>
    <row r="63" spans="1:12" ht="63.75">
      <c r="A63" s="24">
        <v>51</v>
      </c>
      <c r="B63" s="25" t="s">
        <v>487</v>
      </c>
      <c r="C63" s="25" t="s">
        <v>409</v>
      </c>
      <c r="D63" s="24" t="s">
        <v>488</v>
      </c>
      <c r="E63" s="33" t="s">
        <v>1041</v>
      </c>
      <c r="F63" s="89">
        <v>40</v>
      </c>
      <c r="G63" s="89">
        <v>1760</v>
      </c>
      <c r="H63" s="89">
        <f t="shared" si="0"/>
        <v>70400</v>
      </c>
      <c r="I63" s="89">
        <f t="shared" si="1"/>
        <v>78848.000000000015</v>
      </c>
      <c r="J63" s="24" t="s">
        <v>446</v>
      </c>
      <c r="K63" s="25" t="s">
        <v>397</v>
      </c>
      <c r="L63" s="29"/>
    </row>
    <row r="64" spans="1:12" ht="63.75">
      <c r="A64" s="29">
        <v>52</v>
      </c>
      <c r="B64" s="25" t="s">
        <v>489</v>
      </c>
      <c r="C64" s="25" t="s">
        <v>409</v>
      </c>
      <c r="D64" s="24" t="s">
        <v>490</v>
      </c>
      <c r="E64" s="33" t="s">
        <v>1041</v>
      </c>
      <c r="F64" s="89">
        <v>20</v>
      </c>
      <c r="G64" s="89">
        <v>4521</v>
      </c>
      <c r="H64" s="89">
        <f t="shared" si="0"/>
        <v>90420</v>
      </c>
      <c r="I64" s="89">
        <f t="shared" si="1"/>
        <v>101270.40000000001</v>
      </c>
      <c r="J64" s="24" t="s">
        <v>446</v>
      </c>
      <c r="K64" s="25" t="s">
        <v>397</v>
      </c>
      <c r="L64" s="29"/>
    </row>
    <row r="65" spans="1:12" ht="63.75">
      <c r="A65" s="24">
        <v>53</v>
      </c>
      <c r="B65" s="25" t="s">
        <v>491</v>
      </c>
      <c r="C65" s="25" t="s">
        <v>409</v>
      </c>
      <c r="D65" s="24" t="s">
        <v>492</v>
      </c>
      <c r="E65" s="33" t="s">
        <v>1041</v>
      </c>
      <c r="F65" s="89">
        <v>20</v>
      </c>
      <c r="G65" s="89">
        <v>7348</v>
      </c>
      <c r="H65" s="89">
        <f t="shared" si="0"/>
        <v>146960</v>
      </c>
      <c r="I65" s="89">
        <f t="shared" si="1"/>
        <v>164595.20000000001</v>
      </c>
      <c r="J65" s="24" t="s">
        <v>446</v>
      </c>
      <c r="K65" s="25" t="s">
        <v>397</v>
      </c>
      <c r="L65" s="29"/>
    </row>
    <row r="66" spans="1:12" ht="95.25" customHeight="1">
      <c r="A66" s="29">
        <v>54</v>
      </c>
      <c r="B66" s="25" t="s">
        <v>493</v>
      </c>
      <c r="C66" s="25" t="s">
        <v>409</v>
      </c>
      <c r="D66" s="24" t="s">
        <v>494</v>
      </c>
      <c r="E66" s="33" t="s">
        <v>1041</v>
      </c>
      <c r="F66" s="89">
        <v>60</v>
      </c>
      <c r="G66" s="89">
        <v>1567.5</v>
      </c>
      <c r="H66" s="89">
        <f t="shared" si="0"/>
        <v>94050</v>
      </c>
      <c r="I66" s="89">
        <f t="shared" si="1"/>
        <v>105336.00000000001</v>
      </c>
      <c r="J66" s="24" t="s">
        <v>446</v>
      </c>
      <c r="K66" s="25" t="s">
        <v>397</v>
      </c>
      <c r="L66" s="29"/>
    </row>
    <row r="67" spans="1:12" ht="63.75">
      <c r="A67" s="24">
        <v>55</v>
      </c>
      <c r="B67" s="25" t="s">
        <v>495</v>
      </c>
      <c r="C67" s="25" t="s">
        <v>409</v>
      </c>
      <c r="D67" s="24" t="s">
        <v>496</v>
      </c>
      <c r="E67" s="33" t="s">
        <v>1041</v>
      </c>
      <c r="F67" s="89">
        <v>50</v>
      </c>
      <c r="G67" s="89">
        <v>1001</v>
      </c>
      <c r="H67" s="89">
        <f t="shared" si="0"/>
        <v>50050</v>
      </c>
      <c r="I67" s="89">
        <f t="shared" si="1"/>
        <v>56056.000000000007</v>
      </c>
      <c r="J67" s="24" t="s">
        <v>446</v>
      </c>
      <c r="K67" s="25" t="s">
        <v>397</v>
      </c>
      <c r="L67" s="29"/>
    </row>
    <row r="68" spans="1:12" ht="63.75">
      <c r="A68" s="29">
        <v>56</v>
      </c>
      <c r="B68" s="25" t="s">
        <v>497</v>
      </c>
      <c r="C68" s="25" t="s">
        <v>409</v>
      </c>
      <c r="D68" s="24" t="s">
        <v>498</v>
      </c>
      <c r="E68" s="24" t="s">
        <v>1055</v>
      </c>
      <c r="F68" s="89">
        <v>100</v>
      </c>
      <c r="G68" s="89">
        <v>3162.5</v>
      </c>
      <c r="H68" s="89">
        <f t="shared" si="0"/>
        <v>316250</v>
      </c>
      <c r="I68" s="89">
        <f t="shared" si="1"/>
        <v>354200.00000000006</v>
      </c>
      <c r="J68" s="24" t="s">
        <v>446</v>
      </c>
      <c r="K68" s="25" t="s">
        <v>397</v>
      </c>
      <c r="L68" s="29"/>
    </row>
    <row r="69" spans="1:12" ht="63.75">
      <c r="A69" s="24">
        <v>57</v>
      </c>
      <c r="B69" s="25" t="s">
        <v>499</v>
      </c>
      <c r="C69" s="25" t="s">
        <v>409</v>
      </c>
      <c r="D69" s="24" t="s">
        <v>500</v>
      </c>
      <c r="E69" s="33" t="s">
        <v>1041</v>
      </c>
      <c r="F69" s="89">
        <v>20</v>
      </c>
      <c r="G69" s="89">
        <v>687.5</v>
      </c>
      <c r="H69" s="89">
        <f t="shared" si="0"/>
        <v>13750</v>
      </c>
      <c r="I69" s="89">
        <f t="shared" si="1"/>
        <v>15400.000000000002</v>
      </c>
      <c r="J69" s="24" t="s">
        <v>446</v>
      </c>
      <c r="K69" s="25" t="s">
        <v>397</v>
      </c>
      <c r="L69" s="29"/>
    </row>
    <row r="70" spans="1:12" ht="63.75">
      <c r="A70" s="29">
        <v>58</v>
      </c>
      <c r="B70" s="25" t="s">
        <v>501</v>
      </c>
      <c r="C70" s="25" t="s">
        <v>409</v>
      </c>
      <c r="D70" s="24" t="s">
        <v>502</v>
      </c>
      <c r="E70" s="33" t="s">
        <v>1041</v>
      </c>
      <c r="F70" s="89">
        <v>20</v>
      </c>
      <c r="G70" s="89">
        <v>1760</v>
      </c>
      <c r="H70" s="89">
        <f t="shared" si="0"/>
        <v>35200</v>
      </c>
      <c r="I70" s="89">
        <f t="shared" si="1"/>
        <v>39424.000000000007</v>
      </c>
      <c r="J70" s="24" t="s">
        <v>446</v>
      </c>
      <c r="K70" s="25" t="s">
        <v>397</v>
      </c>
      <c r="L70" s="29"/>
    </row>
    <row r="71" spans="1:12" ht="63.75">
      <c r="A71" s="24">
        <v>59</v>
      </c>
      <c r="B71" s="25" t="s">
        <v>503</v>
      </c>
      <c r="C71" s="25" t="s">
        <v>409</v>
      </c>
      <c r="D71" s="24" t="s">
        <v>504</v>
      </c>
      <c r="E71" s="33" t="s">
        <v>1041</v>
      </c>
      <c r="F71" s="89">
        <v>20</v>
      </c>
      <c r="G71" s="89">
        <v>6534</v>
      </c>
      <c r="H71" s="89">
        <f t="shared" si="0"/>
        <v>130680</v>
      </c>
      <c r="I71" s="89">
        <f t="shared" si="1"/>
        <v>146361.60000000001</v>
      </c>
      <c r="J71" s="24" t="s">
        <v>446</v>
      </c>
      <c r="K71" s="25" t="s">
        <v>397</v>
      </c>
      <c r="L71" s="29"/>
    </row>
    <row r="72" spans="1:12" ht="63.75">
      <c r="A72" s="29">
        <v>60</v>
      </c>
      <c r="B72" s="25" t="s">
        <v>505</v>
      </c>
      <c r="C72" s="25" t="s">
        <v>409</v>
      </c>
      <c r="D72" s="24" t="s">
        <v>506</v>
      </c>
      <c r="E72" s="33" t="s">
        <v>1041</v>
      </c>
      <c r="F72" s="89">
        <v>10</v>
      </c>
      <c r="G72" s="89">
        <v>15394.5</v>
      </c>
      <c r="H72" s="89">
        <f t="shared" si="0"/>
        <v>153945</v>
      </c>
      <c r="I72" s="89">
        <f t="shared" si="1"/>
        <v>172418.40000000002</v>
      </c>
      <c r="J72" s="24" t="s">
        <v>446</v>
      </c>
      <c r="K72" s="25" t="s">
        <v>397</v>
      </c>
      <c r="L72" s="29"/>
    </row>
    <row r="73" spans="1:12" ht="63.75">
      <c r="A73" s="24">
        <v>61</v>
      </c>
      <c r="B73" s="25" t="s">
        <v>217</v>
      </c>
      <c r="C73" s="25" t="s">
        <v>409</v>
      </c>
      <c r="D73" s="24" t="s">
        <v>218</v>
      </c>
      <c r="E73" s="33" t="s">
        <v>1041</v>
      </c>
      <c r="F73" s="89">
        <v>16</v>
      </c>
      <c r="G73" s="89">
        <v>23182.5</v>
      </c>
      <c r="H73" s="89">
        <f t="shared" si="0"/>
        <v>370920</v>
      </c>
      <c r="I73" s="89">
        <f t="shared" si="1"/>
        <v>415430.40000000002</v>
      </c>
      <c r="J73" s="24" t="s">
        <v>446</v>
      </c>
      <c r="K73" s="25" t="s">
        <v>397</v>
      </c>
      <c r="L73" s="29"/>
    </row>
    <row r="74" spans="1:12" ht="63.75">
      <c r="A74" s="29">
        <v>62</v>
      </c>
      <c r="B74" s="25" t="s">
        <v>507</v>
      </c>
      <c r="C74" s="25" t="s">
        <v>409</v>
      </c>
      <c r="D74" s="24" t="s">
        <v>508</v>
      </c>
      <c r="E74" s="33" t="s">
        <v>1041</v>
      </c>
      <c r="F74" s="89">
        <v>16</v>
      </c>
      <c r="G74" s="89">
        <v>7859.5</v>
      </c>
      <c r="H74" s="89">
        <f t="shared" si="0"/>
        <v>125752</v>
      </c>
      <c r="I74" s="89">
        <f t="shared" si="1"/>
        <v>140842.24000000002</v>
      </c>
      <c r="J74" s="24" t="s">
        <v>446</v>
      </c>
      <c r="K74" s="25" t="s">
        <v>397</v>
      </c>
      <c r="L74" s="29"/>
    </row>
    <row r="75" spans="1:12" ht="63.75">
      <c r="A75" s="24">
        <v>63</v>
      </c>
      <c r="B75" s="25" t="s">
        <v>509</v>
      </c>
      <c r="C75" s="25" t="s">
        <v>409</v>
      </c>
      <c r="D75" s="24" t="s">
        <v>510</v>
      </c>
      <c r="E75" s="33" t="s">
        <v>1041</v>
      </c>
      <c r="F75" s="89">
        <v>4</v>
      </c>
      <c r="G75" s="89">
        <v>47431</v>
      </c>
      <c r="H75" s="89">
        <f t="shared" si="0"/>
        <v>189724</v>
      </c>
      <c r="I75" s="89">
        <f t="shared" si="1"/>
        <v>212490.88000000003</v>
      </c>
      <c r="J75" s="24" t="s">
        <v>446</v>
      </c>
      <c r="K75" s="25" t="s">
        <v>397</v>
      </c>
      <c r="L75" s="29"/>
    </row>
    <row r="76" spans="1:12" ht="140.25">
      <c r="A76" s="29">
        <v>64</v>
      </c>
      <c r="B76" s="24" t="s">
        <v>511</v>
      </c>
      <c r="C76" s="25" t="s">
        <v>409</v>
      </c>
      <c r="D76" s="24" t="s">
        <v>512</v>
      </c>
      <c r="E76" s="33" t="s">
        <v>1041</v>
      </c>
      <c r="F76" s="89">
        <v>400</v>
      </c>
      <c r="G76" s="89">
        <v>10363</v>
      </c>
      <c r="H76" s="89">
        <f t="shared" si="0"/>
        <v>4145200</v>
      </c>
      <c r="I76" s="89">
        <f t="shared" si="1"/>
        <v>4642624</v>
      </c>
      <c r="J76" s="24" t="s">
        <v>404</v>
      </c>
      <c r="K76" s="25" t="s">
        <v>397</v>
      </c>
      <c r="L76" s="29"/>
    </row>
    <row r="77" spans="1:12" ht="89.25">
      <c r="A77" s="24">
        <v>65</v>
      </c>
      <c r="B77" s="24" t="s">
        <v>513</v>
      </c>
      <c r="C77" s="25" t="s">
        <v>409</v>
      </c>
      <c r="D77" s="24" t="s">
        <v>514</v>
      </c>
      <c r="E77" s="33" t="s">
        <v>1041</v>
      </c>
      <c r="F77" s="89">
        <v>2160</v>
      </c>
      <c r="G77" s="89">
        <v>72</v>
      </c>
      <c r="H77" s="89">
        <f t="shared" si="0"/>
        <v>155520</v>
      </c>
      <c r="I77" s="89">
        <f t="shared" si="1"/>
        <v>174182.40000000002</v>
      </c>
      <c r="J77" s="24" t="s">
        <v>515</v>
      </c>
      <c r="K77" s="25" t="s">
        <v>397</v>
      </c>
      <c r="L77" s="29"/>
    </row>
    <row r="78" spans="1:12" ht="220.5" customHeight="1">
      <c r="A78" s="29">
        <v>66</v>
      </c>
      <c r="B78" s="24" t="s">
        <v>516</v>
      </c>
      <c r="C78" s="25" t="s">
        <v>409</v>
      </c>
      <c r="D78" s="24" t="s">
        <v>517</v>
      </c>
      <c r="E78" s="33" t="s">
        <v>1041</v>
      </c>
      <c r="F78" s="89">
        <v>24</v>
      </c>
      <c r="G78" s="89">
        <v>29196.42</v>
      </c>
      <c r="H78" s="89">
        <f t="shared" ref="H78:H141" si="2">F78*G78</f>
        <v>700714.08</v>
      </c>
      <c r="I78" s="89">
        <f t="shared" ref="I78:I141" si="3">H78*1.12</f>
        <v>784799.7696</v>
      </c>
      <c r="J78" s="24" t="s">
        <v>406</v>
      </c>
      <c r="K78" s="25" t="s">
        <v>397</v>
      </c>
      <c r="L78" s="29"/>
    </row>
    <row r="79" spans="1:12" ht="216.75">
      <c r="A79" s="24">
        <v>67</v>
      </c>
      <c r="B79" s="24" t="s">
        <v>518</v>
      </c>
      <c r="C79" s="25" t="s">
        <v>409</v>
      </c>
      <c r="D79" s="24" t="s">
        <v>519</v>
      </c>
      <c r="E79" s="33" t="s">
        <v>1041</v>
      </c>
      <c r="F79" s="89">
        <v>16</v>
      </c>
      <c r="G79" s="89">
        <v>25892.85</v>
      </c>
      <c r="H79" s="89">
        <f t="shared" si="2"/>
        <v>414285.6</v>
      </c>
      <c r="I79" s="89">
        <f t="shared" si="3"/>
        <v>463999.87200000003</v>
      </c>
      <c r="J79" s="24" t="s">
        <v>406</v>
      </c>
      <c r="K79" s="25" t="s">
        <v>397</v>
      </c>
      <c r="L79" s="29"/>
    </row>
    <row r="80" spans="1:12" ht="216.75">
      <c r="A80" s="29">
        <v>68</v>
      </c>
      <c r="B80" s="24" t="s">
        <v>520</v>
      </c>
      <c r="C80" s="25" t="s">
        <v>409</v>
      </c>
      <c r="D80" s="24" t="s">
        <v>521</v>
      </c>
      <c r="E80" s="33" t="s">
        <v>1041</v>
      </c>
      <c r="F80" s="89">
        <v>12</v>
      </c>
      <c r="G80" s="89">
        <v>29464.28</v>
      </c>
      <c r="H80" s="89">
        <f t="shared" si="2"/>
        <v>353571.36</v>
      </c>
      <c r="I80" s="89">
        <f t="shared" si="3"/>
        <v>395999.92320000002</v>
      </c>
      <c r="J80" s="24" t="s">
        <v>406</v>
      </c>
      <c r="K80" s="25" t="s">
        <v>397</v>
      </c>
      <c r="L80" s="29"/>
    </row>
    <row r="81" spans="1:12" ht="216.75">
      <c r="A81" s="24">
        <v>69</v>
      </c>
      <c r="B81" s="24" t="s">
        <v>522</v>
      </c>
      <c r="C81" s="25" t="s">
        <v>409</v>
      </c>
      <c r="D81" s="24" t="s">
        <v>523</v>
      </c>
      <c r="E81" s="33" t="s">
        <v>1041</v>
      </c>
      <c r="F81" s="89">
        <v>4</v>
      </c>
      <c r="G81" s="89">
        <v>37053.57</v>
      </c>
      <c r="H81" s="89">
        <f t="shared" si="2"/>
        <v>148214.28</v>
      </c>
      <c r="I81" s="89">
        <f t="shared" si="3"/>
        <v>165999.99360000002</v>
      </c>
      <c r="J81" s="24" t="s">
        <v>406</v>
      </c>
      <c r="K81" s="25" t="s">
        <v>397</v>
      </c>
      <c r="L81" s="29"/>
    </row>
    <row r="82" spans="1:12" ht="216.75">
      <c r="A82" s="29">
        <v>70</v>
      </c>
      <c r="B82" s="24" t="s">
        <v>524</v>
      </c>
      <c r="C82" s="25" t="s">
        <v>409</v>
      </c>
      <c r="D82" s="24" t="s">
        <v>525</v>
      </c>
      <c r="E82" s="33" t="s">
        <v>1041</v>
      </c>
      <c r="F82" s="89">
        <v>4</v>
      </c>
      <c r="G82" s="89">
        <v>44196.42</v>
      </c>
      <c r="H82" s="89">
        <f t="shared" si="2"/>
        <v>176785.68</v>
      </c>
      <c r="I82" s="89">
        <f t="shared" si="3"/>
        <v>197999.96160000001</v>
      </c>
      <c r="J82" s="24" t="s">
        <v>406</v>
      </c>
      <c r="K82" s="25" t="s">
        <v>397</v>
      </c>
      <c r="L82" s="29"/>
    </row>
    <row r="83" spans="1:12" ht="220.5" customHeight="1">
      <c r="A83" s="24">
        <v>71</v>
      </c>
      <c r="B83" s="24" t="s">
        <v>526</v>
      </c>
      <c r="C83" s="25" t="s">
        <v>409</v>
      </c>
      <c r="D83" s="24" t="s">
        <v>527</v>
      </c>
      <c r="E83" s="33" t="s">
        <v>1041</v>
      </c>
      <c r="F83" s="89">
        <v>12</v>
      </c>
      <c r="G83" s="89">
        <v>45089.279999999999</v>
      </c>
      <c r="H83" s="89">
        <f t="shared" si="2"/>
        <v>541071.35999999999</v>
      </c>
      <c r="I83" s="89">
        <f t="shared" si="3"/>
        <v>605999.92320000008</v>
      </c>
      <c r="J83" s="24" t="s">
        <v>406</v>
      </c>
      <c r="K83" s="25" t="s">
        <v>397</v>
      </c>
      <c r="L83" s="29"/>
    </row>
    <row r="84" spans="1:12" ht="216.75">
      <c r="A84" s="29">
        <v>72</v>
      </c>
      <c r="B84" s="24" t="s">
        <v>528</v>
      </c>
      <c r="C84" s="25" t="s">
        <v>409</v>
      </c>
      <c r="D84" s="24" t="s">
        <v>529</v>
      </c>
      <c r="E84" s="33" t="s">
        <v>1041</v>
      </c>
      <c r="F84" s="89">
        <v>8</v>
      </c>
      <c r="G84" s="89">
        <v>50446.42</v>
      </c>
      <c r="H84" s="89">
        <f t="shared" si="2"/>
        <v>403571.36</v>
      </c>
      <c r="I84" s="89">
        <f t="shared" si="3"/>
        <v>451999.92320000002</v>
      </c>
      <c r="J84" s="24" t="s">
        <v>406</v>
      </c>
      <c r="K84" s="25" t="s">
        <v>397</v>
      </c>
      <c r="L84" s="29"/>
    </row>
    <row r="85" spans="1:12" ht="51">
      <c r="A85" s="24">
        <v>73</v>
      </c>
      <c r="B85" s="24" t="s">
        <v>253</v>
      </c>
      <c r="C85" s="25" t="s">
        <v>409</v>
      </c>
      <c r="D85" s="24" t="s">
        <v>530</v>
      </c>
      <c r="E85" s="33" t="s">
        <v>1041</v>
      </c>
      <c r="F85" s="89">
        <v>12</v>
      </c>
      <c r="G85" s="89">
        <v>15625</v>
      </c>
      <c r="H85" s="89">
        <f t="shared" si="2"/>
        <v>187500</v>
      </c>
      <c r="I85" s="89">
        <f t="shared" si="3"/>
        <v>210000.00000000003</v>
      </c>
      <c r="J85" s="24" t="s">
        <v>406</v>
      </c>
      <c r="K85" s="25" t="s">
        <v>397</v>
      </c>
      <c r="L85" s="29"/>
    </row>
    <row r="86" spans="1:12" ht="51">
      <c r="A86" s="29">
        <v>74</v>
      </c>
      <c r="B86" s="24" t="s">
        <v>255</v>
      </c>
      <c r="C86" s="25" t="s">
        <v>409</v>
      </c>
      <c r="D86" s="24" t="s">
        <v>531</v>
      </c>
      <c r="E86" s="33" t="s">
        <v>1041</v>
      </c>
      <c r="F86" s="89">
        <v>2</v>
      </c>
      <c r="G86" s="89">
        <v>12678.57</v>
      </c>
      <c r="H86" s="89">
        <f t="shared" si="2"/>
        <v>25357.14</v>
      </c>
      <c r="I86" s="89">
        <f t="shared" si="3"/>
        <v>28399.996800000001</v>
      </c>
      <c r="J86" s="24" t="s">
        <v>406</v>
      </c>
      <c r="K86" s="25" t="s">
        <v>397</v>
      </c>
      <c r="L86" s="29"/>
    </row>
    <row r="87" spans="1:12" ht="51">
      <c r="A87" s="24">
        <v>75</v>
      </c>
      <c r="B87" s="24" t="s">
        <v>257</v>
      </c>
      <c r="C87" s="25" t="s">
        <v>409</v>
      </c>
      <c r="D87" s="24" t="s">
        <v>532</v>
      </c>
      <c r="E87" s="33" t="s">
        <v>1041</v>
      </c>
      <c r="F87" s="89">
        <v>1</v>
      </c>
      <c r="G87" s="89">
        <v>18303.57</v>
      </c>
      <c r="H87" s="89">
        <f t="shared" si="2"/>
        <v>18303.57</v>
      </c>
      <c r="I87" s="89">
        <f t="shared" si="3"/>
        <v>20499.9984</v>
      </c>
      <c r="J87" s="24" t="s">
        <v>406</v>
      </c>
      <c r="K87" s="25" t="s">
        <v>397</v>
      </c>
      <c r="L87" s="29"/>
    </row>
    <row r="88" spans="1:12" ht="54.75" customHeight="1">
      <c r="A88" s="29">
        <v>76</v>
      </c>
      <c r="B88" s="24" t="s">
        <v>259</v>
      </c>
      <c r="C88" s="25" t="s">
        <v>409</v>
      </c>
      <c r="D88" s="24" t="s">
        <v>533</v>
      </c>
      <c r="E88" s="33" t="s">
        <v>1041</v>
      </c>
      <c r="F88" s="89">
        <v>1</v>
      </c>
      <c r="G88" s="89">
        <v>21875</v>
      </c>
      <c r="H88" s="89">
        <f t="shared" si="2"/>
        <v>21875</v>
      </c>
      <c r="I88" s="89">
        <f t="shared" si="3"/>
        <v>24500.000000000004</v>
      </c>
      <c r="J88" s="24" t="s">
        <v>406</v>
      </c>
      <c r="K88" s="25" t="s">
        <v>397</v>
      </c>
      <c r="L88" s="29"/>
    </row>
    <row r="89" spans="1:12" ht="55.5" customHeight="1">
      <c r="A89" s="24">
        <v>77</v>
      </c>
      <c r="B89" s="24" t="s">
        <v>261</v>
      </c>
      <c r="C89" s="25" t="s">
        <v>409</v>
      </c>
      <c r="D89" s="24" t="s">
        <v>534</v>
      </c>
      <c r="E89" s="33" t="s">
        <v>1041</v>
      </c>
      <c r="F89" s="89">
        <v>4</v>
      </c>
      <c r="G89" s="89">
        <v>25000</v>
      </c>
      <c r="H89" s="89">
        <f t="shared" si="2"/>
        <v>100000</v>
      </c>
      <c r="I89" s="89">
        <f t="shared" si="3"/>
        <v>112000.00000000001</v>
      </c>
      <c r="J89" s="24" t="s">
        <v>406</v>
      </c>
      <c r="K89" s="25" t="s">
        <v>397</v>
      </c>
      <c r="L89" s="29"/>
    </row>
    <row r="90" spans="1:12" ht="59.25" customHeight="1">
      <c r="A90" s="29">
        <v>78</v>
      </c>
      <c r="B90" s="24" t="s">
        <v>263</v>
      </c>
      <c r="C90" s="25" t="s">
        <v>409</v>
      </c>
      <c r="D90" s="24" t="s">
        <v>535</v>
      </c>
      <c r="E90" s="33" t="s">
        <v>1041</v>
      </c>
      <c r="F90" s="89">
        <v>2</v>
      </c>
      <c r="G90" s="89">
        <v>38839.279999999999</v>
      </c>
      <c r="H90" s="89">
        <f t="shared" si="2"/>
        <v>77678.559999999998</v>
      </c>
      <c r="I90" s="89">
        <f t="shared" si="3"/>
        <v>86999.987200000003</v>
      </c>
      <c r="J90" s="24" t="s">
        <v>406</v>
      </c>
      <c r="K90" s="25" t="s">
        <v>397</v>
      </c>
      <c r="L90" s="29"/>
    </row>
    <row r="91" spans="1:12" ht="127.5">
      <c r="A91" s="24">
        <v>79</v>
      </c>
      <c r="B91" s="32" t="s">
        <v>536</v>
      </c>
      <c r="C91" s="25" t="s">
        <v>409</v>
      </c>
      <c r="D91" s="24" t="s">
        <v>537</v>
      </c>
      <c r="E91" s="33" t="s">
        <v>979</v>
      </c>
      <c r="F91" s="89">
        <v>100</v>
      </c>
      <c r="G91" s="89">
        <v>3263.39</v>
      </c>
      <c r="H91" s="89">
        <f>F91*G91</f>
        <v>326339</v>
      </c>
      <c r="I91" s="89">
        <f t="shared" si="3"/>
        <v>365499.68000000005</v>
      </c>
      <c r="J91" s="25" t="s">
        <v>538</v>
      </c>
      <c r="K91" s="25" t="s">
        <v>397</v>
      </c>
      <c r="L91" s="29"/>
    </row>
    <row r="92" spans="1:12" ht="110.25" customHeight="1">
      <c r="A92" s="29">
        <v>80</v>
      </c>
      <c r="B92" s="32" t="s">
        <v>1630</v>
      </c>
      <c r="C92" s="25" t="s">
        <v>409</v>
      </c>
      <c r="D92" s="24" t="s">
        <v>1631</v>
      </c>
      <c r="E92" s="33" t="s">
        <v>979</v>
      </c>
      <c r="F92" s="89">
        <v>100</v>
      </c>
      <c r="G92" s="89">
        <v>16855</v>
      </c>
      <c r="H92" s="89">
        <f t="shared" si="2"/>
        <v>1685500</v>
      </c>
      <c r="I92" s="89">
        <f t="shared" si="3"/>
        <v>1887760.0000000002</v>
      </c>
      <c r="J92" s="24" t="s">
        <v>539</v>
      </c>
      <c r="K92" s="25" t="s">
        <v>397</v>
      </c>
      <c r="L92" s="29"/>
    </row>
    <row r="93" spans="1:12" ht="105" customHeight="1">
      <c r="A93" s="24">
        <v>81</v>
      </c>
      <c r="B93" s="32" t="s">
        <v>1632</v>
      </c>
      <c r="C93" s="25" t="s">
        <v>409</v>
      </c>
      <c r="D93" s="24" t="s">
        <v>1633</v>
      </c>
      <c r="E93" s="33" t="s">
        <v>979</v>
      </c>
      <c r="F93" s="89">
        <v>50</v>
      </c>
      <c r="G93" s="89">
        <v>9702</v>
      </c>
      <c r="H93" s="89">
        <f t="shared" si="2"/>
        <v>485100</v>
      </c>
      <c r="I93" s="89">
        <f t="shared" si="3"/>
        <v>543312</v>
      </c>
      <c r="J93" s="24" t="s">
        <v>539</v>
      </c>
      <c r="K93" s="25" t="s">
        <v>397</v>
      </c>
      <c r="L93" s="29"/>
    </row>
    <row r="94" spans="1:12" ht="63.75">
      <c r="A94" s="29">
        <v>82</v>
      </c>
      <c r="B94" s="32" t="s">
        <v>540</v>
      </c>
      <c r="C94" s="25" t="s">
        <v>409</v>
      </c>
      <c r="D94" s="24" t="s">
        <v>1634</v>
      </c>
      <c r="E94" s="33" t="s">
        <v>1041</v>
      </c>
      <c r="F94" s="89">
        <v>100</v>
      </c>
      <c r="G94" s="89">
        <v>1651</v>
      </c>
      <c r="H94" s="89">
        <f t="shared" si="2"/>
        <v>165100</v>
      </c>
      <c r="I94" s="89">
        <f t="shared" si="3"/>
        <v>184912.00000000003</v>
      </c>
      <c r="J94" s="24" t="s">
        <v>539</v>
      </c>
      <c r="K94" s="25" t="s">
        <v>397</v>
      </c>
      <c r="L94" s="29"/>
    </row>
    <row r="95" spans="1:12" ht="63.75">
      <c r="A95" s="24">
        <v>83</v>
      </c>
      <c r="B95" s="32" t="s">
        <v>541</v>
      </c>
      <c r="C95" s="25" t="s">
        <v>409</v>
      </c>
      <c r="D95" s="24" t="s">
        <v>1635</v>
      </c>
      <c r="E95" s="33" t="s">
        <v>1041</v>
      </c>
      <c r="F95" s="89">
        <v>100</v>
      </c>
      <c r="G95" s="89">
        <v>4635</v>
      </c>
      <c r="H95" s="89">
        <f t="shared" si="2"/>
        <v>463500</v>
      </c>
      <c r="I95" s="89">
        <f t="shared" si="3"/>
        <v>519120.00000000006</v>
      </c>
      <c r="J95" s="24" t="s">
        <v>539</v>
      </c>
      <c r="K95" s="25" t="s">
        <v>397</v>
      </c>
      <c r="L95" s="29"/>
    </row>
    <row r="96" spans="1:12" ht="115.5" customHeight="1">
      <c r="A96" s="29">
        <v>84</v>
      </c>
      <c r="B96" s="32" t="s">
        <v>1167</v>
      </c>
      <c r="C96" s="24" t="s">
        <v>899</v>
      </c>
      <c r="D96" s="24" t="s">
        <v>542</v>
      </c>
      <c r="E96" s="33" t="s">
        <v>410</v>
      </c>
      <c r="F96" s="89"/>
      <c r="G96" s="89"/>
      <c r="H96" s="89"/>
      <c r="I96" s="89"/>
      <c r="J96" s="24" t="s">
        <v>539</v>
      </c>
      <c r="K96" s="25" t="s">
        <v>397</v>
      </c>
      <c r="L96" s="32"/>
    </row>
    <row r="97" spans="1:12" ht="117.75" customHeight="1">
      <c r="A97" s="24">
        <v>85</v>
      </c>
      <c r="B97" s="32" t="s">
        <v>272</v>
      </c>
      <c r="C97" s="24" t="s">
        <v>899</v>
      </c>
      <c r="D97" s="35" t="s">
        <v>543</v>
      </c>
      <c r="E97" s="33" t="s">
        <v>1041</v>
      </c>
      <c r="F97" s="89">
        <v>1512</v>
      </c>
      <c r="G97" s="89">
        <v>15000</v>
      </c>
      <c r="H97" s="89">
        <f t="shared" si="2"/>
        <v>22680000</v>
      </c>
      <c r="I97" s="89">
        <f t="shared" si="3"/>
        <v>25401600.000000004</v>
      </c>
      <c r="J97" s="24" t="s">
        <v>539</v>
      </c>
      <c r="K97" s="25" t="s">
        <v>397</v>
      </c>
      <c r="L97" s="29"/>
    </row>
    <row r="98" spans="1:12" ht="63.75">
      <c r="A98" s="29">
        <v>86</v>
      </c>
      <c r="B98" s="32" t="s">
        <v>544</v>
      </c>
      <c r="C98" s="25" t="s">
        <v>409</v>
      </c>
      <c r="D98" s="32" t="s">
        <v>545</v>
      </c>
      <c r="E98" s="33" t="s">
        <v>1041</v>
      </c>
      <c r="F98" s="89">
        <v>500</v>
      </c>
      <c r="G98" s="89">
        <v>2678.5714285714284</v>
      </c>
      <c r="H98" s="89">
        <f t="shared" si="2"/>
        <v>1339285.7142857143</v>
      </c>
      <c r="I98" s="89">
        <f t="shared" si="3"/>
        <v>1500000.0000000002</v>
      </c>
      <c r="J98" s="24" t="s">
        <v>539</v>
      </c>
      <c r="K98" s="25" t="s">
        <v>397</v>
      </c>
      <c r="L98" s="29"/>
    </row>
    <row r="99" spans="1:12" ht="63.75">
      <c r="A99" s="24">
        <v>87</v>
      </c>
      <c r="B99" s="32" t="s">
        <v>546</v>
      </c>
      <c r="C99" s="25" t="s">
        <v>409</v>
      </c>
      <c r="D99" s="32" t="s">
        <v>547</v>
      </c>
      <c r="E99" s="33" t="s">
        <v>1041</v>
      </c>
      <c r="F99" s="89">
        <v>25</v>
      </c>
      <c r="G99" s="89">
        <v>8928.5714285714275</v>
      </c>
      <c r="H99" s="89">
        <f t="shared" si="2"/>
        <v>223214.28571428568</v>
      </c>
      <c r="I99" s="89">
        <f t="shared" si="3"/>
        <v>250000</v>
      </c>
      <c r="J99" s="24" t="s">
        <v>539</v>
      </c>
      <c r="K99" s="25" t="s">
        <v>397</v>
      </c>
      <c r="L99" s="29"/>
    </row>
    <row r="100" spans="1:12" ht="130.5" customHeight="1">
      <c r="A100" s="29">
        <v>88</v>
      </c>
      <c r="B100" s="32" t="s">
        <v>548</v>
      </c>
      <c r="C100" s="25" t="s">
        <v>409</v>
      </c>
      <c r="D100" s="25" t="s">
        <v>549</v>
      </c>
      <c r="E100" s="33" t="s">
        <v>1041</v>
      </c>
      <c r="F100" s="89">
        <v>10</v>
      </c>
      <c r="G100" s="89">
        <v>14790</v>
      </c>
      <c r="H100" s="89">
        <f t="shared" si="2"/>
        <v>147900</v>
      </c>
      <c r="I100" s="89">
        <f t="shared" si="3"/>
        <v>165648.00000000003</v>
      </c>
      <c r="J100" s="24" t="s">
        <v>539</v>
      </c>
      <c r="K100" s="25" t="s">
        <v>397</v>
      </c>
      <c r="L100" s="29"/>
    </row>
    <row r="101" spans="1:12" ht="63.75">
      <c r="A101" s="24">
        <v>89</v>
      </c>
      <c r="B101" s="32" t="s">
        <v>550</v>
      </c>
      <c r="C101" s="25" t="s">
        <v>409</v>
      </c>
      <c r="D101" s="25" t="s">
        <v>551</v>
      </c>
      <c r="E101" s="33" t="s">
        <v>1041</v>
      </c>
      <c r="F101" s="89">
        <v>10</v>
      </c>
      <c r="G101" s="89">
        <v>2250</v>
      </c>
      <c r="H101" s="89">
        <f t="shared" si="2"/>
        <v>22500</v>
      </c>
      <c r="I101" s="89">
        <f t="shared" si="3"/>
        <v>25200.000000000004</v>
      </c>
      <c r="J101" s="24" t="s">
        <v>539</v>
      </c>
      <c r="K101" s="25" t="s">
        <v>397</v>
      </c>
      <c r="L101" s="29"/>
    </row>
    <row r="102" spans="1:12" ht="67.5" customHeight="1">
      <c r="A102" s="29">
        <v>90</v>
      </c>
      <c r="B102" s="32" t="s">
        <v>552</v>
      </c>
      <c r="C102" s="25" t="s">
        <v>409</v>
      </c>
      <c r="D102" s="37" t="s">
        <v>553</v>
      </c>
      <c r="E102" s="33" t="s">
        <v>1041</v>
      </c>
      <c r="F102" s="89">
        <v>10</v>
      </c>
      <c r="G102" s="89">
        <v>94900</v>
      </c>
      <c r="H102" s="89">
        <f t="shared" si="2"/>
        <v>949000</v>
      </c>
      <c r="I102" s="89">
        <f t="shared" si="3"/>
        <v>1062880</v>
      </c>
      <c r="J102" s="24" t="s">
        <v>539</v>
      </c>
      <c r="K102" s="25" t="s">
        <v>397</v>
      </c>
      <c r="L102" s="29"/>
    </row>
    <row r="103" spans="1:12" ht="76.5">
      <c r="A103" s="24">
        <v>91</v>
      </c>
      <c r="B103" s="32" t="s">
        <v>554</v>
      </c>
      <c r="C103" s="25" t="s">
        <v>409</v>
      </c>
      <c r="D103" s="38" t="s">
        <v>555</v>
      </c>
      <c r="E103" s="33" t="s">
        <v>1041</v>
      </c>
      <c r="F103" s="89">
        <v>10</v>
      </c>
      <c r="G103" s="89">
        <v>41071.428571428565</v>
      </c>
      <c r="H103" s="89">
        <f t="shared" si="2"/>
        <v>410714.28571428568</v>
      </c>
      <c r="I103" s="89">
        <f t="shared" si="3"/>
        <v>460000</v>
      </c>
      <c r="J103" s="24" t="s">
        <v>539</v>
      </c>
      <c r="K103" s="25" t="s">
        <v>397</v>
      </c>
      <c r="L103" s="29"/>
    </row>
    <row r="104" spans="1:12" ht="63.75">
      <c r="A104" s="29">
        <v>92</v>
      </c>
      <c r="B104" s="32" t="s">
        <v>556</v>
      </c>
      <c r="C104" s="25" t="s">
        <v>409</v>
      </c>
      <c r="D104" s="37" t="s">
        <v>557</v>
      </c>
      <c r="E104" s="33" t="s">
        <v>1041</v>
      </c>
      <c r="F104" s="89">
        <v>1</v>
      </c>
      <c r="G104" s="89">
        <v>565000</v>
      </c>
      <c r="H104" s="89">
        <f t="shared" si="2"/>
        <v>565000</v>
      </c>
      <c r="I104" s="89">
        <f t="shared" si="3"/>
        <v>632800.00000000012</v>
      </c>
      <c r="J104" s="24" t="s">
        <v>539</v>
      </c>
      <c r="K104" s="25" t="s">
        <v>397</v>
      </c>
      <c r="L104" s="29"/>
    </row>
    <row r="105" spans="1:12" ht="63.75">
      <c r="A105" s="24">
        <v>93</v>
      </c>
      <c r="B105" s="32" t="s">
        <v>556</v>
      </c>
      <c r="C105" s="25" t="s">
        <v>409</v>
      </c>
      <c r="D105" s="37" t="s">
        <v>558</v>
      </c>
      <c r="E105" s="33" t="s">
        <v>1041</v>
      </c>
      <c r="F105" s="89">
        <v>1</v>
      </c>
      <c r="G105" s="89">
        <v>520000</v>
      </c>
      <c r="H105" s="89">
        <f t="shared" si="2"/>
        <v>520000</v>
      </c>
      <c r="I105" s="89">
        <f t="shared" si="3"/>
        <v>582400</v>
      </c>
      <c r="J105" s="24" t="s">
        <v>539</v>
      </c>
      <c r="K105" s="25" t="s">
        <v>397</v>
      </c>
      <c r="L105" s="29"/>
    </row>
    <row r="106" spans="1:12" ht="63.75">
      <c r="A106" s="29">
        <v>94</v>
      </c>
      <c r="B106" s="32" t="s">
        <v>559</v>
      </c>
      <c r="C106" s="25" t="s">
        <v>409</v>
      </c>
      <c r="D106" s="37" t="s">
        <v>560</v>
      </c>
      <c r="E106" s="33" t="s">
        <v>1041</v>
      </c>
      <c r="F106" s="89">
        <v>10</v>
      </c>
      <c r="G106" s="89">
        <v>81450</v>
      </c>
      <c r="H106" s="89">
        <f t="shared" si="2"/>
        <v>814500</v>
      </c>
      <c r="I106" s="89">
        <f t="shared" si="3"/>
        <v>912240.00000000012</v>
      </c>
      <c r="J106" s="24" t="s">
        <v>539</v>
      </c>
      <c r="K106" s="25" t="s">
        <v>397</v>
      </c>
      <c r="L106" s="29"/>
    </row>
    <row r="107" spans="1:12" ht="63.75">
      <c r="A107" s="24">
        <v>95</v>
      </c>
      <c r="B107" s="32" t="s">
        <v>561</v>
      </c>
      <c r="C107" s="32" t="s">
        <v>899</v>
      </c>
      <c r="D107" s="37" t="s">
        <v>562</v>
      </c>
      <c r="E107" s="39" t="s">
        <v>979</v>
      </c>
      <c r="F107" s="89">
        <v>1</v>
      </c>
      <c r="G107" s="89">
        <v>25390110</v>
      </c>
      <c r="H107" s="89">
        <f t="shared" si="2"/>
        <v>25390110</v>
      </c>
      <c r="I107" s="89">
        <f t="shared" si="3"/>
        <v>28436923.200000003</v>
      </c>
      <c r="J107" s="24" t="s">
        <v>539</v>
      </c>
      <c r="K107" s="25" t="s">
        <v>397</v>
      </c>
      <c r="L107" s="29"/>
    </row>
    <row r="108" spans="1:12" ht="63.75">
      <c r="A108" s="29">
        <v>96</v>
      </c>
      <c r="B108" s="32" t="s">
        <v>563</v>
      </c>
      <c r="C108" s="25" t="s">
        <v>409</v>
      </c>
      <c r="D108" s="37" t="s">
        <v>1269</v>
      </c>
      <c r="E108" s="33" t="s">
        <v>1041</v>
      </c>
      <c r="F108" s="89">
        <v>3</v>
      </c>
      <c r="G108" s="89">
        <v>33750</v>
      </c>
      <c r="H108" s="89">
        <f t="shared" si="2"/>
        <v>101250</v>
      </c>
      <c r="I108" s="89">
        <f t="shared" si="3"/>
        <v>113400.00000000001</v>
      </c>
      <c r="J108" s="35" t="s">
        <v>775</v>
      </c>
      <c r="K108" s="25" t="s">
        <v>397</v>
      </c>
      <c r="L108" s="29"/>
    </row>
    <row r="109" spans="1:12" ht="51">
      <c r="A109" s="24">
        <v>97</v>
      </c>
      <c r="B109" s="32" t="s">
        <v>564</v>
      </c>
      <c r="C109" s="25" t="s">
        <v>409</v>
      </c>
      <c r="D109" s="37" t="s">
        <v>1270</v>
      </c>
      <c r="E109" s="33" t="s">
        <v>1041</v>
      </c>
      <c r="F109" s="89">
        <v>2</v>
      </c>
      <c r="G109" s="89">
        <v>24107</v>
      </c>
      <c r="H109" s="89">
        <f t="shared" si="2"/>
        <v>48214</v>
      </c>
      <c r="I109" s="89">
        <f t="shared" si="3"/>
        <v>53999.680000000008</v>
      </c>
      <c r="J109" s="35" t="s">
        <v>775</v>
      </c>
      <c r="K109" s="25" t="s">
        <v>397</v>
      </c>
      <c r="L109" s="29"/>
    </row>
    <row r="110" spans="1:12" ht="178.5">
      <c r="A110" s="29">
        <v>98</v>
      </c>
      <c r="B110" s="32" t="s">
        <v>1271</v>
      </c>
      <c r="C110" s="25" t="s">
        <v>409</v>
      </c>
      <c r="D110" s="37" t="s">
        <v>1272</v>
      </c>
      <c r="E110" s="33" t="s">
        <v>1041</v>
      </c>
      <c r="F110" s="89">
        <v>2</v>
      </c>
      <c r="G110" s="89">
        <v>52600</v>
      </c>
      <c r="H110" s="89">
        <f t="shared" si="2"/>
        <v>105200</v>
      </c>
      <c r="I110" s="89">
        <f t="shared" si="3"/>
        <v>117824.00000000001</v>
      </c>
      <c r="J110" s="35" t="s">
        <v>775</v>
      </c>
      <c r="K110" s="25" t="s">
        <v>397</v>
      </c>
      <c r="L110" s="29"/>
    </row>
    <row r="111" spans="1:12" s="36" customFormat="1" ht="57" customHeight="1">
      <c r="A111" s="24">
        <v>99</v>
      </c>
      <c r="B111" s="32" t="s">
        <v>761</v>
      </c>
      <c r="C111" s="25" t="s">
        <v>409</v>
      </c>
      <c r="D111" s="25" t="s">
        <v>1059</v>
      </c>
      <c r="E111" s="33" t="s">
        <v>1041</v>
      </c>
      <c r="F111" s="89">
        <v>2</v>
      </c>
      <c r="G111" s="89">
        <v>115000</v>
      </c>
      <c r="H111" s="89">
        <f t="shared" si="2"/>
        <v>230000</v>
      </c>
      <c r="I111" s="89">
        <f t="shared" si="3"/>
        <v>257600.00000000003</v>
      </c>
      <c r="J111" s="44" t="s">
        <v>776</v>
      </c>
      <c r="K111" s="25" t="s">
        <v>397</v>
      </c>
      <c r="L111" s="29"/>
    </row>
    <row r="112" spans="1:12" s="36" customFormat="1" ht="54.75" customHeight="1">
      <c r="A112" s="29">
        <v>100</v>
      </c>
      <c r="B112" s="32" t="s">
        <v>762</v>
      </c>
      <c r="C112" s="25" t="s">
        <v>409</v>
      </c>
      <c r="D112" s="37" t="s">
        <v>763</v>
      </c>
      <c r="E112" s="33" t="s">
        <v>1041</v>
      </c>
      <c r="F112" s="89">
        <v>80</v>
      </c>
      <c r="G112" s="89">
        <v>3955</v>
      </c>
      <c r="H112" s="89">
        <f t="shared" si="2"/>
        <v>316400</v>
      </c>
      <c r="I112" s="89">
        <f t="shared" si="3"/>
        <v>354368.00000000006</v>
      </c>
      <c r="J112" s="44" t="s">
        <v>776</v>
      </c>
      <c r="K112" s="25" t="s">
        <v>397</v>
      </c>
      <c r="L112" s="29"/>
    </row>
    <row r="113" spans="1:12" s="36" customFormat="1" ht="107.25" customHeight="1">
      <c r="A113" s="24">
        <v>101</v>
      </c>
      <c r="B113" s="32" t="s">
        <v>764</v>
      </c>
      <c r="C113" s="25" t="s">
        <v>409</v>
      </c>
      <c r="D113" s="37" t="s">
        <v>1062</v>
      </c>
      <c r="E113" s="33" t="s">
        <v>1041</v>
      </c>
      <c r="F113" s="89">
        <v>40</v>
      </c>
      <c r="G113" s="89">
        <v>13815</v>
      </c>
      <c r="H113" s="89">
        <f t="shared" si="2"/>
        <v>552600</v>
      </c>
      <c r="I113" s="89">
        <f t="shared" si="3"/>
        <v>618912.00000000012</v>
      </c>
      <c r="J113" s="44" t="s">
        <v>776</v>
      </c>
      <c r="K113" s="25" t="s">
        <v>397</v>
      </c>
      <c r="L113" s="29"/>
    </row>
    <row r="114" spans="1:12" s="36" customFormat="1" ht="143.25" customHeight="1">
      <c r="A114" s="29">
        <v>102</v>
      </c>
      <c r="B114" s="32" t="s">
        <v>765</v>
      </c>
      <c r="C114" s="25" t="s">
        <v>409</v>
      </c>
      <c r="D114" s="37" t="s">
        <v>1063</v>
      </c>
      <c r="E114" s="33" t="s">
        <v>1041</v>
      </c>
      <c r="F114" s="89">
        <v>40</v>
      </c>
      <c r="G114" s="89">
        <v>14790</v>
      </c>
      <c r="H114" s="89">
        <f t="shared" si="2"/>
        <v>591600</v>
      </c>
      <c r="I114" s="89">
        <f t="shared" si="3"/>
        <v>662592.00000000012</v>
      </c>
      <c r="J114" s="44" t="s">
        <v>776</v>
      </c>
      <c r="K114" s="25" t="s">
        <v>397</v>
      </c>
      <c r="L114" s="29"/>
    </row>
    <row r="115" spans="1:12" s="36" customFormat="1" ht="51">
      <c r="A115" s="24">
        <v>103</v>
      </c>
      <c r="B115" s="32" t="s">
        <v>766</v>
      </c>
      <c r="C115" s="25" t="s">
        <v>409</v>
      </c>
      <c r="D115" s="37" t="s">
        <v>1065</v>
      </c>
      <c r="E115" s="33" t="s">
        <v>1041</v>
      </c>
      <c r="F115" s="89">
        <v>24</v>
      </c>
      <c r="G115" s="89">
        <v>180800</v>
      </c>
      <c r="H115" s="89">
        <f t="shared" si="2"/>
        <v>4339200</v>
      </c>
      <c r="I115" s="89">
        <f t="shared" si="3"/>
        <v>4859904</v>
      </c>
      <c r="J115" s="44" t="s">
        <v>776</v>
      </c>
      <c r="K115" s="25" t="s">
        <v>397</v>
      </c>
      <c r="L115" s="29"/>
    </row>
    <row r="116" spans="1:12" s="36" customFormat="1" ht="75.75" customHeight="1">
      <c r="A116" s="29">
        <v>104</v>
      </c>
      <c r="B116" s="32" t="s">
        <v>767</v>
      </c>
      <c r="C116" s="25" t="s">
        <v>409</v>
      </c>
      <c r="D116" s="37" t="s">
        <v>1067</v>
      </c>
      <c r="E116" s="33" t="s">
        <v>1041</v>
      </c>
      <c r="F116" s="89">
        <v>100</v>
      </c>
      <c r="G116" s="89">
        <v>7458</v>
      </c>
      <c r="H116" s="89">
        <f t="shared" si="2"/>
        <v>745800</v>
      </c>
      <c r="I116" s="89">
        <f t="shared" si="3"/>
        <v>835296.00000000012</v>
      </c>
      <c r="J116" s="44" t="s">
        <v>776</v>
      </c>
      <c r="K116" s="25" t="s">
        <v>397</v>
      </c>
      <c r="L116" s="29"/>
    </row>
    <row r="117" spans="1:12" s="36" customFormat="1" ht="51">
      <c r="A117" s="24">
        <v>105</v>
      </c>
      <c r="B117" s="32" t="s">
        <v>768</v>
      </c>
      <c r="C117" s="24" t="s">
        <v>4</v>
      </c>
      <c r="D117" s="37" t="s">
        <v>769</v>
      </c>
      <c r="E117" s="33" t="s">
        <v>1041</v>
      </c>
      <c r="F117" s="89">
        <v>30000</v>
      </c>
      <c r="G117" s="89">
        <v>350</v>
      </c>
      <c r="H117" s="89">
        <f t="shared" si="2"/>
        <v>10500000</v>
      </c>
      <c r="I117" s="89">
        <f t="shared" si="3"/>
        <v>11760000.000000002</v>
      </c>
      <c r="J117" s="44" t="s">
        <v>776</v>
      </c>
      <c r="K117" s="25" t="s">
        <v>397</v>
      </c>
      <c r="L117" s="29"/>
    </row>
    <row r="118" spans="1:12" s="36" customFormat="1" ht="51">
      <c r="A118" s="29">
        <v>106</v>
      </c>
      <c r="B118" s="32" t="s">
        <v>770</v>
      </c>
      <c r="C118" s="25" t="s">
        <v>409</v>
      </c>
      <c r="D118" s="37" t="s">
        <v>1069</v>
      </c>
      <c r="E118" s="24" t="s">
        <v>900</v>
      </c>
      <c r="F118" s="89">
        <v>6000</v>
      </c>
      <c r="G118" s="89">
        <v>250</v>
      </c>
      <c r="H118" s="89">
        <f t="shared" si="2"/>
        <v>1500000</v>
      </c>
      <c r="I118" s="89">
        <f t="shared" si="3"/>
        <v>1680000.0000000002</v>
      </c>
      <c r="J118" s="44" t="s">
        <v>776</v>
      </c>
      <c r="K118" s="25" t="s">
        <v>397</v>
      </c>
      <c r="L118" s="29"/>
    </row>
    <row r="119" spans="1:12" s="36" customFormat="1" ht="51">
      <c r="A119" s="24">
        <v>107</v>
      </c>
      <c r="B119" s="32" t="s">
        <v>771</v>
      </c>
      <c r="C119" s="25" t="s">
        <v>409</v>
      </c>
      <c r="D119" s="37" t="s">
        <v>1073</v>
      </c>
      <c r="E119" s="33" t="s">
        <v>1041</v>
      </c>
      <c r="F119" s="89">
        <v>5</v>
      </c>
      <c r="G119" s="89">
        <v>421200</v>
      </c>
      <c r="H119" s="89">
        <f t="shared" si="2"/>
        <v>2106000</v>
      </c>
      <c r="I119" s="89">
        <f t="shared" si="3"/>
        <v>2358720</v>
      </c>
      <c r="J119" s="44" t="s">
        <v>776</v>
      </c>
      <c r="K119" s="25" t="s">
        <v>397</v>
      </c>
      <c r="L119" s="29"/>
    </row>
    <row r="120" spans="1:12" s="36" customFormat="1" ht="173.25" customHeight="1">
      <c r="A120" s="29">
        <v>108</v>
      </c>
      <c r="B120" s="32" t="s">
        <v>772</v>
      </c>
      <c r="C120" s="25" t="s">
        <v>409</v>
      </c>
      <c r="D120" s="37" t="s">
        <v>1075</v>
      </c>
      <c r="E120" s="33" t="s">
        <v>1041</v>
      </c>
      <c r="F120" s="89">
        <v>30</v>
      </c>
      <c r="G120" s="89">
        <v>24900</v>
      </c>
      <c r="H120" s="89">
        <f t="shared" si="2"/>
        <v>747000</v>
      </c>
      <c r="I120" s="89">
        <f t="shared" si="3"/>
        <v>836640.00000000012</v>
      </c>
      <c r="J120" s="44" t="s">
        <v>776</v>
      </c>
      <c r="K120" s="25" t="s">
        <v>397</v>
      </c>
      <c r="L120" s="29"/>
    </row>
    <row r="121" spans="1:12" s="36" customFormat="1" ht="84" customHeight="1">
      <c r="A121" s="24">
        <v>109</v>
      </c>
      <c r="B121" s="32" t="s">
        <v>773</v>
      </c>
      <c r="C121" s="25" t="s">
        <v>409</v>
      </c>
      <c r="D121" s="37" t="s">
        <v>1077</v>
      </c>
      <c r="E121" s="33" t="s">
        <v>1041</v>
      </c>
      <c r="F121" s="89">
        <v>120</v>
      </c>
      <c r="G121" s="89">
        <v>9000</v>
      </c>
      <c r="H121" s="89">
        <f t="shared" si="2"/>
        <v>1080000</v>
      </c>
      <c r="I121" s="89">
        <f t="shared" si="3"/>
        <v>1209600</v>
      </c>
      <c r="J121" s="44" t="s">
        <v>776</v>
      </c>
      <c r="K121" s="25" t="s">
        <v>397</v>
      </c>
      <c r="L121" s="29"/>
    </row>
    <row r="122" spans="1:12" s="36" customFormat="1" ht="51">
      <c r="A122" s="29">
        <v>110</v>
      </c>
      <c r="B122" s="32" t="s">
        <v>774</v>
      </c>
      <c r="C122" s="25" t="s">
        <v>409</v>
      </c>
      <c r="D122" s="37" t="s">
        <v>1079</v>
      </c>
      <c r="E122" s="33" t="s">
        <v>1041</v>
      </c>
      <c r="F122" s="89">
        <v>1</v>
      </c>
      <c r="G122" s="89">
        <v>170446</v>
      </c>
      <c r="H122" s="89">
        <f t="shared" si="2"/>
        <v>170446</v>
      </c>
      <c r="I122" s="89">
        <f t="shared" si="3"/>
        <v>190899.52000000002</v>
      </c>
      <c r="J122" s="44" t="s">
        <v>776</v>
      </c>
      <c r="K122" s="25" t="s">
        <v>397</v>
      </c>
      <c r="L122" s="29"/>
    </row>
    <row r="123" spans="1:12" s="36" customFormat="1" ht="63" customHeight="1">
      <c r="A123" s="24">
        <v>111</v>
      </c>
      <c r="B123" s="51" t="s">
        <v>920</v>
      </c>
      <c r="C123" s="25" t="s">
        <v>409</v>
      </c>
      <c r="D123" s="55" t="s">
        <v>924</v>
      </c>
      <c r="E123" s="33" t="s">
        <v>1041</v>
      </c>
      <c r="F123" s="89">
        <v>1</v>
      </c>
      <c r="G123" s="89">
        <v>58396</v>
      </c>
      <c r="H123" s="89">
        <f t="shared" si="2"/>
        <v>58396</v>
      </c>
      <c r="I123" s="89">
        <f t="shared" si="3"/>
        <v>65403.520000000004</v>
      </c>
      <c r="J123" s="44" t="s">
        <v>1184</v>
      </c>
      <c r="K123" s="25" t="s">
        <v>397</v>
      </c>
      <c r="L123" s="29"/>
    </row>
    <row r="124" spans="1:12" s="36" customFormat="1" ht="63.75">
      <c r="A124" s="29">
        <v>112</v>
      </c>
      <c r="B124" s="51" t="s">
        <v>920</v>
      </c>
      <c r="C124" s="25" t="s">
        <v>409</v>
      </c>
      <c r="D124" s="55" t="s">
        <v>925</v>
      </c>
      <c r="E124" s="33" t="s">
        <v>1041</v>
      </c>
      <c r="F124" s="89">
        <v>1</v>
      </c>
      <c r="G124" s="89">
        <v>29794</v>
      </c>
      <c r="H124" s="89">
        <f t="shared" si="2"/>
        <v>29794</v>
      </c>
      <c r="I124" s="89">
        <f t="shared" si="3"/>
        <v>33369.280000000006</v>
      </c>
      <c r="J124" s="44" t="s">
        <v>1184</v>
      </c>
      <c r="K124" s="25" t="s">
        <v>397</v>
      </c>
      <c r="L124" s="29"/>
    </row>
    <row r="125" spans="1:12" s="36" customFormat="1" ht="67.5" customHeight="1">
      <c r="A125" s="24">
        <v>113</v>
      </c>
      <c r="B125" s="51" t="s">
        <v>920</v>
      </c>
      <c r="C125" s="25" t="s">
        <v>409</v>
      </c>
      <c r="D125" s="55" t="s">
        <v>926</v>
      </c>
      <c r="E125" s="33" t="s">
        <v>1041</v>
      </c>
      <c r="F125" s="89">
        <v>1</v>
      </c>
      <c r="G125" s="89">
        <v>29794</v>
      </c>
      <c r="H125" s="89">
        <f t="shared" si="2"/>
        <v>29794</v>
      </c>
      <c r="I125" s="89">
        <f t="shared" si="3"/>
        <v>33369.280000000006</v>
      </c>
      <c r="J125" s="44" t="s">
        <v>1184</v>
      </c>
      <c r="K125" s="25" t="s">
        <v>397</v>
      </c>
      <c r="L125" s="29"/>
    </row>
    <row r="126" spans="1:12" s="36" customFormat="1" ht="63.75">
      <c r="A126" s="29">
        <v>114</v>
      </c>
      <c r="B126" s="51" t="s">
        <v>920</v>
      </c>
      <c r="C126" s="25" t="s">
        <v>409</v>
      </c>
      <c r="D126" s="55" t="s">
        <v>1080</v>
      </c>
      <c r="E126" s="33" t="s">
        <v>1041</v>
      </c>
      <c r="F126" s="89">
        <v>1</v>
      </c>
      <c r="G126" s="89">
        <v>29794</v>
      </c>
      <c r="H126" s="89">
        <f t="shared" si="2"/>
        <v>29794</v>
      </c>
      <c r="I126" s="89">
        <f t="shared" si="3"/>
        <v>33369.280000000006</v>
      </c>
      <c r="J126" s="44" t="s">
        <v>1184</v>
      </c>
      <c r="K126" s="25" t="s">
        <v>397</v>
      </c>
      <c r="L126" s="29"/>
    </row>
    <row r="127" spans="1:12" s="36" customFormat="1" ht="51">
      <c r="A127" s="24">
        <v>115</v>
      </c>
      <c r="B127" s="51" t="s">
        <v>920</v>
      </c>
      <c r="C127" s="25" t="s">
        <v>409</v>
      </c>
      <c r="D127" s="55" t="s">
        <v>927</v>
      </c>
      <c r="E127" s="33" t="s">
        <v>1041</v>
      </c>
      <c r="F127" s="89">
        <v>1</v>
      </c>
      <c r="G127" s="89">
        <v>30270</v>
      </c>
      <c r="H127" s="89">
        <f t="shared" si="2"/>
        <v>30270</v>
      </c>
      <c r="I127" s="89">
        <f t="shared" si="3"/>
        <v>33902.400000000001</v>
      </c>
      <c r="J127" s="44" t="s">
        <v>1184</v>
      </c>
      <c r="K127" s="25" t="s">
        <v>397</v>
      </c>
      <c r="L127" s="29"/>
    </row>
    <row r="128" spans="1:12" s="36" customFormat="1" ht="51">
      <c r="A128" s="29">
        <v>116</v>
      </c>
      <c r="B128" s="51" t="s">
        <v>920</v>
      </c>
      <c r="C128" s="25" t="s">
        <v>409</v>
      </c>
      <c r="D128" s="55" t="s">
        <v>928</v>
      </c>
      <c r="E128" s="33" t="s">
        <v>1041</v>
      </c>
      <c r="F128" s="89">
        <v>1</v>
      </c>
      <c r="G128" s="89">
        <v>30270</v>
      </c>
      <c r="H128" s="89">
        <f t="shared" si="2"/>
        <v>30270</v>
      </c>
      <c r="I128" s="89">
        <f t="shared" si="3"/>
        <v>33902.400000000001</v>
      </c>
      <c r="J128" s="44" t="s">
        <v>1184</v>
      </c>
      <c r="K128" s="25" t="s">
        <v>397</v>
      </c>
      <c r="L128" s="29"/>
    </row>
    <row r="129" spans="1:12" s="36" customFormat="1" ht="63.75">
      <c r="A129" s="24">
        <v>117</v>
      </c>
      <c r="B129" s="51" t="s">
        <v>920</v>
      </c>
      <c r="C129" s="25" t="s">
        <v>409</v>
      </c>
      <c r="D129" s="55" t="s">
        <v>929</v>
      </c>
      <c r="E129" s="33" t="s">
        <v>1041</v>
      </c>
      <c r="F129" s="89">
        <v>1</v>
      </c>
      <c r="G129" s="89">
        <v>37182</v>
      </c>
      <c r="H129" s="89">
        <f t="shared" si="2"/>
        <v>37182</v>
      </c>
      <c r="I129" s="89">
        <f t="shared" si="3"/>
        <v>41643.840000000004</v>
      </c>
      <c r="J129" s="44" t="s">
        <v>1184</v>
      </c>
      <c r="K129" s="25" t="s">
        <v>397</v>
      </c>
      <c r="L129" s="29"/>
    </row>
    <row r="130" spans="1:12" s="36" customFormat="1" ht="63.75">
      <c r="A130" s="29">
        <v>118</v>
      </c>
      <c r="B130" s="51" t="s">
        <v>920</v>
      </c>
      <c r="C130" s="25" t="s">
        <v>409</v>
      </c>
      <c r="D130" s="55" t="s">
        <v>930</v>
      </c>
      <c r="E130" s="33" t="s">
        <v>1041</v>
      </c>
      <c r="F130" s="89">
        <v>1</v>
      </c>
      <c r="G130" s="89">
        <v>37182</v>
      </c>
      <c r="H130" s="89">
        <f t="shared" si="2"/>
        <v>37182</v>
      </c>
      <c r="I130" s="89">
        <f t="shared" si="3"/>
        <v>41643.840000000004</v>
      </c>
      <c r="J130" s="44" t="s">
        <v>1184</v>
      </c>
      <c r="K130" s="25" t="s">
        <v>397</v>
      </c>
      <c r="L130" s="29"/>
    </row>
    <row r="131" spans="1:12" s="36" customFormat="1" ht="63.75">
      <c r="A131" s="24">
        <v>119</v>
      </c>
      <c r="B131" s="51" t="s">
        <v>920</v>
      </c>
      <c r="C131" s="25" t="s">
        <v>409</v>
      </c>
      <c r="D131" s="55" t="s">
        <v>931</v>
      </c>
      <c r="E131" s="33" t="s">
        <v>1041</v>
      </c>
      <c r="F131" s="89">
        <v>1</v>
      </c>
      <c r="G131" s="89">
        <v>37182</v>
      </c>
      <c r="H131" s="89">
        <f t="shared" si="2"/>
        <v>37182</v>
      </c>
      <c r="I131" s="89">
        <f t="shared" si="3"/>
        <v>41643.840000000004</v>
      </c>
      <c r="J131" s="44" t="s">
        <v>1184</v>
      </c>
      <c r="K131" s="25" t="s">
        <v>397</v>
      </c>
      <c r="L131" s="29"/>
    </row>
    <row r="132" spans="1:12" s="36" customFormat="1" ht="63.75">
      <c r="A132" s="29">
        <v>120</v>
      </c>
      <c r="B132" s="51" t="s">
        <v>920</v>
      </c>
      <c r="C132" s="25" t="s">
        <v>409</v>
      </c>
      <c r="D132" s="55" t="s">
        <v>932</v>
      </c>
      <c r="E132" s="33" t="s">
        <v>1041</v>
      </c>
      <c r="F132" s="89">
        <v>1</v>
      </c>
      <c r="G132" s="89">
        <v>46955</v>
      </c>
      <c r="H132" s="89">
        <f t="shared" si="2"/>
        <v>46955</v>
      </c>
      <c r="I132" s="89">
        <f t="shared" si="3"/>
        <v>52589.600000000006</v>
      </c>
      <c r="J132" s="44" t="s">
        <v>1184</v>
      </c>
      <c r="K132" s="25" t="s">
        <v>397</v>
      </c>
      <c r="L132" s="29"/>
    </row>
    <row r="133" spans="1:12" s="36" customFormat="1" ht="63.75">
      <c r="A133" s="24">
        <v>121</v>
      </c>
      <c r="B133" s="51" t="s">
        <v>920</v>
      </c>
      <c r="C133" s="25" t="s">
        <v>409</v>
      </c>
      <c r="D133" s="55" t="s">
        <v>933</v>
      </c>
      <c r="E133" s="33" t="s">
        <v>1041</v>
      </c>
      <c r="F133" s="89">
        <v>1</v>
      </c>
      <c r="G133" s="89">
        <v>46955</v>
      </c>
      <c r="H133" s="89">
        <f t="shared" si="2"/>
        <v>46955</v>
      </c>
      <c r="I133" s="89">
        <f t="shared" si="3"/>
        <v>52589.600000000006</v>
      </c>
      <c r="J133" s="44" t="s">
        <v>1184</v>
      </c>
      <c r="K133" s="25" t="s">
        <v>397</v>
      </c>
      <c r="L133" s="29"/>
    </row>
    <row r="134" spans="1:12" s="36" customFormat="1" ht="63.75">
      <c r="A134" s="29">
        <v>122</v>
      </c>
      <c r="B134" s="51" t="s">
        <v>920</v>
      </c>
      <c r="C134" s="25" t="s">
        <v>409</v>
      </c>
      <c r="D134" s="55" t="s">
        <v>934</v>
      </c>
      <c r="E134" s="33" t="s">
        <v>1041</v>
      </c>
      <c r="F134" s="89">
        <v>1</v>
      </c>
      <c r="G134" s="89">
        <v>46955</v>
      </c>
      <c r="H134" s="89">
        <f t="shared" si="2"/>
        <v>46955</v>
      </c>
      <c r="I134" s="89">
        <f t="shared" si="3"/>
        <v>52589.600000000006</v>
      </c>
      <c r="J134" s="44" t="s">
        <v>1184</v>
      </c>
      <c r="K134" s="25" t="s">
        <v>397</v>
      </c>
      <c r="L134" s="29"/>
    </row>
    <row r="135" spans="1:12" s="36" customFormat="1" ht="63.75">
      <c r="A135" s="24">
        <v>123</v>
      </c>
      <c r="B135" s="51" t="s">
        <v>920</v>
      </c>
      <c r="C135" s="25" t="s">
        <v>409</v>
      </c>
      <c r="D135" s="55" t="s">
        <v>935</v>
      </c>
      <c r="E135" s="33" t="s">
        <v>1041</v>
      </c>
      <c r="F135" s="89">
        <v>1</v>
      </c>
      <c r="G135" s="89">
        <v>67453</v>
      </c>
      <c r="H135" s="89">
        <f t="shared" si="2"/>
        <v>67453</v>
      </c>
      <c r="I135" s="89">
        <f t="shared" si="3"/>
        <v>75547.360000000001</v>
      </c>
      <c r="J135" s="44" t="s">
        <v>1184</v>
      </c>
      <c r="K135" s="25" t="s">
        <v>397</v>
      </c>
      <c r="L135" s="29"/>
    </row>
    <row r="136" spans="1:12" s="36" customFormat="1" ht="63.75">
      <c r="A136" s="29">
        <v>124</v>
      </c>
      <c r="B136" s="51" t="s">
        <v>920</v>
      </c>
      <c r="C136" s="25" t="s">
        <v>409</v>
      </c>
      <c r="D136" s="55" t="s">
        <v>936</v>
      </c>
      <c r="E136" s="33" t="s">
        <v>1041</v>
      </c>
      <c r="F136" s="89">
        <v>1</v>
      </c>
      <c r="G136" s="89">
        <v>50530</v>
      </c>
      <c r="H136" s="89">
        <f t="shared" si="2"/>
        <v>50530</v>
      </c>
      <c r="I136" s="89">
        <f t="shared" si="3"/>
        <v>56593.600000000006</v>
      </c>
      <c r="J136" s="44" t="s">
        <v>1184</v>
      </c>
      <c r="K136" s="25" t="s">
        <v>397</v>
      </c>
      <c r="L136" s="29"/>
    </row>
    <row r="137" spans="1:12" s="36" customFormat="1" ht="54" customHeight="1">
      <c r="A137" s="24">
        <v>125</v>
      </c>
      <c r="B137" s="51" t="s">
        <v>920</v>
      </c>
      <c r="C137" s="25" t="s">
        <v>409</v>
      </c>
      <c r="D137" s="55" t="s">
        <v>937</v>
      </c>
      <c r="E137" s="33" t="s">
        <v>1041</v>
      </c>
      <c r="F137" s="89">
        <v>1</v>
      </c>
      <c r="G137" s="89">
        <v>67453</v>
      </c>
      <c r="H137" s="89">
        <f t="shared" si="2"/>
        <v>67453</v>
      </c>
      <c r="I137" s="89">
        <f t="shared" si="3"/>
        <v>75547.360000000001</v>
      </c>
      <c r="J137" s="44" t="s">
        <v>1184</v>
      </c>
      <c r="K137" s="25" t="s">
        <v>397</v>
      </c>
      <c r="L137" s="29"/>
    </row>
    <row r="138" spans="1:12" s="36" customFormat="1" ht="51">
      <c r="A138" s="29">
        <v>126</v>
      </c>
      <c r="B138" s="51" t="s">
        <v>920</v>
      </c>
      <c r="C138" s="25" t="s">
        <v>409</v>
      </c>
      <c r="D138" s="55" t="s">
        <v>938</v>
      </c>
      <c r="E138" s="33" t="s">
        <v>1041</v>
      </c>
      <c r="F138" s="89">
        <v>1</v>
      </c>
      <c r="G138" s="89">
        <v>67453</v>
      </c>
      <c r="H138" s="89">
        <f t="shared" si="2"/>
        <v>67453</v>
      </c>
      <c r="I138" s="89">
        <f t="shared" si="3"/>
        <v>75547.360000000001</v>
      </c>
      <c r="J138" s="44" t="s">
        <v>1184</v>
      </c>
      <c r="K138" s="25" t="s">
        <v>397</v>
      </c>
      <c r="L138" s="29"/>
    </row>
    <row r="139" spans="1:12" s="36" customFormat="1" ht="63.75">
      <c r="A139" s="24">
        <v>127</v>
      </c>
      <c r="B139" s="51" t="s">
        <v>920</v>
      </c>
      <c r="C139" s="25" t="s">
        <v>409</v>
      </c>
      <c r="D139" s="55" t="s">
        <v>939</v>
      </c>
      <c r="E139" s="33" t="s">
        <v>1041</v>
      </c>
      <c r="F139" s="89">
        <v>1</v>
      </c>
      <c r="G139" s="89">
        <v>67453</v>
      </c>
      <c r="H139" s="89">
        <f t="shared" si="2"/>
        <v>67453</v>
      </c>
      <c r="I139" s="89">
        <f t="shared" si="3"/>
        <v>75547.360000000001</v>
      </c>
      <c r="J139" s="44" t="s">
        <v>1184</v>
      </c>
      <c r="K139" s="25" t="s">
        <v>397</v>
      </c>
      <c r="L139" s="29"/>
    </row>
    <row r="140" spans="1:12" s="36" customFormat="1" ht="63.75">
      <c r="A140" s="29">
        <v>128</v>
      </c>
      <c r="B140" s="51" t="s">
        <v>920</v>
      </c>
      <c r="C140" s="25" t="s">
        <v>409</v>
      </c>
      <c r="D140" s="55" t="s">
        <v>940</v>
      </c>
      <c r="E140" s="33" t="s">
        <v>1041</v>
      </c>
      <c r="F140" s="89">
        <v>1</v>
      </c>
      <c r="G140" s="89">
        <v>188296</v>
      </c>
      <c r="H140" s="89">
        <f t="shared" si="2"/>
        <v>188296</v>
      </c>
      <c r="I140" s="89">
        <f t="shared" si="3"/>
        <v>210891.52000000002</v>
      </c>
      <c r="J140" s="44" t="s">
        <v>1184</v>
      </c>
      <c r="K140" s="25" t="s">
        <v>397</v>
      </c>
      <c r="L140" s="29"/>
    </row>
    <row r="141" spans="1:12" s="36" customFormat="1" ht="63.75">
      <c r="A141" s="24">
        <v>129</v>
      </c>
      <c r="B141" s="51" t="s">
        <v>920</v>
      </c>
      <c r="C141" s="25" t="s">
        <v>409</v>
      </c>
      <c r="D141" s="55" t="s">
        <v>941</v>
      </c>
      <c r="E141" s="33" t="s">
        <v>1041</v>
      </c>
      <c r="F141" s="89">
        <v>1</v>
      </c>
      <c r="G141" s="89">
        <v>188296</v>
      </c>
      <c r="H141" s="89">
        <f t="shared" si="2"/>
        <v>188296</v>
      </c>
      <c r="I141" s="89">
        <f t="shared" si="3"/>
        <v>210891.52000000002</v>
      </c>
      <c r="J141" s="44" t="s">
        <v>1184</v>
      </c>
      <c r="K141" s="25" t="s">
        <v>397</v>
      </c>
      <c r="L141" s="29"/>
    </row>
    <row r="142" spans="1:12" s="36" customFormat="1" ht="63.75">
      <c r="A142" s="29">
        <v>130</v>
      </c>
      <c r="B142" s="51" t="s">
        <v>920</v>
      </c>
      <c r="C142" s="25" t="s">
        <v>409</v>
      </c>
      <c r="D142" s="55" t="s">
        <v>942</v>
      </c>
      <c r="E142" s="33" t="s">
        <v>1041</v>
      </c>
      <c r="F142" s="89">
        <v>1</v>
      </c>
      <c r="G142" s="89">
        <v>188296</v>
      </c>
      <c r="H142" s="89">
        <f t="shared" ref="H142:H205" si="4">F142*G142</f>
        <v>188296</v>
      </c>
      <c r="I142" s="89">
        <f t="shared" ref="I142:I205" si="5">H142*1.12</f>
        <v>210891.52000000002</v>
      </c>
      <c r="J142" s="44" t="s">
        <v>1184</v>
      </c>
      <c r="K142" s="25" t="s">
        <v>397</v>
      </c>
      <c r="L142" s="29"/>
    </row>
    <row r="143" spans="1:12" s="36" customFormat="1" ht="51">
      <c r="A143" s="24">
        <v>131</v>
      </c>
      <c r="B143" s="51" t="s">
        <v>920</v>
      </c>
      <c r="C143" s="25" t="s">
        <v>409</v>
      </c>
      <c r="D143" s="55" t="s">
        <v>943</v>
      </c>
      <c r="E143" s="33" t="s">
        <v>1041</v>
      </c>
      <c r="F143" s="89">
        <v>1</v>
      </c>
      <c r="G143" s="89">
        <v>140626</v>
      </c>
      <c r="H143" s="89">
        <f t="shared" si="4"/>
        <v>140626</v>
      </c>
      <c r="I143" s="89">
        <f t="shared" si="5"/>
        <v>157501.12000000002</v>
      </c>
      <c r="J143" s="44" t="s">
        <v>1184</v>
      </c>
      <c r="K143" s="25" t="s">
        <v>397</v>
      </c>
      <c r="L143" s="29"/>
    </row>
    <row r="144" spans="1:12" s="36" customFormat="1" ht="51">
      <c r="A144" s="29">
        <v>132</v>
      </c>
      <c r="B144" s="51" t="s">
        <v>920</v>
      </c>
      <c r="C144" s="25" t="s">
        <v>409</v>
      </c>
      <c r="D144" s="55" t="s">
        <v>944</v>
      </c>
      <c r="E144" s="33" t="s">
        <v>1041</v>
      </c>
      <c r="F144" s="89">
        <v>1</v>
      </c>
      <c r="G144" s="89">
        <v>140626</v>
      </c>
      <c r="H144" s="89">
        <f t="shared" si="4"/>
        <v>140626</v>
      </c>
      <c r="I144" s="89">
        <f t="shared" si="5"/>
        <v>157501.12000000002</v>
      </c>
      <c r="J144" s="44" t="s">
        <v>1184</v>
      </c>
      <c r="K144" s="25" t="s">
        <v>397</v>
      </c>
      <c r="L144" s="29"/>
    </row>
    <row r="145" spans="1:12" s="36" customFormat="1" ht="51">
      <c r="A145" s="24">
        <v>133</v>
      </c>
      <c r="B145" s="51" t="s">
        <v>920</v>
      </c>
      <c r="C145" s="25" t="s">
        <v>409</v>
      </c>
      <c r="D145" s="55" t="s">
        <v>945</v>
      </c>
      <c r="E145" s="33" t="s">
        <v>1041</v>
      </c>
      <c r="F145" s="89">
        <v>1</v>
      </c>
      <c r="G145" s="89">
        <v>140626</v>
      </c>
      <c r="H145" s="89">
        <f t="shared" si="4"/>
        <v>140626</v>
      </c>
      <c r="I145" s="89">
        <f t="shared" si="5"/>
        <v>157501.12000000002</v>
      </c>
      <c r="J145" s="44" t="s">
        <v>1184</v>
      </c>
      <c r="K145" s="25" t="s">
        <v>397</v>
      </c>
      <c r="L145" s="29"/>
    </row>
    <row r="146" spans="1:12" s="36" customFormat="1" ht="63.75">
      <c r="A146" s="29">
        <v>134</v>
      </c>
      <c r="B146" s="51" t="s">
        <v>920</v>
      </c>
      <c r="C146" s="25" t="s">
        <v>409</v>
      </c>
      <c r="D146" s="55" t="s">
        <v>946</v>
      </c>
      <c r="E146" s="33" t="s">
        <v>1041</v>
      </c>
      <c r="F146" s="89">
        <v>1</v>
      </c>
      <c r="G146" s="89">
        <v>342984</v>
      </c>
      <c r="H146" s="89">
        <f t="shared" si="4"/>
        <v>342984</v>
      </c>
      <c r="I146" s="89">
        <f t="shared" si="5"/>
        <v>384142.08000000002</v>
      </c>
      <c r="J146" s="44" t="s">
        <v>1184</v>
      </c>
      <c r="K146" s="25" t="s">
        <v>397</v>
      </c>
      <c r="L146" s="29"/>
    </row>
    <row r="147" spans="1:12" s="36" customFormat="1" ht="63.75">
      <c r="A147" s="24">
        <v>135</v>
      </c>
      <c r="B147" s="51" t="s">
        <v>920</v>
      </c>
      <c r="C147" s="25" t="s">
        <v>409</v>
      </c>
      <c r="D147" s="55" t="s">
        <v>947</v>
      </c>
      <c r="E147" s="33" t="s">
        <v>1041</v>
      </c>
      <c r="F147" s="89">
        <v>1</v>
      </c>
      <c r="G147" s="89">
        <v>237872</v>
      </c>
      <c r="H147" s="89">
        <f t="shared" si="4"/>
        <v>237872</v>
      </c>
      <c r="I147" s="89">
        <f t="shared" si="5"/>
        <v>266416.64000000001</v>
      </c>
      <c r="J147" s="44" t="s">
        <v>1184</v>
      </c>
      <c r="K147" s="25" t="s">
        <v>397</v>
      </c>
      <c r="L147" s="29"/>
    </row>
    <row r="148" spans="1:12" s="36" customFormat="1" ht="63.75">
      <c r="A148" s="29">
        <v>136</v>
      </c>
      <c r="B148" s="51" t="s">
        <v>920</v>
      </c>
      <c r="C148" s="25" t="s">
        <v>409</v>
      </c>
      <c r="D148" s="55" t="s">
        <v>948</v>
      </c>
      <c r="E148" s="33" t="s">
        <v>1041</v>
      </c>
      <c r="F148" s="89">
        <v>1</v>
      </c>
      <c r="G148" s="89">
        <v>380882</v>
      </c>
      <c r="H148" s="89">
        <f t="shared" si="4"/>
        <v>380882</v>
      </c>
      <c r="I148" s="89">
        <f t="shared" si="5"/>
        <v>426587.84</v>
      </c>
      <c r="J148" s="44" t="s">
        <v>1184</v>
      </c>
      <c r="K148" s="25" t="s">
        <v>397</v>
      </c>
      <c r="L148" s="29"/>
    </row>
    <row r="149" spans="1:12" s="36" customFormat="1" ht="63.75">
      <c r="A149" s="24">
        <v>137</v>
      </c>
      <c r="B149" s="51" t="s">
        <v>920</v>
      </c>
      <c r="C149" s="25" t="s">
        <v>409</v>
      </c>
      <c r="D149" s="55" t="s">
        <v>949</v>
      </c>
      <c r="E149" s="33" t="s">
        <v>1041</v>
      </c>
      <c r="F149" s="89">
        <v>1</v>
      </c>
      <c r="G149" s="89">
        <v>380882</v>
      </c>
      <c r="H149" s="89">
        <f t="shared" si="4"/>
        <v>380882</v>
      </c>
      <c r="I149" s="89">
        <f t="shared" si="5"/>
        <v>426587.84</v>
      </c>
      <c r="J149" s="44" t="s">
        <v>1184</v>
      </c>
      <c r="K149" s="25" t="s">
        <v>397</v>
      </c>
      <c r="L149" s="29"/>
    </row>
    <row r="150" spans="1:12" s="36" customFormat="1" ht="63.75">
      <c r="A150" s="29">
        <v>138</v>
      </c>
      <c r="B150" s="51" t="s">
        <v>920</v>
      </c>
      <c r="C150" s="25" t="s">
        <v>409</v>
      </c>
      <c r="D150" s="55" t="s">
        <v>950</v>
      </c>
      <c r="E150" s="33" t="s">
        <v>1041</v>
      </c>
      <c r="F150" s="89">
        <v>1</v>
      </c>
      <c r="G150" s="89">
        <v>380882</v>
      </c>
      <c r="H150" s="89">
        <f t="shared" si="4"/>
        <v>380882</v>
      </c>
      <c r="I150" s="89">
        <f t="shared" si="5"/>
        <v>426587.84</v>
      </c>
      <c r="J150" s="44" t="s">
        <v>1184</v>
      </c>
      <c r="K150" s="25" t="s">
        <v>397</v>
      </c>
      <c r="L150" s="29"/>
    </row>
    <row r="151" spans="1:12" s="36" customFormat="1" ht="63.75">
      <c r="A151" s="24">
        <v>139</v>
      </c>
      <c r="B151" s="51" t="s">
        <v>951</v>
      </c>
      <c r="C151" s="25" t="s">
        <v>409</v>
      </c>
      <c r="D151" s="25" t="s">
        <v>1147</v>
      </c>
      <c r="E151" s="33" t="s">
        <v>1041</v>
      </c>
      <c r="F151" s="89">
        <v>1</v>
      </c>
      <c r="G151" s="89">
        <v>6996</v>
      </c>
      <c r="H151" s="89">
        <f t="shared" si="4"/>
        <v>6996</v>
      </c>
      <c r="I151" s="89">
        <f t="shared" si="5"/>
        <v>7835.52</v>
      </c>
      <c r="J151" s="44" t="s">
        <v>1184</v>
      </c>
      <c r="K151" s="25" t="s">
        <v>397</v>
      </c>
      <c r="L151" s="29"/>
    </row>
    <row r="152" spans="1:12" s="36" customFormat="1" ht="63.75">
      <c r="A152" s="29">
        <v>140</v>
      </c>
      <c r="B152" s="51" t="s">
        <v>951</v>
      </c>
      <c r="C152" s="25" t="s">
        <v>409</v>
      </c>
      <c r="D152" s="25" t="s">
        <v>1148</v>
      </c>
      <c r="E152" s="33" t="s">
        <v>1041</v>
      </c>
      <c r="F152" s="89">
        <v>1</v>
      </c>
      <c r="G152" s="89">
        <v>3960</v>
      </c>
      <c r="H152" s="89">
        <f t="shared" si="4"/>
        <v>3960</v>
      </c>
      <c r="I152" s="89">
        <f t="shared" si="5"/>
        <v>4435.2000000000007</v>
      </c>
      <c r="J152" s="44" t="s">
        <v>1184</v>
      </c>
      <c r="K152" s="25" t="s">
        <v>397</v>
      </c>
      <c r="L152" s="29"/>
    </row>
    <row r="153" spans="1:12" s="36" customFormat="1" ht="63.75">
      <c r="A153" s="24">
        <v>141</v>
      </c>
      <c r="B153" s="51" t="s">
        <v>951</v>
      </c>
      <c r="C153" s="25" t="s">
        <v>409</v>
      </c>
      <c r="D153" s="25" t="s">
        <v>1149</v>
      </c>
      <c r="E153" s="33" t="s">
        <v>1041</v>
      </c>
      <c r="F153" s="89">
        <v>1</v>
      </c>
      <c r="G153" s="89">
        <v>6996</v>
      </c>
      <c r="H153" s="89">
        <f t="shared" si="4"/>
        <v>6996</v>
      </c>
      <c r="I153" s="89">
        <f t="shared" si="5"/>
        <v>7835.52</v>
      </c>
      <c r="J153" s="44" t="s">
        <v>1184</v>
      </c>
      <c r="K153" s="25" t="s">
        <v>397</v>
      </c>
      <c r="L153" s="29"/>
    </row>
    <row r="154" spans="1:12" s="36" customFormat="1" ht="63.75">
      <c r="A154" s="29">
        <v>142</v>
      </c>
      <c r="B154" s="51" t="s">
        <v>951</v>
      </c>
      <c r="C154" s="25" t="s">
        <v>409</v>
      </c>
      <c r="D154" s="25" t="s">
        <v>1149</v>
      </c>
      <c r="E154" s="33" t="s">
        <v>1041</v>
      </c>
      <c r="F154" s="89">
        <v>1</v>
      </c>
      <c r="G154" s="89">
        <v>3960</v>
      </c>
      <c r="H154" s="89">
        <f t="shared" si="4"/>
        <v>3960</v>
      </c>
      <c r="I154" s="89">
        <f t="shared" si="5"/>
        <v>4435.2000000000007</v>
      </c>
      <c r="J154" s="44" t="s">
        <v>1184</v>
      </c>
      <c r="K154" s="25" t="s">
        <v>397</v>
      </c>
      <c r="L154" s="29"/>
    </row>
    <row r="155" spans="1:12" s="36" customFormat="1" ht="51">
      <c r="A155" s="24">
        <v>143</v>
      </c>
      <c r="B155" s="51" t="s">
        <v>952</v>
      </c>
      <c r="C155" s="25" t="s">
        <v>409</v>
      </c>
      <c r="D155" s="25" t="s">
        <v>1150</v>
      </c>
      <c r="E155" s="33" t="s">
        <v>1041</v>
      </c>
      <c r="F155" s="89">
        <v>1</v>
      </c>
      <c r="G155" s="89">
        <v>21648</v>
      </c>
      <c r="H155" s="89">
        <f t="shared" si="4"/>
        <v>21648</v>
      </c>
      <c r="I155" s="89">
        <f t="shared" si="5"/>
        <v>24245.760000000002</v>
      </c>
      <c r="J155" s="44" t="s">
        <v>1184</v>
      </c>
      <c r="K155" s="25" t="s">
        <v>397</v>
      </c>
      <c r="L155" s="29"/>
    </row>
    <row r="156" spans="1:12" s="36" customFormat="1" ht="51">
      <c r="A156" s="29">
        <v>144</v>
      </c>
      <c r="B156" s="51" t="s">
        <v>952</v>
      </c>
      <c r="C156" s="25" t="s">
        <v>409</v>
      </c>
      <c r="D156" s="25" t="s">
        <v>1151</v>
      </c>
      <c r="E156" s="33" t="s">
        <v>1041</v>
      </c>
      <c r="F156" s="89">
        <v>1</v>
      </c>
      <c r="G156" s="89">
        <v>11220</v>
      </c>
      <c r="H156" s="89">
        <f t="shared" si="4"/>
        <v>11220</v>
      </c>
      <c r="I156" s="89">
        <f t="shared" si="5"/>
        <v>12566.400000000001</v>
      </c>
      <c r="J156" s="44" t="s">
        <v>1184</v>
      </c>
      <c r="K156" s="25" t="s">
        <v>397</v>
      </c>
      <c r="L156" s="29"/>
    </row>
    <row r="157" spans="1:12" s="36" customFormat="1" ht="63.75">
      <c r="A157" s="24">
        <v>145</v>
      </c>
      <c r="B157" s="51" t="s">
        <v>953</v>
      </c>
      <c r="C157" s="25" t="s">
        <v>409</v>
      </c>
      <c r="D157" s="25" t="s">
        <v>1152</v>
      </c>
      <c r="E157" s="33" t="s">
        <v>1041</v>
      </c>
      <c r="F157" s="89">
        <v>1</v>
      </c>
      <c r="G157" s="89">
        <v>20000</v>
      </c>
      <c r="H157" s="89">
        <f t="shared" si="4"/>
        <v>20000</v>
      </c>
      <c r="I157" s="89">
        <f t="shared" si="5"/>
        <v>22400.000000000004</v>
      </c>
      <c r="J157" s="44" t="s">
        <v>1184</v>
      </c>
      <c r="K157" s="25" t="s">
        <v>397</v>
      </c>
      <c r="L157" s="29"/>
    </row>
    <row r="158" spans="1:12" s="36" customFormat="1" ht="51">
      <c r="A158" s="29">
        <v>146</v>
      </c>
      <c r="B158" s="51" t="s">
        <v>968</v>
      </c>
      <c r="C158" s="25" t="s">
        <v>409</v>
      </c>
      <c r="D158" s="55" t="s">
        <v>954</v>
      </c>
      <c r="E158" s="33" t="s">
        <v>1041</v>
      </c>
      <c r="F158" s="89">
        <v>1</v>
      </c>
      <c r="G158" s="89">
        <v>34792</v>
      </c>
      <c r="H158" s="89">
        <f t="shared" si="4"/>
        <v>34792</v>
      </c>
      <c r="I158" s="89">
        <f t="shared" si="5"/>
        <v>38967.040000000001</v>
      </c>
      <c r="J158" s="44" t="s">
        <v>1184</v>
      </c>
      <c r="K158" s="25" t="s">
        <v>397</v>
      </c>
      <c r="L158" s="29"/>
    </row>
    <row r="159" spans="1:12" s="36" customFormat="1" ht="51">
      <c r="A159" s="24">
        <v>147</v>
      </c>
      <c r="B159" s="51" t="s">
        <v>968</v>
      </c>
      <c r="C159" s="25" t="s">
        <v>409</v>
      </c>
      <c r="D159" s="55" t="s">
        <v>955</v>
      </c>
      <c r="E159" s="33" t="s">
        <v>1041</v>
      </c>
      <c r="F159" s="89">
        <v>1</v>
      </c>
      <c r="G159" s="89">
        <v>49236</v>
      </c>
      <c r="H159" s="89">
        <f t="shared" si="4"/>
        <v>49236</v>
      </c>
      <c r="I159" s="89">
        <f t="shared" si="5"/>
        <v>55144.320000000007</v>
      </c>
      <c r="J159" s="44" t="s">
        <v>1184</v>
      </c>
      <c r="K159" s="25" t="s">
        <v>397</v>
      </c>
      <c r="L159" s="29"/>
    </row>
    <row r="160" spans="1:12" s="36" customFormat="1" ht="51">
      <c r="A160" s="29">
        <v>148</v>
      </c>
      <c r="B160" s="51" t="s">
        <v>968</v>
      </c>
      <c r="C160" s="25" t="s">
        <v>409</v>
      </c>
      <c r="D160" s="55" t="s">
        <v>956</v>
      </c>
      <c r="E160" s="33" t="s">
        <v>1041</v>
      </c>
      <c r="F160" s="89">
        <v>1</v>
      </c>
      <c r="G160" s="89">
        <v>52182</v>
      </c>
      <c r="H160" s="89">
        <f t="shared" si="4"/>
        <v>52182</v>
      </c>
      <c r="I160" s="89">
        <f t="shared" si="5"/>
        <v>58443.840000000004</v>
      </c>
      <c r="J160" s="44" t="s">
        <v>1184</v>
      </c>
      <c r="K160" s="25" t="s">
        <v>397</v>
      </c>
      <c r="L160" s="29"/>
    </row>
    <row r="161" spans="1:12" s="36" customFormat="1" ht="51">
      <c r="A161" s="24">
        <v>149</v>
      </c>
      <c r="B161" s="51" t="s">
        <v>968</v>
      </c>
      <c r="C161" s="25" t="s">
        <v>409</v>
      </c>
      <c r="D161" s="55" t="s">
        <v>957</v>
      </c>
      <c r="E161" s="33" t="s">
        <v>1041</v>
      </c>
      <c r="F161" s="89">
        <v>1</v>
      </c>
      <c r="G161" s="89">
        <v>52182</v>
      </c>
      <c r="H161" s="89">
        <f t="shared" si="4"/>
        <v>52182</v>
      </c>
      <c r="I161" s="89">
        <f t="shared" si="5"/>
        <v>58443.840000000004</v>
      </c>
      <c r="J161" s="44" t="s">
        <v>1184</v>
      </c>
      <c r="K161" s="25" t="s">
        <v>397</v>
      </c>
      <c r="L161" s="29"/>
    </row>
    <row r="162" spans="1:12" s="36" customFormat="1" ht="51">
      <c r="A162" s="29">
        <v>150</v>
      </c>
      <c r="B162" s="51" t="s">
        <v>968</v>
      </c>
      <c r="C162" s="25" t="s">
        <v>409</v>
      </c>
      <c r="D162" s="55" t="s">
        <v>958</v>
      </c>
      <c r="E162" s="33" t="s">
        <v>1041</v>
      </c>
      <c r="F162" s="89">
        <v>1</v>
      </c>
      <c r="G162" s="89">
        <v>52182</v>
      </c>
      <c r="H162" s="89">
        <f t="shared" si="4"/>
        <v>52182</v>
      </c>
      <c r="I162" s="89">
        <f t="shared" si="5"/>
        <v>58443.840000000004</v>
      </c>
      <c r="J162" s="44" t="s">
        <v>1184</v>
      </c>
      <c r="K162" s="25" t="s">
        <v>397</v>
      </c>
      <c r="L162" s="29"/>
    </row>
    <row r="163" spans="1:12" s="36" customFormat="1" ht="51">
      <c r="A163" s="24">
        <v>151</v>
      </c>
      <c r="B163" s="51" t="s">
        <v>968</v>
      </c>
      <c r="C163" s="25" t="s">
        <v>409</v>
      </c>
      <c r="D163" s="55" t="s">
        <v>959</v>
      </c>
      <c r="E163" s="33" t="s">
        <v>1041</v>
      </c>
      <c r="F163" s="89">
        <v>1</v>
      </c>
      <c r="G163" s="89">
        <v>52182</v>
      </c>
      <c r="H163" s="89">
        <f t="shared" si="4"/>
        <v>52182</v>
      </c>
      <c r="I163" s="89">
        <f t="shared" si="5"/>
        <v>58443.840000000004</v>
      </c>
      <c r="J163" s="44" t="s">
        <v>1184</v>
      </c>
      <c r="K163" s="25" t="s">
        <v>397</v>
      </c>
      <c r="L163" s="29"/>
    </row>
    <row r="164" spans="1:12" s="36" customFormat="1" ht="51">
      <c r="A164" s="29">
        <v>152</v>
      </c>
      <c r="B164" s="51" t="s">
        <v>968</v>
      </c>
      <c r="C164" s="25" t="s">
        <v>409</v>
      </c>
      <c r="D164" s="55" t="s">
        <v>960</v>
      </c>
      <c r="E164" s="33" t="s">
        <v>1041</v>
      </c>
      <c r="F164" s="89">
        <v>1</v>
      </c>
      <c r="G164" s="89">
        <v>52182</v>
      </c>
      <c r="H164" s="89">
        <f t="shared" si="4"/>
        <v>52182</v>
      </c>
      <c r="I164" s="89">
        <f t="shared" si="5"/>
        <v>58443.840000000004</v>
      </c>
      <c r="J164" s="44" t="s">
        <v>1184</v>
      </c>
      <c r="K164" s="25" t="s">
        <v>397</v>
      </c>
      <c r="L164" s="29"/>
    </row>
    <row r="165" spans="1:12" s="36" customFormat="1" ht="51">
      <c r="A165" s="24">
        <v>153</v>
      </c>
      <c r="B165" s="51" t="s">
        <v>968</v>
      </c>
      <c r="C165" s="25" t="s">
        <v>409</v>
      </c>
      <c r="D165" s="55" t="s">
        <v>961</v>
      </c>
      <c r="E165" s="33" t="s">
        <v>1041</v>
      </c>
      <c r="F165" s="89">
        <v>1</v>
      </c>
      <c r="G165" s="89">
        <v>55379</v>
      </c>
      <c r="H165" s="89">
        <f t="shared" si="4"/>
        <v>55379</v>
      </c>
      <c r="I165" s="89">
        <f t="shared" si="5"/>
        <v>62024.480000000003</v>
      </c>
      <c r="J165" s="44" t="s">
        <v>1184</v>
      </c>
      <c r="K165" s="25" t="s">
        <v>397</v>
      </c>
      <c r="L165" s="29"/>
    </row>
    <row r="166" spans="1:12" s="36" customFormat="1" ht="51">
      <c r="A166" s="29">
        <v>154</v>
      </c>
      <c r="B166" s="51" t="s">
        <v>968</v>
      </c>
      <c r="C166" s="25" t="s">
        <v>409</v>
      </c>
      <c r="D166" s="55" t="s">
        <v>962</v>
      </c>
      <c r="E166" s="33" t="s">
        <v>1041</v>
      </c>
      <c r="F166" s="89">
        <v>1</v>
      </c>
      <c r="G166" s="89">
        <v>30071</v>
      </c>
      <c r="H166" s="89">
        <f t="shared" si="4"/>
        <v>30071</v>
      </c>
      <c r="I166" s="89">
        <f t="shared" si="5"/>
        <v>33679.520000000004</v>
      </c>
      <c r="J166" s="44" t="s">
        <v>1184</v>
      </c>
      <c r="K166" s="25" t="s">
        <v>397</v>
      </c>
      <c r="L166" s="29"/>
    </row>
    <row r="167" spans="1:12" s="36" customFormat="1" ht="51">
      <c r="A167" s="24">
        <v>155</v>
      </c>
      <c r="B167" s="51" t="s">
        <v>968</v>
      </c>
      <c r="C167" s="25" t="s">
        <v>409</v>
      </c>
      <c r="D167" s="55" t="s">
        <v>963</v>
      </c>
      <c r="E167" s="33" t="s">
        <v>1041</v>
      </c>
      <c r="F167" s="89">
        <v>1</v>
      </c>
      <c r="G167" s="89">
        <v>33700</v>
      </c>
      <c r="H167" s="89">
        <f t="shared" si="4"/>
        <v>33700</v>
      </c>
      <c r="I167" s="89">
        <f t="shared" si="5"/>
        <v>37744</v>
      </c>
      <c r="J167" s="44" t="s">
        <v>1184</v>
      </c>
      <c r="K167" s="25" t="s">
        <v>397</v>
      </c>
      <c r="L167" s="29"/>
    </row>
    <row r="168" spans="1:12" s="36" customFormat="1" ht="51">
      <c r="A168" s="29">
        <v>156</v>
      </c>
      <c r="B168" s="51" t="s">
        <v>831</v>
      </c>
      <c r="C168" s="25" t="s">
        <v>409</v>
      </c>
      <c r="D168" s="55" t="s">
        <v>964</v>
      </c>
      <c r="E168" s="60" t="s">
        <v>966</v>
      </c>
      <c r="F168" s="89">
        <v>2</v>
      </c>
      <c r="G168" s="89">
        <v>19765</v>
      </c>
      <c r="H168" s="89">
        <f t="shared" si="4"/>
        <v>39530</v>
      </c>
      <c r="I168" s="89">
        <f t="shared" si="5"/>
        <v>44273.600000000006</v>
      </c>
      <c r="J168" s="44" t="s">
        <v>1184</v>
      </c>
      <c r="K168" s="25" t="s">
        <v>397</v>
      </c>
      <c r="L168" s="29"/>
    </row>
    <row r="169" spans="1:12" s="36" customFormat="1" ht="51">
      <c r="A169" s="24">
        <v>157</v>
      </c>
      <c r="B169" s="51" t="s">
        <v>832</v>
      </c>
      <c r="C169" s="25" t="s">
        <v>409</v>
      </c>
      <c r="D169" s="55" t="s">
        <v>965</v>
      </c>
      <c r="E169" s="61" t="s">
        <v>967</v>
      </c>
      <c r="F169" s="89">
        <v>1.5</v>
      </c>
      <c r="G169" s="89">
        <v>600</v>
      </c>
      <c r="H169" s="89">
        <f t="shared" si="4"/>
        <v>900</v>
      </c>
      <c r="I169" s="89">
        <f t="shared" si="5"/>
        <v>1008.0000000000001</v>
      </c>
      <c r="J169" s="44" t="s">
        <v>1184</v>
      </c>
      <c r="K169" s="25" t="s">
        <v>397</v>
      </c>
      <c r="L169" s="29"/>
    </row>
    <row r="170" spans="1:12" s="36" customFormat="1" ht="51">
      <c r="A170" s="29">
        <v>158</v>
      </c>
      <c r="B170" s="51" t="s">
        <v>969</v>
      </c>
      <c r="C170" s="25" t="s">
        <v>409</v>
      </c>
      <c r="D170" s="55" t="s">
        <v>970</v>
      </c>
      <c r="E170" s="61" t="s">
        <v>967</v>
      </c>
      <c r="F170" s="89">
        <v>0.1</v>
      </c>
      <c r="G170" s="89">
        <v>154000</v>
      </c>
      <c r="H170" s="89">
        <f t="shared" si="4"/>
        <v>15400</v>
      </c>
      <c r="I170" s="89">
        <f t="shared" si="5"/>
        <v>17248</v>
      </c>
      <c r="J170" s="44" t="s">
        <v>1184</v>
      </c>
      <c r="K170" s="25" t="s">
        <v>397</v>
      </c>
      <c r="L170" s="29"/>
    </row>
    <row r="171" spans="1:12" s="36" customFormat="1" ht="51">
      <c r="A171" s="24">
        <v>159</v>
      </c>
      <c r="B171" s="51" t="s">
        <v>971</v>
      </c>
      <c r="C171" s="25" t="s">
        <v>409</v>
      </c>
      <c r="D171" s="53" t="s">
        <v>972</v>
      </c>
      <c r="E171" s="61" t="s">
        <v>967</v>
      </c>
      <c r="F171" s="89">
        <v>1</v>
      </c>
      <c r="G171" s="89">
        <v>900</v>
      </c>
      <c r="H171" s="89">
        <f t="shared" si="4"/>
        <v>900</v>
      </c>
      <c r="I171" s="89">
        <f t="shared" si="5"/>
        <v>1008.0000000000001</v>
      </c>
      <c r="J171" s="44" t="s">
        <v>1184</v>
      </c>
      <c r="K171" s="25" t="s">
        <v>397</v>
      </c>
      <c r="L171" s="29"/>
    </row>
    <row r="172" spans="1:12" s="36" customFormat="1" ht="51">
      <c r="A172" s="29">
        <v>160</v>
      </c>
      <c r="B172" s="51" t="s">
        <v>974</v>
      </c>
      <c r="C172" s="25" t="s">
        <v>409</v>
      </c>
      <c r="D172" s="55" t="s">
        <v>973</v>
      </c>
      <c r="E172" s="61" t="s">
        <v>900</v>
      </c>
      <c r="F172" s="89">
        <v>2</v>
      </c>
      <c r="G172" s="89">
        <v>1000</v>
      </c>
      <c r="H172" s="89">
        <f t="shared" si="4"/>
        <v>2000</v>
      </c>
      <c r="I172" s="89">
        <f t="shared" si="5"/>
        <v>2240</v>
      </c>
      <c r="J172" s="44" t="s">
        <v>1184</v>
      </c>
      <c r="K172" s="25" t="s">
        <v>397</v>
      </c>
      <c r="L172" s="29"/>
    </row>
    <row r="173" spans="1:12" s="36" customFormat="1" ht="51">
      <c r="A173" s="24">
        <v>161</v>
      </c>
      <c r="B173" s="51" t="s">
        <v>975</v>
      </c>
      <c r="C173" s="25" t="s">
        <v>409</v>
      </c>
      <c r="D173" s="56" t="s">
        <v>976</v>
      </c>
      <c r="E173" s="61" t="s">
        <v>900</v>
      </c>
      <c r="F173" s="89">
        <v>50</v>
      </c>
      <c r="G173" s="89">
        <v>100</v>
      </c>
      <c r="H173" s="89">
        <f t="shared" si="4"/>
        <v>5000</v>
      </c>
      <c r="I173" s="89">
        <f t="shared" si="5"/>
        <v>5600.0000000000009</v>
      </c>
      <c r="J173" s="44" t="s">
        <v>1184</v>
      </c>
      <c r="K173" s="25" t="s">
        <v>397</v>
      </c>
      <c r="L173" s="29"/>
    </row>
    <row r="174" spans="1:12" s="36" customFormat="1" ht="51">
      <c r="A174" s="29">
        <v>162</v>
      </c>
      <c r="B174" s="51" t="s">
        <v>977</v>
      </c>
      <c r="C174" s="25" t="s">
        <v>409</v>
      </c>
      <c r="D174" s="51" t="s">
        <v>978</v>
      </c>
      <c r="E174" s="61" t="s">
        <v>979</v>
      </c>
      <c r="F174" s="89">
        <v>1</v>
      </c>
      <c r="G174" s="89">
        <v>930000</v>
      </c>
      <c r="H174" s="89">
        <f t="shared" si="4"/>
        <v>930000</v>
      </c>
      <c r="I174" s="89">
        <f t="shared" si="5"/>
        <v>1041600.0000000001</v>
      </c>
      <c r="J174" s="44" t="s">
        <v>1184</v>
      </c>
      <c r="K174" s="25" t="s">
        <v>397</v>
      </c>
      <c r="L174" s="29"/>
    </row>
    <row r="175" spans="1:12" s="36" customFormat="1" ht="63.75">
      <c r="A175" s="24">
        <v>163</v>
      </c>
      <c r="B175" s="54" t="s">
        <v>981</v>
      </c>
      <c r="C175" s="25" t="s">
        <v>409</v>
      </c>
      <c r="D175" s="57" t="s">
        <v>1000</v>
      </c>
      <c r="E175" s="33" t="s">
        <v>1041</v>
      </c>
      <c r="F175" s="89">
        <v>2</v>
      </c>
      <c r="G175" s="89">
        <v>195720</v>
      </c>
      <c r="H175" s="89">
        <f t="shared" si="4"/>
        <v>391440</v>
      </c>
      <c r="I175" s="89">
        <f t="shared" si="5"/>
        <v>438412.80000000005</v>
      </c>
      <c r="J175" s="44" t="s">
        <v>1184</v>
      </c>
      <c r="K175" s="25" t="s">
        <v>397</v>
      </c>
      <c r="L175" s="29"/>
    </row>
    <row r="176" spans="1:12" s="36" customFormat="1" ht="51">
      <c r="A176" s="29">
        <v>164</v>
      </c>
      <c r="B176" s="54" t="s">
        <v>980</v>
      </c>
      <c r="C176" s="25" t="s">
        <v>409</v>
      </c>
      <c r="D176" s="57" t="s">
        <v>999</v>
      </c>
      <c r="E176" s="33" t="s">
        <v>1041</v>
      </c>
      <c r="F176" s="89">
        <v>3</v>
      </c>
      <c r="G176" s="89">
        <v>64277.999999999993</v>
      </c>
      <c r="H176" s="89">
        <f t="shared" si="4"/>
        <v>192833.99999999997</v>
      </c>
      <c r="I176" s="89">
        <f t="shared" si="5"/>
        <v>215974.08</v>
      </c>
      <c r="J176" s="44" t="s">
        <v>1184</v>
      </c>
      <c r="K176" s="25" t="s">
        <v>397</v>
      </c>
      <c r="L176" s="29"/>
    </row>
    <row r="177" spans="1:12" s="36" customFormat="1" ht="51">
      <c r="A177" s="24">
        <v>165</v>
      </c>
      <c r="B177" s="54" t="s">
        <v>982</v>
      </c>
      <c r="C177" s="25" t="s">
        <v>409</v>
      </c>
      <c r="D177" s="57" t="s">
        <v>1016</v>
      </c>
      <c r="E177" s="33" t="s">
        <v>1041</v>
      </c>
      <c r="F177" s="89">
        <v>2</v>
      </c>
      <c r="G177" s="89">
        <v>100740</v>
      </c>
      <c r="H177" s="89">
        <f t="shared" si="4"/>
        <v>201480</v>
      </c>
      <c r="I177" s="89">
        <f t="shared" si="5"/>
        <v>225657.60000000003</v>
      </c>
      <c r="J177" s="44" t="s">
        <v>1184</v>
      </c>
      <c r="K177" s="25" t="s">
        <v>397</v>
      </c>
      <c r="L177" s="29"/>
    </row>
    <row r="178" spans="1:12" s="36" customFormat="1" ht="51">
      <c r="A178" s="29">
        <v>166</v>
      </c>
      <c r="B178" s="54" t="s">
        <v>983</v>
      </c>
      <c r="C178" s="25" t="s">
        <v>409</v>
      </c>
      <c r="D178" s="57" t="s">
        <v>1017</v>
      </c>
      <c r="E178" s="33" t="s">
        <v>1041</v>
      </c>
      <c r="F178" s="89">
        <v>1</v>
      </c>
      <c r="G178" s="89">
        <v>100740</v>
      </c>
      <c r="H178" s="89">
        <f t="shared" si="4"/>
        <v>100740</v>
      </c>
      <c r="I178" s="89">
        <f t="shared" si="5"/>
        <v>112828.80000000002</v>
      </c>
      <c r="J178" s="44" t="s">
        <v>1184</v>
      </c>
      <c r="K178" s="25" t="s">
        <v>397</v>
      </c>
      <c r="L178" s="29"/>
    </row>
    <row r="179" spans="1:12" s="36" customFormat="1" ht="51">
      <c r="A179" s="24">
        <v>167</v>
      </c>
      <c r="B179" s="54" t="s">
        <v>982</v>
      </c>
      <c r="C179" s="25" t="s">
        <v>409</v>
      </c>
      <c r="D179" s="57" t="s">
        <v>1018</v>
      </c>
      <c r="E179" s="33" t="s">
        <v>1041</v>
      </c>
      <c r="F179" s="89">
        <v>3</v>
      </c>
      <c r="G179" s="89">
        <v>100740</v>
      </c>
      <c r="H179" s="89">
        <f t="shared" si="4"/>
        <v>302220</v>
      </c>
      <c r="I179" s="89">
        <f t="shared" si="5"/>
        <v>338486.4</v>
      </c>
      <c r="J179" s="44" t="s">
        <v>1184</v>
      </c>
      <c r="K179" s="25" t="s">
        <v>397</v>
      </c>
      <c r="L179" s="29"/>
    </row>
    <row r="180" spans="1:12" s="36" customFormat="1" ht="51">
      <c r="A180" s="29">
        <v>168</v>
      </c>
      <c r="B180" s="54" t="s">
        <v>984</v>
      </c>
      <c r="C180" s="25" t="s">
        <v>409</v>
      </c>
      <c r="D180" s="57" t="s">
        <v>1019</v>
      </c>
      <c r="E180" s="33" t="s">
        <v>1041</v>
      </c>
      <c r="F180" s="89">
        <v>2</v>
      </c>
      <c r="G180" s="89">
        <v>100740</v>
      </c>
      <c r="H180" s="89">
        <f t="shared" si="4"/>
        <v>201480</v>
      </c>
      <c r="I180" s="89">
        <f t="shared" si="5"/>
        <v>225657.60000000003</v>
      </c>
      <c r="J180" s="44" t="s">
        <v>1184</v>
      </c>
      <c r="K180" s="25" t="s">
        <v>397</v>
      </c>
      <c r="L180" s="29"/>
    </row>
    <row r="181" spans="1:12" s="36" customFormat="1" ht="51">
      <c r="A181" s="24">
        <v>169</v>
      </c>
      <c r="B181" s="54" t="s">
        <v>985</v>
      </c>
      <c r="C181" s="25" t="s">
        <v>409</v>
      </c>
      <c r="D181" s="57" t="s">
        <v>1020</v>
      </c>
      <c r="E181" s="33" t="s">
        <v>1041</v>
      </c>
      <c r="F181" s="89">
        <v>3</v>
      </c>
      <c r="G181" s="89">
        <v>158304</v>
      </c>
      <c r="H181" s="89">
        <f t="shared" si="4"/>
        <v>474912</v>
      </c>
      <c r="I181" s="89">
        <f t="shared" si="5"/>
        <v>531901.44000000006</v>
      </c>
      <c r="J181" s="44" t="s">
        <v>1184</v>
      </c>
      <c r="K181" s="25" t="s">
        <v>397</v>
      </c>
      <c r="L181" s="29"/>
    </row>
    <row r="182" spans="1:12" s="36" customFormat="1" ht="51">
      <c r="A182" s="29">
        <v>170</v>
      </c>
      <c r="B182" s="54" t="s">
        <v>986</v>
      </c>
      <c r="C182" s="25" t="s">
        <v>409</v>
      </c>
      <c r="D182" s="57" t="s">
        <v>1021</v>
      </c>
      <c r="E182" s="33" t="s">
        <v>1041</v>
      </c>
      <c r="F182" s="89">
        <v>2</v>
      </c>
      <c r="G182" s="89">
        <v>158304</v>
      </c>
      <c r="H182" s="89">
        <f t="shared" si="4"/>
        <v>316608</v>
      </c>
      <c r="I182" s="89">
        <f t="shared" si="5"/>
        <v>354600.96000000002</v>
      </c>
      <c r="J182" s="44" t="s">
        <v>1184</v>
      </c>
      <c r="K182" s="25" t="s">
        <v>397</v>
      </c>
      <c r="L182" s="29"/>
    </row>
    <row r="183" spans="1:12" s="36" customFormat="1" ht="51">
      <c r="A183" s="24">
        <v>171</v>
      </c>
      <c r="B183" s="54" t="s">
        <v>987</v>
      </c>
      <c r="C183" s="25" t="s">
        <v>409</v>
      </c>
      <c r="D183" s="57" t="s">
        <v>1033</v>
      </c>
      <c r="E183" s="33" t="s">
        <v>1041</v>
      </c>
      <c r="F183" s="89">
        <v>2</v>
      </c>
      <c r="G183" s="89">
        <v>215388</v>
      </c>
      <c r="H183" s="89">
        <f t="shared" si="4"/>
        <v>430776</v>
      </c>
      <c r="I183" s="89">
        <f t="shared" si="5"/>
        <v>482469.12000000005</v>
      </c>
      <c r="J183" s="44" t="s">
        <v>1184</v>
      </c>
      <c r="K183" s="25" t="s">
        <v>397</v>
      </c>
      <c r="L183" s="29"/>
    </row>
    <row r="184" spans="1:12" s="36" customFormat="1" ht="42" customHeight="1">
      <c r="A184" s="29">
        <v>172</v>
      </c>
      <c r="B184" s="54" t="s">
        <v>988</v>
      </c>
      <c r="C184" s="25" t="s">
        <v>409</v>
      </c>
      <c r="D184" s="57" t="s">
        <v>1022</v>
      </c>
      <c r="E184" s="33" t="s">
        <v>1041</v>
      </c>
      <c r="F184" s="89">
        <v>2</v>
      </c>
      <c r="G184" s="89">
        <v>188280</v>
      </c>
      <c r="H184" s="89">
        <f t="shared" si="4"/>
        <v>376560</v>
      </c>
      <c r="I184" s="89">
        <f t="shared" si="5"/>
        <v>421747.20000000001</v>
      </c>
      <c r="J184" s="44" t="s">
        <v>1184</v>
      </c>
      <c r="K184" s="25" t="s">
        <v>397</v>
      </c>
      <c r="L184" s="29"/>
    </row>
    <row r="185" spans="1:12" s="36" customFormat="1" ht="43.5" customHeight="1">
      <c r="A185" s="24">
        <v>173</v>
      </c>
      <c r="B185" s="54" t="s">
        <v>989</v>
      </c>
      <c r="C185" s="25" t="s">
        <v>409</v>
      </c>
      <c r="D185" s="57" t="s">
        <v>1023</v>
      </c>
      <c r="E185" s="33" t="s">
        <v>1041</v>
      </c>
      <c r="F185" s="89">
        <v>1</v>
      </c>
      <c r="G185" s="89">
        <v>215388</v>
      </c>
      <c r="H185" s="89">
        <f t="shared" si="4"/>
        <v>215388</v>
      </c>
      <c r="I185" s="89">
        <f t="shared" si="5"/>
        <v>241234.56000000003</v>
      </c>
      <c r="J185" s="44" t="s">
        <v>1184</v>
      </c>
      <c r="K185" s="25" t="s">
        <v>397</v>
      </c>
      <c r="L185" s="29"/>
    </row>
    <row r="186" spans="1:12" s="36" customFormat="1" ht="61.5" customHeight="1">
      <c r="A186" s="29">
        <v>174</v>
      </c>
      <c r="B186" s="54" t="s">
        <v>990</v>
      </c>
      <c r="C186" s="25" t="s">
        <v>409</v>
      </c>
      <c r="D186" s="57" t="s">
        <v>1024</v>
      </c>
      <c r="E186" s="33" t="s">
        <v>1041</v>
      </c>
      <c r="F186" s="89">
        <v>2</v>
      </c>
      <c r="G186" s="89">
        <v>127122</v>
      </c>
      <c r="H186" s="89">
        <f t="shared" si="4"/>
        <v>254244</v>
      </c>
      <c r="I186" s="89">
        <f t="shared" si="5"/>
        <v>284753.28000000003</v>
      </c>
      <c r="J186" s="44" t="s">
        <v>1184</v>
      </c>
      <c r="K186" s="25" t="s">
        <v>397</v>
      </c>
      <c r="L186" s="29"/>
    </row>
    <row r="187" spans="1:12" s="36" customFormat="1" ht="54" customHeight="1">
      <c r="A187" s="24">
        <v>175</v>
      </c>
      <c r="B187" s="54" t="s">
        <v>991</v>
      </c>
      <c r="C187" s="25" t="s">
        <v>409</v>
      </c>
      <c r="D187" s="57" t="s">
        <v>1025</v>
      </c>
      <c r="E187" s="33" t="s">
        <v>1041</v>
      </c>
      <c r="F187" s="89">
        <v>2</v>
      </c>
      <c r="G187" s="89">
        <v>191880</v>
      </c>
      <c r="H187" s="89">
        <f t="shared" si="4"/>
        <v>383760</v>
      </c>
      <c r="I187" s="89">
        <f t="shared" si="5"/>
        <v>429811.20000000007</v>
      </c>
      <c r="J187" s="44" t="s">
        <v>1184</v>
      </c>
      <c r="K187" s="25" t="s">
        <v>397</v>
      </c>
      <c r="L187" s="29"/>
    </row>
    <row r="188" spans="1:12" s="36" customFormat="1" ht="63.75">
      <c r="A188" s="29">
        <v>176</v>
      </c>
      <c r="B188" s="54" t="s">
        <v>992</v>
      </c>
      <c r="C188" s="25" t="s">
        <v>409</v>
      </c>
      <c r="D188" s="57" t="s">
        <v>1026</v>
      </c>
      <c r="E188" s="33" t="s">
        <v>1041</v>
      </c>
      <c r="F188" s="89">
        <v>2</v>
      </c>
      <c r="G188" s="89">
        <v>386400</v>
      </c>
      <c r="H188" s="89">
        <f t="shared" si="4"/>
        <v>772800</v>
      </c>
      <c r="I188" s="89">
        <f t="shared" si="5"/>
        <v>865536.00000000012</v>
      </c>
      <c r="J188" s="44" t="s">
        <v>1184</v>
      </c>
      <c r="K188" s="25" t="s">
        <v>397</v>
      </c>
      <c r="L188" s="29"/>
    </row>
    <row r="189" spans="1:12" s="36" customFormat="1" ht="51">
      <c r="A189" s="24">
        <v>177</v>
      </c>
      <c r="B189" s="54" t="s">
        <v>993</v>
      </c>
      <c r="C189" s="25" t="s">
        <v>409</v>
      </c>
      <c r="D189" s="57" t="s">
        <v>1031</v>
      </c>
      <c r="E189" s="33" t="s">
        <v>1041</v>
      </c>
      <c r="F189" s="89">
        <v>2</v>
      </c>
      <c r="G189" s="89">
        <v>144612</v>
      </c>
      <c r="H189" s="89">
        <f t="shared" si="4"/>
        <v>289224</v>
      </c>
      <c r="I189" s="89">
        <f t="shared" si="5"/>
        <v>323930.88</v>
      </c>
      <c r="J189" s="44" t="s">
        <v>1184</v>
      </c>
      <c r="K189" s="25" t="s">
        <v>397</v>
      </c>
      <c r="L189" s="29"/>
    </row>
    <row r="190" spans="1:12" s="36" customFormat="1" ht="51">
      <c r="A190" s="29">
        <v>178</v>
      </c>
      <c r="B190" s="54" t="s">
        <v>994</v>
      </c>
      <c r="C190" s="25" t="s">
        <v>409</v>
      </c>
      <c r="D190" s="57" t="s">
        <v>1030</v>
      </c>
      <c r="E190" s="33" t="s">
        <v>1041</v>
      </c>
      <c r="F190" s="89">
        <v>2</v>
      </c>
      <c r="G190" s="89">
        <v>181350</v>
      </c>
      <c r="H190" s="89">
        <f t="shared" si="4"/>
        <v>362700</v>
      </c>
      <c r="I190" s="89">
        <f t="shared" si="5"/>
        <v>406224.00000000006</v>
      </c>
      <c r="J190" s="44" t="s">
        <v>1184</v>
      </c>
      <c r="K190" s="25" t="s">
        <v>397</v>
      </c>
      <c r="L190" s="29"/>
    </row>
    <row r="191" spans="1:12" s="36" customFormat="1" ht="51">
      <c r="A191" s="24">
        <v>179</v>
      </c>
      <c r="B191" s="24" t="s">
        <v>995</v>
      </c>
      <c r="C191" s="25" t="s">
        <v>409</v>
      </c>
      <c r="D191" s="82" t="s">
        <v>1032</v>
      </c>
      <c r="E191" s="33" t="s">
        <v>1041</v>
      </c>
      <c r="F191" s="89">
        <v>2</v>
      </c>
      <c r="G191" s="89">
        <v>200772</v>
      </c>
      <c r="H191" s="89">
        <f t="shared" si="4"/>
        <v>401544</v>
      </c>
      <c r="I191" s="89">
        <f t="shared" si="5"/>
        <v>449729.28000000003</v>
      </c>
      <c r="J191" s="44" t="s">
        <v>1184</v>
      </c>
      <c r="K191" s="25" t="s">
        <v>397</v>
      </c>
      <c r="L191" s="29"/>
    </row>
    <row r="192" spans="1:12" s="36" customFormat="1" ht="51">
      <c r="A192" s="29">
        <v>180</v>
      </c>
      <c r="B192" s="24" t="s">
        <v>853</v>
      </c>
      <c r="C192" s="25" t="s">
        <v>409</v>
      </c>
      <c r="D192" s="82" t="s">
        <v>1027</v>
      </c>
      <c r="E192" s="33" t="s">
        <v>1041</v>
      </c>
      <c r="F192" s="89">
        <v>2</v>
      </c>
      <c r="G192" s="89">
        <v>219960</v>
      </c>
      <c r="H192" s="89">
        <f t="shared" si="4"/>
        <v>439920</v>
      </c>
      <c r="I192" s="89">
        <f t="shared" si="5"/>
        <v>492710.40000000002</v>
      </c>
      <c r="J192" s="44" t="s">
        <v>1184</v>
      </c>
      <c r="K192" s="25" t="s">
        <v>397</v>
      </c>
      <c r="L192" s="29"/>
    </row>
    <row r="193" spans="1:12" s="36" customFormat="1" ht="51">
      <c r="A193" s="24">
        <v>181</v>
      </c>
      <c r="B193" s="24" t="s">
        <v>996</v>
      </c>
      <c r="C193" s="25" t="s">
        <v>409</v>
      </c>
      <c r="D193" s="82" t="s">
        <v>1028</v>
      </c>
      <c r="E193" s="33" t="s">
        <v>1041</v>
      </c>
      <c r="F193" s="89">
        <v>1</v>
      </c>
      <c r="G193" s="89">
        <v>266760</v>
      </c>
      <c r="H193" s="89">
        <f t="shared" si="4"/>
        <v>266760</v>
      </c>
      <c r="I193" s="89">
        <f t="shared" si="5"/>
        <v>298771.20000000001</v>
      </c>
      <c r="J193" s="44" t="s">
        <v>1184</v>
      </c>
      <c r="K193" s="25" t="s">
        <v>397</v>
      </c>
      <c r="L193" s="29"/>
    </row>
    <row r="194" spans="1:12" s="36" customFormat="1" ht="51">
      <c r="A194" s="29">
        <v>182</v>
      </c>
      <c r="B194" s="24" t="s">
        <v>997</v>
      </c>
      <c r="C194" s="25" t="s">
        <v>409</v>
      </c>
      <c r="D194" s="82" t="s">
        <v>1029</v>
      </c>
      <c r="E194" s="33" t="s">
        <v>1041</v>
      </c>
      <c r="F194" s="89">
        <v>1</v>
      </c>
      <c r="G194" s="89">
        <v>252486</v>
      </c>
      <c r="H194" s="89">
        <f t="shared" si="4"/>
        <v>252486</v>
      </c>
      <c r="I194" s="89">
        <f t="shared" si="5"/>
        <v>282784.32</v>
      </c>
      <c r="J194" s="44" t="s">
        <v>1184</v>
      </c>
      <c r="K194" s="25" t="s">
        <v>397</v>
      </c>
      <c r="L194" s="29"/>
    </row>
    <row r="195" spans="1:12" s="36" customFormat="1" ht="131.25" customHeight="1">
      <c r="A195" s="24">
        <v>183</v>
      </c>
      <c r="B195" s="24" t="s">
        <v>1153</v>
      </c>
      <c r="C195" s="25" t="s">
        <v>409</v>
      </c>
      <c r="D195" s="82" t="s">
        <v>1034</v>
      </c>
      <c r="E195" s="33" t="s">
        <v>1041</v>
      </c>
      <c r="F195" s="89">
        <v>1</v>
      </c>
      <c r="G195" s="89">
        <v>28548</v>
      </c>
      <c r="H195" s="89">
        <f t="shared" si="4"/>
        <v>28548</v>
      </c>
      <c r="I195" s="89">
        <f t="shared" si="5"/>
        <v>31973.760000000002</v>
      </c>
      <c r="J195" s="44" t="s">
        <v>1184</v>
      </c>
      <c r="K195" s="25" t="s">
        <v>397</v>
      </c>
      <c r="L195" s="29"/>
    </row>
    <row r="196" spans="1:12" s="36" customFormat="1" ht="63.75">
      <c r="A196" s="29">
        <v>184</v>
      </c>
      <c r="B196" s="24" t="s">
        <v>1154</v>
      </c>
      <c r="C196" s="25" t="s">
        <v>409</v>
      </c>
      <c r="D196" s="82" t="s">
        <v>1035</v>
      </c>
      <c r="E196" s="33" t="s">
        <v>1041</v>
      </c>
      <c r="F196" s="89">
        <v>1</v>
      </c>
      <c r="G196" s="89">
        <v>194520</v>
      </c>
      <c r="H196" s="89">
        <f t="shared" si="4"/>
        <v>194520</v>
      </c>
      <c r="I196" s="89">
        <f t="shared" si="5"/>
        <v>217862.40000000002</v>
      </c>
      <c r="J196" s="44" t="s">
        <v>1184</v>
      </c>
      <c r="K196" s="25" t="s">
        <v>397</v>
      </c>
      <c r="L196" s="29"/>
    </row>
    <row r="197" spans="1:12" s="36" customFormat="1" ht="81" customHeight="1">
      <c r="A197" s="24">
        <v>185</v>
      </c>
      <c r="B197" s="24" t="s">
        <v>1155</v>
      </c>
      <c r="C197" s="25" t="s">
        <v>409</v>
      </c>
      <c r="D197" s="82" t="s">
        <v>1038</v>
      </c>
      <c r="E197" s="33" t="s">
        <v>1041</v>
      </c>
      <c r="F197" s="89">
        <v>1</v>
      </c>
      <c r="G197" s="89">
        <v>388320</v>
      </c>
      <c r="H197" s="89">
        <f t="shared" si="4"/>
        <v>388320</v>
      </c>
      <c r="I197" s="89">
        <f t="shared" si="5"/>
        <v>434918.40000000002</v>
      </c>
      <c r="J197" s="44" t="s">
        <v>1184</v>
      </c>
      <c r="K197" s="25" t="s">
        <v>397</v>
      </c>
      <c r="L197" s="29"/>
    </row>
    <row r="198" spans="1:12" s="36" customFormat="1" ht="80.25" customHeight="1">
      <c r="A198" s="29">
        <v>186</v>
      </c>
      <c r="B198" s="24" t="s">
        <v>1156</v>
      </c>
      <c r="C198" s="25" t="s">
        <v>409</v>
      </c>
      <c r="D198" s="82" t="s">
        <v>1037</v>
      </c>
      <c r="E198" s="33" t="s">
        <v>1041</v>
      </c>
      <c r="F198" s="89">
        <v>1</v>
      </c>
      <c r="G198" s="89">
        <v>423576</v>
      </c>
      <c r="H198" s="89">
        <f t="shared" si="4"/>
        <v>423576</v>
      </c>
      <c r="I198" s="89">
        <f t="shared" si="5"/>
        <v>474405.12000000005</v>
      </c>
      <c r="J198" s="44" t="s">
        <v>1184</v>
      </c>
      <c r="K198" s="25" t="s">
        <v>397</v>
      </c>
      <c r="L198" s="29"/>
    </row>
    <row r="199" spans="1:12" s="36" customFormat="1" ht="81.75" customHeight="1">
      <c r="A199" s="24">
        <v>187</v>
      </c>
      <c r="B199" s="24" t="s">
        <v>1157</v>
      </c>
      <c r="C199" s="25" t="s">
        <v>409</v>
      </c>
      <c r="D199" s="82" t="s">
        <v>1036</v>
      </c>
      <c r="E199" s="33" t="s">
        <v>1041</v>
      </c>
      <c r="F199" s="89">
        <v>1</v>
      </c>
      <c r="G199" s="89">
        <v>924624</v>
      </c>
      <c r="H199" s="89">
        <f t="shared" si="4"/>
        <v>924624</v>
      </c>
      <c r="I199" s="89">
        <f t="shared" si="5"/>
        <v>1035578.8800000001</v>
      </c>
      <c r="J199" s="44" t="s">
        <v>1184</v>
      </c>
      <c r="K199" s="25" t="s">
        <v>397</v>
      </c>
      <c r="L199" s="29"/>
    </row>
    <row r="200" spans="1:12" s="36" customFormat="1" ht="51">
      <c r="A200" s="29">
        <v>188</v>
      </c>
      <c r="B200" s="24" t="s">
        <v>1158</v>
      </c>
      <c r="C200" s="25" t="s">
        <v>409</v>
      </c>
      <c r="D200" s="25" t="s">
        <v>1039</v>
      </c>
      <c r="E200" s="33" t="s">
        <v>1041</v>
      </c>
      <c r="F200" s="89">
        <v>2</v>
      </c>
      <c r="G200" s="89">
        <v>150000</v>
      </c>
      <c r="H200" s="89">
        <f t="shared" si="4"/>
        <v>300000</v>
      </c>
      <c r="I200" s="89">
        <f t="shared" si="5"/>
        <v>336000.00000000006</v>
      </c>
      <c r="J200" s="44" t="s">
        <v>1184</v>
      </c>
      <c r="K200" s="25" t="s">
        <v>397</v>
      </c>
      <c r="L200" s="29"/>
    </row>
    <row r="201" spans="1:12" s="36" customFormat="1" ht="51">
      <c r="A201" s="24">
        <v>189</v>
      </c>
      <c r="B201" s="24" t="s">
        <v>1159</v>
      </c>
      <c r="C201" s="25" t="s">
        <v>409</v>
      </c>
      <c r="D201" s="25" t="s">
        <v>1040</v>
      </c>
      <c r="E201" s="33" t="s">
        <v>1041</v>
      </c>
      <c r="F201" s="89">
        <v>2</v>
      </c>
      <c r="G201" s="89">
        <v>95000</v>
      </c>
      <c r="H201" s="89">
        <f t="shared" si="4"/>
        <v>190000</v>
      </c>
      <c r="I201" s="89">
        <f t="shared" si="5"/>
        <v>212800.00000000003</v>
      </c>
      <c r="J201" s="44" t="s">
        <v>1184</v>
      </c>
      <c r="K201" s="25" t="s">
        <v>397</v>
      </c>
      <c r="L201" s="29"/>
    </row>
    <row r="202" spans="1:12" s="36" customFormat="1" ht="63.75">
      <c r="A202" s="29">
        <v>190</v>
      </c>
      <c r="B202" s="32" t="s">
        <v>1109</v>
      </c>
      <c r="C202" s="25" t="s">
        <v>409</v>
      </c>
      <c r="D202" s="37" t="s">
        <v>1273</v>
      </c>
      <c r="E202" s="33" t="s">
        <v>1041</v>
      </c>
      <c r="F202" s="89">
        <v>8</v>
      </c>
      <c r="G202" s="89">
        <v>290</v>
      </c>
      <c r="H202" s="89">
        <f t="shared" si="4"/>
        <v>2320</v>
      </c>
      <c r="I202" s="89">
        <f t="shared" si="5"/>
        <v>2598.4</v>
      </c>
      <c r="J202" s="24" t="s">
        <v>1132</v>
      </c>
      <c r="K202" s="25" t="s">
        <v>397</v>
      </c>
      <c r="L202" s="29"/>
    </row>
    <row r="203" spans="1:12" s="36" customFormat="1" ht="63.75">
      <c r="A203" s="24">
        <v>191</v>
      </c>
      <c r="B203" s="32" t="s">
        <v>1109</v>
      </c>
      <c r="C203" s="25" t="s">
        <v>409</v>
      </c>
      <c r="D203" s="37" t="s">
        <v>1274</v>
      </c>
      <c r="E203" s="33" t="s">
        <v>1041</v>
      </c>
      <c r="F203" s="89">
        <v>2</v>
      </c>
      <c r="G203" s="89">
        <v>210</v>
      </c>
      <c r="H203" s="89">
        <f t="shared" si="4"/>
        <v>420</v>
      </c>
      <c r="I203" s="89">
        <f t="shared" si="5"/>
        <v>470.40000000000003</v>
      </c>
      <c r="J203" s="24" t="s">
        <v>1132</v>
      </c>
      <c r="K203" s="25" t="s">
        <v>397</v>
      </c>
      <c r="L203" s="29"/>
    </row>
    <row r="204" spans="1:12" s="36" customFormat="1" ht="63.75">
      <c r="A204" s="29">
        <v>192</v>
      </c>
      <c r="B204" s="32" t="s">
        <v>1110</v>
      </c>
      <c r="C204" s="25" t="s">
        <v>409</v>
      </c>
      <c r="D204" s="37" t="s">
        <v>1111</v>
      </c>
      <c r="E204" s="33" t="s">
        <v>1041</v>
      </c>
      <c r="F204" s="89">
        <v>20</v>
      </c>
      <c r="G204" s="89">
        <v>120</v>
      </c>
      <c r="H204" s="89">
        <f t="shared" si="4"/>
        <v>2400</v>
      </c>
      <c r="I204" s="89">
        <f t="shared" si="5"/>
        <v>2688.0000000000005</v>
      </c>
      <c r="J204" s="24" t="s">
        <v>1132</v>
      </c>
      <c r="K204" s="25" t="s">
        <v>397</v>
      </c>
      <c r="L204" s="29"/>
    </row>
    <row r="205" spans="1:12" s="36" customFormat="1" ht="63.75">
      <c r="A205" s="24">
        <v>193</v>
      </c>
      <c r="B205" s="32" t="s">
        <v>1110</v>
      </c>
      <c r="C205" s="25" t="s">
        <v>409</v>
      </c>
      <c r="D205" s="37" t="s">
        <v>1275</v>
      </c>
      <c r="E205" s="33" t="s">
        <v>1041</v>
      </c>
      <c r="F205" s="89">
        <v>20</v>
      </c>
      <c r="G205" s="89">
        <v>140</v>
      </c>
      <c r="H205" s="89">
        <f t="shared" si="4"/>
        <v>2800</v>
      </c>
      <c r="I205" s="89">
        <f t="shared" si="5"/>
        <v>3136.0000000000005</v>
      </c>
      <c r="J205" s="24" t="s">
        <v>1132</v>
      </c>
      <c r="K205" s="25" t="s">
        <v>397</v>
      </c>
      <c r="L205" s="29"/>
    </row>
    <row r="206" spans="1:12" s="36" customFormat="1" ht="63.75">
      <c r="A206" s="29">
        <v>194</v>
      </c>
      <c r="B206" s="32" t="s">
        <v>1112</v>
      </c>
      <c r="C206" s="25" t="s">
        <v>409</v>
      </c>
      <c r="D206" s="37" t="s">
        <v>1276</v>
      </c>
      <c r="E206" s="39" t="s">
        <v>979</v>
      </c>
      <c r="F206" s="89">
        <v>4</v>
      </c>
      <c r="G206" s="89">
        <v>5750</v>
      </c>
      <c r="H206" s="89">
        <f t="shared" ref="H206:H235" si="6">F206*G206</f>
        <v>23000</v>
      </c>
      <c r="I206" s="89">
        <f t="shared" ref="I206:I235" si="7">H206*1.12</f>
        <v>25760.000000000004</v>
      </c>
      <c r="J206" s="24" t="s">
        <v>1132</v>
      </c>
      <c r="K206" s="25" t="s">
        <v>397</v>
      </c>
      <c r="L206" s="29"/>
    </row>
    <row r="207" spans="1:12" s="36" customFormat="1" ht="63.75">
      <c r="A207" s="24">
        <v>195</v>
      </c>
      <c r="B207" s="32" t="s">
        <v>1112</v>
      </c>
      <c r="C207" s="25" t="s">
        <v>409</v>
      </c>
      <c r="D207" s="37" t="s">
        <v>1277</v>
      </c>
      <c r="E207" s="39" t="s">
        <v>979</v>
      </c>
      <c r="F207" s="89">
        <v>4</v>
      </c>
      <c r="G207" s="89">
        <v>1180</v>
      </c>
      <c r="H207" s="89">
        <f t="shared" si="6"/>
        <v>4720</v>
      </c>
      <c r="I207" s="89">
        <f t="shared" si="7"/>
        <v>5286.4000000000005</v>
      </c>
      <c r="J207" s="24" t="s">
        <v>1132</v>
      </c>
      <c r="K207" s="25" t="s">
        <v>397</v>
      </c>
      <c r="L207" s="29"/>
    </row>
    <row r="208" spans="1:12" s="36" customFormat="1" ht="63.75">
      <c r="A208" s="29">
        <v>196</v>
      </c>
      <c r="B208" s="32" t="s">
        <v>1113</v>
      </c>
      <c r="C208" s="25" t="s">
        <v>409</v>
      </c>
      <c r="D208" s="37" t="s">
        <v>1278</v>
      </c>
      <c r="E208" s="33" t="s">
        <v>1041</v>
      </c>
      <c r="F208" s="89">
        <v>4</v>
      </c>
      <c r="G208" s="89">
        <v>38000</v>
      </c>
      <c r="H208" s="89">
        <f t="shared" si="6"/>
        <v>152000</v>
      </c>
      <c r="I208" s="89">
        <f t="shared" si="7"/>
        <v>170240.00000000003</v>
      </c>
      <c r="J208" s="24" t="s">
        <v>1132</v>
      </c>
      <c r="K208" s="25" t="s">
        <v>397</v>
      </c>
      <c r="L208" s="29"/>
    </row>
    <row r="209" spans="1:12" s="36" customFormat="1" ht="76.5">
      <c r="A209" s="24">
        <v>197</v>
      </c>
      <c r="B209" s="32" t="s">
        <v>1114</v>
      </c>
      <c r="C209" s="25" t="s">
        <v>409</v>
      </c>
      <c r="D209" s="37" t="s">
        <v>1186</v>
      </c>
      <c r="E209" s="33" t="s">
        <v>1041</v>
      </c>
      <c r="F209" s="89">
        <v>1</v>
      </c>
      <c r="G209" s="89">
        <v>29000</v>
      </c>
      <c r="H209" s="89">
        <f t="shared" si="6"/>
        <v>29000</v>
      </c>
      <c r="I209" s="89">
        <f t="shared" si="7"/>
        <v>32480.000000000004</v>
      </c>
      <c r="J209" s="24" t="s">
        <v>1132</v>
      </c>
      <c r="K209" s="25" t="s">
        <v>397</v>
      </c>
      <c r="L209" s="29"/>
    </row>
    <row r="210" spans="1:12" s="36" customFormat="1" ht="63.75">
      <c r="A210" s="29">
        <v>198</v>
      </c>
      <c r="B210" s="32" t="s">
        <v>1115</v>
      </c>
      <c r="C210" s="25" t="s">
        <v>409</v>
      </c>
      <c r="D210" s="37" t="s">
        <v>1116</v>
      </c>
      <c r="E210" s="33" t="s">
        <v>1041</v>
      </c>
      <c r="F210" s="89">
        <v>30</v>
      </c>
      <c r="G210" s="89">
        <v>310</v>
      </c>
      <c r="H210" s="89">
        <f t="shared" si="6"/>
        <v>9300</v>
      </c>
      <c r="I210" s="89">
        <f t="shared" si="7"/>
        <v>10416.000000000002</v>
      </c>
      <c r="J210" s="24" t="s">
        <v>1132</v>
      </c>
      <c r="K210" s="25" t="s">
        <v>397</v>
      </c>
      <c r="L210" s="29"/>
    </row>
    <row r="211" spans="1:12" s="36" customFormat="1" ht="63.75">
      <c r="A211" s="24">
        <v>199</v>
      </c>
      <c r="B211" s="32" t="s">
        <v>1115</v>
      </c>
      <c r="C211" s="25" t="s">
        <v>409</v>
      </c>
      <c r="D211" s="37" t="s">
        <v>1117</v>
      </c>
      <c r="E211" s="33" t="s">
        <v>1041</v>
      </c>
      <c r="F211" s="89">
        <v>10</v>
      </c>
      <c r="G211" s="89">
        <v>940</v>
      </c>
      <c r="H211" s="89">
        <f t="shared" si="6"/>
        <v>9400</v>
      </c>
      <c r="I211" s="89">
        <f t="shared" si="7"/>
        <v>10528.000000000002</v>
      </c>
      <c r="J211" s="24" t="s">
        <v>1132</v>
      </c>
      <c r="K211" s="25" t="s">
        <v>397</v>
      </c>
      <c r="L211" s="29"/>
    </row>
    <row r="212" spans="1:12" s="36" customFormat="1" ht="63.75">
      <c r="A212" s="29">
        <v>200</v>
      </c>
      <c r="B212" s="32" t="s">
        <v>1118</v>
      </c>
      <c r="C212" s="25" t="s">
        <v>409</v>
      </c>
      <c r="D212" s="37" t="s">
        <v>1279</v>
      </c>
      <c r="E212" s="24" t="s">
        <v>979</v>
      </c>
      <c r="F212" s="89">
        <v>24</v>
      </c>
      <c r="G212" s="89">
        <v>1800</v>
      </c>
      <c r="H212" s="89">
        <f t="shared" si="6"/>
        <v>43200</v>
      </c>
      <c r="I212" s="89">
        <f t="shared" si="7"/>
        <v>48384.000000000007</v>
      </c>
      <c r="J212" s="24" t="s">
        <v>1132</v>
      </c>
      <c r="K212" s="25" t="s">
        <v>397</v>
      </c>
      <c r="L212" s="29"/>
    </row>
    <row r="213" spans="1:12" s="36" customFormat="1" ht="67.5" customHeight="1">
      <c r="A213" s="24">
        <v>201</v>
      </c>
      <c r="B213" s="32" t="s">
        <v>1119</v>
      </c>
      <c r="C213" s="25" t="s">
        <v>409</v>
      </c>
      <c r="D213" s="37" t="s">
        <v>1280</v>
      </c>
      <c r="E213" s="33" t="s">
        <v>1041</v>
      </c>
      <c r="F213" s="89">
        <v>2</v>
      </c>
      <c r="G213" s="89">
        <v>26600</v>
      </c>
      <c r="H213" s="89">
        <f t="shared" si="6"/>
        <v>53200</v>
      </c>
      <c r="I213" s="89">
        <f t="shared" si="7"/>
        <v>59584.000000000007</v>
      </c>
      <c r="J213" s="24" t="s">
        <v>1132</v>
      </c>
      <c r="K213" s="25" t="s">
        <v>397</v>
      </c>
      <c r="L213" s="29"/>
    </row>
    <row r="214" spans="1:12" s="36" customFormat="1" ht="63.75">
      <c r="A214" s="29">
        <v>202</v>
      </c>
      <c r="B214" s="32" t="s">
        <v>1120</v>
      </c>
      <c r="C214" s="25" t="s">
        <v>409</v>
      </c>
      <c r="D214" s="37" t="s">
        <v>1281</v>
      </c>
      <c r="E214" s="33" t="s">
        <v>1041</v>
      </c>
      <c r="F214" s="89">
        <v>4</v>
      </c>
      <c r="G214" s="89">
        <v>850</v>
      </c>
      <c r="H214" s="89">
        <f t="shared" si="6"/>
        <v>3400</v>
      </c>
      <c r="I214" s="89">
        <f t="shared" si="7"/>
        <v>3808.0000000000005</v>
      </c>
      <c r="J214" s="24" t="s">
        <v>1132</v>
      </c>
      <c r="K214" s="25" t="s">
        <v>397</v>
      </c>
      <c r="L214" s="29"/>
    </row>
    <row r="215" spans="1:12" s="36" customFormat="1" ht="70.5" customHeight="1">
      <c r="A215" s="24">
        <v>203</v>
      </c>
      <c r="B215" s="32" t="s">
        <v>1121</v>
      </c>
      <c r="C215" s="25" t="s">
        <v>409</v>
      </c>
      <c r="D215" s="37" t="s">
        <v>1282</v>
      </c>
      <c r="E215" s="33" t="s">
        <v>1041</v>
      </c>
      <c r="F215" s="89">
        <v>4</v>
      </c>
      <c r="G215" s="89">
        <v>4350</v>
      </c>
      <c r="H215" s="89">
        <f t="shared" si="6"/>
        <v>17400</v>
      </c>
      <c r="I215" s="89">
        <f t="shared" si="7"/>
        <v>19488.000000000004</v>
      </c>
      <c r="J215" s="24" t="s">
        <v>1132</v>
      </c>
      <c r="K215" s="25" t="s">
        <v>397</v>
      </c>
      <c r="L215" s="29"/>
    </row>
    <row r="216" spans="1:12" s="36" customFormat="1" ht="63.75">
      <c r="A216" s="29">
        <v>204</v>
      </c>
      <c r="B216" s="32" t="s">
        <v>1122</v>
      </c>
      <c r="C216" s="25" t="s">
        <v>409</v>
      </c>
      <c r="D216" s="37" t="s">
        <v>1123</v>
      </c>
      <c r="E216" s="33" t="s">
        <v>1041</v>
      </c>
      <c r="F216" s="89">
        <v>4000</v>
      </c>
      <c r="G216" s="89">
        <v>7</v>
      </c>
      <c r="H216" s="89">
        <f t="shared" si="6"/>
        <v>28000</v>
      </c>
      <c r="I216" s="89">
        <f t="shared" si="7"/>
        <v>31360.000000000004</v>
      </c>
      <c r="J216" s="24" t="s">
        <v>1132</v>
      </c>
      <c r="K216" s="25" t="s">
        <v>397</v>
      </c>
      <c r="L216" s="29"/>
    </row>
    <row r="217" spans="1:12" s="36" customFormat="1" ht="63.75">
      <c r="A217" s="24">
        <v>205</v>
      </c>
      <c r="B217" s="32" t="s">
        <v>1122</v>
      </c>
      <c r="C217" s="25" t="s">
        <v>409</v>
      </c>
      <c r="D217" s="37" t="s">
        <v>1124</v>
      </c>
      <c r="E217" s="33" t="s">
        <v>1041</v>
      </c>
      <c r="F217" s="89">
        <v>1000</v>
      </c>
      <c r="G217" s="89">
        <v>8</v>
      </c>
      <c r="H217" s="89">
        <f t="shared" si="6"/>
        <v>8000</v>
      </c>
      <c r="I217" s="89">
        <f t="shared" si="7"/>
        <v>8960</v>
      </c>
      <c r="J217" s="24" t="s">
        <v>1132</v>
      </c>
      <c r="K217" s="25" t="s">
        <v>397</v>
      </c>
      <c r="L217" s="29"/>
    </row>
    <row r="218" spans="1:12" s="36" customFormat="1" ht="42" customHeight="1">
      <c r="A218" s="29">
        <v>206</v>
      </c>
      <c r="B218" s="32" t="s">
        <v>1125</v>
      </c>
      <c r="C218" s="25" t="s">
        <v>409</v>
      </c>
      <c r="D218" s="37" t="s">
        <v>1126</v>
      </c>
      <c r="E218" s="33" t="s">
        <v>1041</v>
      </c>
      <c r="F218" s="89">
        <v>400</v>
      </c>
      <c r="G218" s="89">
        <v>10</v>
      </c>
      <c r="H218" s="89">
        <f t="shared" si="6"/>
        <v>4000</v>
      </c>
      <c r="I218" s="89">
        <f t="shared" si="7"/>
        <v>4480</v>
      </c>
      <c r="J218" s="24" t="s">
        <v>1132</v>
      </c>
      <c r="K218" s="25" t="s">
        <v>397</v>
      </c>
      <c r="L218" s="29"/>
    </row>
    <row r="219" spans="1:12" s="36" customFormat="1" ht="63.75">
      <c r="A219" s="24">
        <v>207</v>
      </c>
      <c r="B219" s="32" t="s">
        <v>1096</v>
      </c>
      <c r="C219" s="25" t="s">
        <v>409</v>
      </c>
      <c r="D219" s="37" t="s">
        <v>1127</v>
      </c>
      <c r="E219" s="33" t="s">
        <v>1041</v>
      </c>
      <c r="F219" s="89">
        <v>400</v>
      </c>
      <c r="G219" s="89">
        <v>15</v>
      </c>
      <c r="H219" s="89">
        <f t="shared" si="6"/>
        <v>6000</v>
      </c>
      <c r="I219" s="89">
        <f t="shared" si="7"/>
        <v>6720.0000000000009</v>
      </c>
      <c r="J219" s="24" t="s">
        <v>1132</v>
      </c>
      <c r="K219" s="25" t="s">
        <v>397</v>
      </c>
      <c r="L219" s="29"/>
    </row>
    <row r="220" spans="1:12" s="36" customFormat="1" ht="63.75">
      <c r="A220" s="29">
        <v>208</v>
      </c>
      <c r="B220" s="32" t="s">
        <v>1128</v>
      </c>
      <c r="C220" s="25" t="s">
        <v>409</v>
      </c>
      <c r="D220" s="37" t="s">
        <v>1129</v>
      </c>
      <c r="E220" s="33" t="s">
        <v>1041</v>
      </c>
      <c r="F220" s="89">
        <v>520</v>
      </c>
      <c r="G220" s="89">
        <v>8</v>
      </c>
      <c r="H220" s="89">
        <f t="shared" si="6"/>
        <v>4160</v>
      </c>
      <c r="I220" s="89">
        <f t="shared" si="7"/>
        <v>4659.2000000000007</v>
      </c>
      <c r="J220" s="24" t="s">
        <v>1132</v>
      </c>
      <c r="K220" s="25" t="s">
        <v>397</v>
      </c>
      <c r="L220" s="29"/>
    </row>
    <row r="221" spans="1:12" s="36" customFormat="1" ht="63.75">
      <c r="A221" s="24">
        <v>209</v>
      </c>
      <c r="B221" s="32" t="s">
        <v>1130</v>
      </c>
      <c r="C221" s="25" t="s">
        <v>409</v>
      </c>
      <c r="D221" s="37" t="s">
        <v>1131</v>
      </c>
      <c r="E221" s="79" t="s">
        <v>1101</v>
      </c>
      <c r="F221" s="89">
        <v>30</v>
      </c>
      <c r="G221" s="89">
        <v>930</v>
      </c>
      <c r="H221" s="89">
        <f t="shared" si="6"/>
        <v>27900</v>
      </c>
      <c r="I221" s="89">
        <f t="shared" si="7"/>
        <v>31248.000000000004</v>
      </c>
      <c r="J221" s="24" t="s">
        <v>1132</v>
      </c>
      <c r="K221" s="25" t="s">
        <v>397</v>
      </c>
      <c r="L221" s="29"/>
    </row>
    <row r="222" spans="1:12" s="36" customFormat="1" ht="63.75">
      <c r="A222" s="29">
        <v>210</v>
      </c>
      <c r="B222" s="79" t="s">
        <v>1133</v>
      </c>
      <c r="C222" s="25" t="s">
        <v>409</v>
      </c>
      <c r="D222" s="79" t="s">
        <v>1283</v>
      </c>
      <c r="E222" s="79" t="s">
        <v>1102</v>
      </c>
      <c r="F222" s="89">
        <v>1.5</v>
      </c>
      <c r="G222" s="89">
        <v>30000</v>
      </c>
      <c r="H222" s="89">
        <f t="shared" si="6"/>
        <v>45000</v>
      </c>
      <c r="I222" s="89">
        <f t="shared" si="7"/>
        <v>50400.000000000007</v>
      </c>
      <c r="J222" s="24" t="s">
        <v>1132</v>
      </c>
      <c r="K222" s="25" t="s">
        <v>397</v>
      </c>
      <c r="L222" s="29"/>
    </row>
    <row r="223" spans="1:12" s="36" customFormat="1" ht="63.75">
      <c r="A223" s="24">
        <v>211</v>
      </c>
      <c r="B223" s="79" t="s">
        <v>1135</v>
      </c>
      <c r="C223" s="25" t="s">
        <v>409</v>
      </c>
      <c r="D223" s="79" t="s">
        <v>1134</v>
      </c>
      <c r="E223" s="33" t="s">
        <v>1041</v>
      </c>
      <c r="F223" s="89">
        <v>10</v>
      </c>
      <c r="G223" s="89">
        <v>5500</v>
      </c>
      <c r="H223" s="89">
        <f t="shared" si="6"/>
        <v>55000</v>
      </c>
      <c r="I223" s="89">
        <f t="shared" si="7"/>
        <v>61600.000000000007</v>
      </c>
      <c r="J223" s="24" t="s">
        <v>1132</v>
      </c>
      <c r="K223" s="25" t="s">
        <v>397</v>
      </c>
      <c r="L223" s="29"/>
    </row>
    <row r="224" spans="1:12" s="36" customFormat="1" ht="87.75" customHeight="1">
      <c r="A224" s="29">
        <v>212</v>
      </c>
      <c r="B224" s="79" t="s">
        <v>1179</v>
      </c>
      <c r="C224" s="25" t="s">
        <v>409</v>
      </c>
      <c r="D224" s="79" t="s">
        <v>1180</v>
      </c>
      <c r="E224" s="24" t="s">
        <v>1041</v>
      </c>
      <c r="F224" s="89">
        <v>8</v>
      </c>
      <c r="G224" s="89">
        <v>40179</v>
      </c>
      <c r="H224" s="89">
        <f t="shared" si="6"/>
        <v>321432</v>
      </c>
      <c r="I224" s="89">
        <f t="shared" si="7"/>
        <v>360003.84000000003</v>
      </c>
      <c r="J224" s="44" t="s">
        <v>1183</v>
      </c>
      <c r="K224" s="25" t="s">
        <v>397</v>
      </c>
      <c r="L224" s="29"/>
    </row>
    <row r="225" spans="1:12" s="36" customFormat="1" ht="63.75" customHeight="1">
      <c r="A225" s="24">
        <v>213</v>
      </c>
      <c r="B225" s="79" t="s">
        <v>1181</v>
      </c>
      <c r="C225" s="25" t="s">
        <v>409</v>
      </c>
      <c r="D225" s="79" t="s">
        <v>1182</v>
      </c>
      <c r="E225" s="24" t="s">
        <v>1041</v>
      </c>
      <c r="F225" s="89">
        <v>100</v>
      </c>
      <c r="G225" s="89">
        <v>7000</v>
      </c>
      <c r="H225" s="89">
        <f t="shared" si="6"/>
        <v>700000</v>
      </c>
      <c r="I225" s="89">
        <f t="shared" si="7"/>
        <v>784000.00000000012</v>
      </c>
      <c r="J225" s="44" t="s">
        <v>1183</v>
      </c>
      <c r="K225" s="25" t="s">
        <v>397</v>
      </c>
      <c r="L225" s="29"/>
    </row>
    <row r="226" spans="1:12" s="36" customFormat="1" ht="124.5" customHeight="1">
      <c r="A226" s="29">
        <v>214</v>
      </c>
      <c r="B226" s="79" t="s">
        <v>1257</v>
      </c>
      <c r="C226" s="25" t="s">
        <v>409</v>
      </c>
      <c r="D226" s="79" t="s">
        <v>1258</v>
      </c>
      <c r="E226" s="24" t="s">
        <v>1259</v>
      </c>
      <c r="F226" s="89">
        <v>3406</v>
      </c>
      <c r="G226" s="89">
        <v>638</v>
      </c>
      <c r="H226" s="89">
        <f t="shared" si="6"/>
        <v>2173028</v>
      </c>
      <c r="I226" s="89">
        <f t="shared" si="7"/>
        <v>2433791.3600000003</v>
      </c>
      <c r="J226" s="44" t="s">
        <v>1260</v>
      </c>
      <c r="K226" s="25" t="s">
        <v>397</v>
      </c>
      <c r="L226" s="29"/>
    </row>
    <row r="227" spans="1:12" s="36" customFormat="1" ht="209.25" customHeight="1">
      <c r="A227" s="24">
        <v>215</v>
      </c>
      <c r="B227" s="79" t="s">
        <v>1261</v>
      </c>
      <c r="C227" s="25" t="s">
        <v>409</v>
      </c>
      <c r="D227" s="79" t="s">
        <v>1262</v>
      </c>
      <c r="E227" s="24" t="s">
        <v>1041</v>
      </c>
      <c r="F227" s="89">
        <v>1</v>
      </c>
      <c r="G227" s="89">
        <v>378000</v>
      </c>
      <c r="H227" s="89">
        <f t="shared" si="6"/>
        <v>378000</v>
      </c>
      <c r="I227" s="89">
        <f t="shared" si="7"/>
        <v>423360.00000000006</v>
      </c>
      <c r="J227" s="44" t="s">
        <v>1263</v>
      </c>
      <c r="K227" s="25" t="s">
        <v>397</v>
      </c>
      <c r="L227" s="29"/>
    </row>
    <row r="228" spans="1:12" s="36" customFormat="1" ht="149.25" customHeight="1">
      <c r="A228" s="29">
        <v>216</v>
      </c>
      <c r="B228" s="79" t="s">
        <v>1264</v>
      </c>
      <c r="C228" s="25" t="s">
        <v>409</v>
      </c>
      <c r="D228" s="79" t="s">
        <v>1295</v>
      </c>
      <c r="E228" s="24" t="s">
        <v>1041</v>
      </c>
      <c r="F228" s="89">
        <v>2</v>
      </c>
      <c r="G228" s="89">
        <v>80000</v>
      </c>
      <c r="H228" s="89">
        <f t="shared" si="6"/>
        <v>160000</v>
      </c>
      <c r="I228" s="89">
        <f>H228*1.12</f>
        <v>179200.00000000003</v>
      </c>
      <c r="J228" s="44" t="s">
        <v>1265</v>
      </c>
      <c r="K228" s="25" t="s">
        <v>397</v>
      </c>
      <c r="L228" s="24"/>
    </row>
    <row r="229" spans="1:12" s="36" customFormat="1" ht="120" customHeight="1">
      <c r="A229" s="24">
        <v>217</v>
      </c>
      <c r="B229" s="79" t="s">
        <v>1266</v>
      </c>
      <c r="C229" s="25" t="s">
        <v>409</v>
      </c>
      <c r="D229" s="79" t="s">
        <v>1267</v>
      </c>
      <c r="E229" s="24" t="s">
        <v>1041</v>
      </c>
      <c r="F229" s="115">
        <v>2</v>
      </c>
      <c r="G229" s="115">
        <v>45000</v>
      </c>
      <c r="H229" s="115">
        <f t="shared" si="6"/>
        <v>90000</v>
      </c>
      <c r="I229" s="115">
        <f t="shared" si="7"/>
        <v>100800.00000000001</v>
      </c>
      <c r="J229" s="44" t="s">
        <v>1268</v>
      </c>
      <c r="K229" s="25" t="s">
        <v>397</v>
      </c>
      <c r="L229" s="24"/>
    </row>
    <row r="230" spans="1:12" s="36" customFormat="1" ht="51">
      <c r="A230" s="24">
        <v>218</v>
      </c>
      <c r="B230" s="118" t="s">
        <v>1338</v>
      </c>
      <c r="C230" s="128" t="s">
        <v>409</v>
      </c>
      <c r="D230" s="118" t="s">
        <v>1339</v>
      </c>
      <c r="E230" s="118" t="s">
        <v>1041</v>
      </c>
      <c r="F230" s="122">
        <v>13</v>
      </c>
      <c r="G230" s="123">
        <v>2498.5</v>
      </c>
      <c r="H230" s="115">
        <f t="shared" si="6"/>
        <v>32480.5</v>
      </c>
      <c r="I230" s="115">
        <f t="shared" si="7"/>
        <v>36378.160000000003</v>
      </c>
      <c r="J230" s="118" t="s">
        <v>775</v>
      </c>
      <c r="K230" s="128" t="s">
        <v>397</v>
      </c>
      <c r="L230" s="29"/>
    </row>
    <row r="231" spans="1:12" s="36" customFormat="1" ht="51">
      <c r="A231" s="24">
        <v>219</v>
      </c>
      <c r="B231" s="118" t="s">
        <v>1340</v>
      </c>
      <c r="C231" s="128" t="s">
        <v>409</v>
      </c>
      <c r="D231" s="118" t="s">
        <v>1341</v>
      </c>
      <c r="E231" s="118" t="s">
        <v>1041</v>
      </c>
      <c r="F231" s="122">
        <v>7</v>
      </c>
      <c r="G231" s="123">
        <v>2498.5</v>
      </c>
      <c r="H231" s="115">
        <f t="shared" si="6"/>
        <v>17489.5</v>
      </c>
      <c r="I231" s="115">
        <f t="shared" si="7"/>
        <v>19588.240000000002</v>
      </c>
      <c r="J231" s="118" t="s">
        <v>775</v>
      </c>
      <c r="K231" s="128" t="s">
        <v>397</v>
      </c>
      <c r="L231" s="29"/>
    </row>
    <row r="232" spans="1:12" s="36" customFormat="1" ht="60" customHeight="1">
      <c r="A232" s="24">
        <v>220</v>
      </c>
      <c r="B232" s="118" t="s">
        <v>1342</v>
      </c>
      <c r="C232" s="128" t="s">
        <v>409</v>
      </c>
      <c r="D232" s="118" t="s">
        <v>1343</v>
      </c>
      <c r="E232" s="118" t="s">
        <v>1041</v>
      </c>
      <c r="F232" s="122">
        <v>1</v>
      </c>
      <c r="G232" s="123">
        <v>4665</v>
      </c>
      <c r="H232" s="115">
        <f t="shared" si="6"/>
        <v>4665</v>
      </c>
      <c r="I232" s="115">
        <f t="shared" si="7"/>
        <v>5224.8</v>
      </c>
      <c r="J232" s="118" t="s">
        <v>775</v>
      </c>
      <c r="K232" s="128" t="s">
        <v>397</v>
      </c>
      <c r="L232" s="29"/>
    </row>
    <row r="233" spans="1:12" s="36" customFormat="1" ht="56.25" customHeight="1">
      <c r="A233" s="24">
        <v>221</v>
      </c>
      <c r="B233" s="118" t="s">
        <v>1344</v>
      </c>
      <c r="C233" s="128" t="s">
        <v>409</v>
      </c>
      <c r="D233" s="118" t="s">
        <v>1345</v>
      </c>
      <c r="E233" s="118" t="s">
        <v>1041</v>
      </c>
      <c r="F233" s="122">
        <v>1</v>
      </c>
      <c r="G233" s="123">
        <v>4665</v>
      </c>
      <c r="H233" s="115">
        <f t="shared" si="6"/>
        <v>4665</v>
      </c>
      <c r="I233" s="115">
        <f t="shared" si="7"/>
        <v>5224.8</v>
      </c>
      <c r="J233" s="118" t="s">
        <v>775</v>
      </c>
      <c r="K233" s="128" t="s">
        <v>397</v>
      </c>
      <c r="L233" s="29"/>
    </row>
    <row r="234" spans="1:12" s="36" customFormat="1" ht="84" customHeight="1">
      <c r="A234" s="24">
        <v>222</v>
      </c>
      <c r="B234" s="129" t="s">
        <v>1346</v>
      </c>
      <c r="C234" s="128" t="s">
        <v>409</v>
      </c>
      <c r="D234" s="128" t="s">
        <v>1381</v>
      </c>
      <c r="E234" s="118" t="s">
        <v>1041</v>
      </c>
      <c r="F234" s="120">
        <v>583</v>
      </c>
      <c r="G234" s="121">
        <v>100</v>
      </c>
      <c r="H234" s="115">
        <f t="shared" si="6"/>
        <v>58300</v>
      </c>
      <c r="I234" s="115">
        <f t="shared" si="7"/>
        <v>65296.000000000007</v>
      </c>
      <c r="J234" s="118" t="s">
        <v>1347</v>
      </c>
      <c r="K234" s="128" t="s">
        <v>397</v>
      </c>
      <c r="L234" s="29"/>
    </row>
    <row r="235" spans="1:12" s="36" customFormat="1" ht="89.25">
      <c r="A235" s="24">
        <v>223</v>
      </c>
      <c r="B235" s="129" t="s">
        <v>1348</v>
      </c>
      <c r="C235" s="128" t="s">
        <v>409</v>
      </c>
      <c r="D235" s="129" t="s">
        <v>1349</v>
      </c>
      <c r="E235" s="118" t="s">
        <v>1041</v>
      </c>
      <c r="F235" s="120">
        <v>160</v>
      </c>
      <c r="G235" s="120">
        <v>1000</v>
      </c>
      <c r="H235" s="115">
        <f t="shared" si="6"/>
        <v>160000</v>
      </c>
      <c r="I235" s="115">
        <f t="shared" si="7"/>
        <v>179200.00000000003</v>
      </c>
      <c r="J235" s="118" t="s">
        <v>1347</v>
      </c>
      <c r="K235" s="128" t="s">
        <v>397</v>
      </c>
      <c r="L235" s="29"/>
    </row>
    <row r="236" spans="1:12" s="36" customFormat="1" ht="162" customHeight="1">
      <c r="A236" s="24">
        <v>224</v>
      </c>
      <c r="B236" s="118" t="s">
        <v>1419</v>
      </c>
      <c r="C236" s="128" t="s">
        <v>409</v>
      </c>
      <c r="D236" s="129" t="s">
        <v>1428</v>
      </c>
      <c r="E236" s="118" t="s">
        <v>1041</v>
      </c>
      <c r="F236" s="142">
        <v>5</v>
      </c>
      <c r="G236" s="142">
        <v>44896</v>
      </c>
      <c r="H236" s="143">
        <f>F236*G236</f>
        <v>224480</v>
      </c>
      <c r="I236" s="89">
        <f>H236*1.12</f>
        <v>251417.60000000003</v>
      </c>
      <c r="J236" s="118" t="s">
        <v>1437</v>
      </c>
      <c r="K236" s="128" t="s">
        <v>397</v>
      </c>
      <c r="L236" s="29"/>
    </row>
    <row r="237" spans="1:12" s="36" customFormat="1" ht="242.25">
      <c r="A237" s="24">
        <v>225</v>
      </c>
      <c r="B237" s="118" t="s">
        <v>1427</v>
      </c>
      <c r="C237" s="128" t="s">
        <v>409</v>
      </c>
      <c r="D237" s="129" t="s">
        <v>1430</v>
      </c>
      <c r="E237" s="118" t="s">
        <v>1041</v>
      </c>
      <c r="F237" s="142">
        <v>7</v>
      </c>
      <c r="G237" s="142">
        <v>68009</v>
      </c>
      <c r="H237" s="143">
        <f t="shared" ref="H237:H250" si="8">F237*G237</f>
        <v>476063</v>
      </c>
      <c r="I237" s="89">
        <f t="shared" ref="I237:I250" si="9">H237*1.12</f>
        <v>533190.56000000006</v>
      </c>
      <c r="J237" s="118" t="s">
        <v>1437</v>
      </c>
      <c r="K237" s="128" t="s">
        <v>397</v>
      </c>
      <c r="L237" s="29"/>
    </row>
    <row r="238" spans="1:12" s="36" customFormat="1" ht="191.25">
      <c r="A238" s="24">
        <v>226</v>
      </c>
      <c r="B238" s="118" t="s">
        <v>1420</v>
      </c>
      <c r="C238" s="128" t="s">
        <v>409</v>
      </c>
      <c r="D238" s="129" t="s">
        <v>1431</v>
      </c>
      <c r="E238" s="118" t="s">
        <v>1041</v>
      </c>
      <c r="F238" s="142">
        <v>3</v>
      </c>
      <c r="G238" s="142">
        <v>38700</v>
      </c>
      <c r="H238" s="143">
        <f t="shared" si="8"/>
        <v>116100</v>
      </c>
      <c r="I238" s="89">
        <f t="shared" si="9"/>
        <v>130032.00000000001</v>
      </c>
      <c r="J238" s="118" t="s">
        <v>1437</v>
      </c>
      <c r="K238" s="128" t="s">
        <v>397</v>
      </c>
      <c r="L238" s="29"/>
    </row>
    <row r="239" spans="1:12" s="36" customFormat="1" ht="229.5">
      <c r="A239" s="24">
        <v>227</v>
      </c>
      <c r="B239" s="118" t="s">
        <v>1421</v>
      </c>
      <c r="C239" s="128" t="s">
        <v>409</v>
      </c>
      <c r="D239" s="129" t="s">
        <v>1432</v>
      </c>
      <c r="E239" s="118" t="s">
        <v>1041</v>
      </c>
      <c r="F239" s="142">
        <v>1</v>
      </c>
      <c r="G239" s="142">
        <v>230300</v>
      </c>
      <c r="H239" s="143">
        <f t="shared" si="8"/>
        <v>230300</v>
      </c>
      <c r="I239" s="89">
        <f t="shared" si="9"/>
        <v>257936.00000000003</v>
      </c>
      <c r="J239" s="118" t="s">
        <v>1437</v>
      </c>
      <c r="K239" s="128" t="s">
        <v>397</v>
      </c>
      <c r="L239" s="29"/>
    </row>
    <row r="240" spans="1:12" s="36" customFormat="1" ht="156" customHeight="1">
      <c r="A240" s="24">
        <v>228</v>
      </c>
      <c r="B240" s="118" t="s">
        <v>1422</v>
      </c>
      <c r="C240" s="128" t="s">
        <v>409</v>
      </c>
      <c r="D240" s="129" t="s">
        <v>1433</v>
      </c>
      <c r="E240" s="118" t="s">
        <v>1041</v>
      </c>
      <c r="F240" s="142">
        <v>7</v>
      </c>
      <c r="G240" s="142">
        <v>13304</v>
      </c>
      <c r="H240" s="143">
        <f t="shared" si="8"/>
        <v>93128</v>
      </c>
      <c r="I240" s="89">
        <f t="shared" si="9"/>
        <v>104303.36000000002</v>
      </c>
      <c r="J240" s="118" t="s">
        <v>1437</v>
      </c>
      <c r="K240" s="128" t="s">
        <v>397</v>
      </c>
      <c r="L240" s="29"/>
    </row>
    <row r="241" spans="1:12" s="36" customFormat="1" ht="208.5" customHeight="1">
      <c r="A241" s="24">
        <v>229</v>
      </c>
      <c r="B241" s="118" t="s">
        <v>1425</v>
      </c>
      <c r="C241" s="128" t="s">
        <v>409</v>
      </c>
      <c r="D241" s="129" t="s">
        <v>1434</v>
      </c>
      <c r="E241" s="118" t="s">
        <v>1041</v>
      </c>
      <c r="F241" s="142">
        <v>10</v>
      </c>
      <c r="G241" s="142">
        <v>1500</v>
      </c>
      <c r="H241" s="143">
        <f t="shared" si="8"/>
        <v>15000</v>
      </c>
      <c r="I241" s="89">
        <f t="shared" si="9"/>
        <v>16800</v>
      </c>
      <c r="J241" s="118" t="s">
        <v>1437</v>
      </c>
      <c r="K241" s="128" t="s">
        <v>397</v>
      </c>
      <c r="L241" s="29"/>
    </row>
    <row r="242" spans="1:12" s="36" customFormat="1" ht="204">
      <c r="A242" s="24">
        <v>230</v>
      </c>
      <c r="B242" s="118" t="s">
        <v>1423</v>
      </c>
      <c r="C242" s="128" t="s">
        <v>409</v>
      </c>
      <c r="D242" s="129" t="s">
        <v>1435</v>
      </c>
      <c r="E242" s="118" t="s">
        <v>1041</v>
      </c>
      <c r="F242" s="142">
        <v>2500</v>
      </c>
      <c r="G242" s="142">
        <v>44</v>
      </c>
      <c r="H242" s="143">
        <f t="shared" si="8"/>
        <v>110000</v>
      </c>
      <c r="I242" s="89">
        <f t="shared" si="9"/>
        <v>123200.00000000001</v>
      </c>
      <c r="J242" s="118" t="s">
        <v>1437</v>
      </c>
      <c r="K242" s="128" t="s">
        <v>397</v>
      </c>
      <c r="L242" s="29"/>
    </row>
    <row r="243" spans="1:12" s="36" customFormat="1" ht="165.75">
      <c r="A243" s="24">
        <v>231</v>
      </c>
      <c r="B243" s="118" t="s">
        <v>1426</v>
      </c>
      <c r="C243" s="128" t="s">
        <v>409</v>
      </c>
      <c r="D243" s="129" t="s">
        <v>1429</v>
      </c>
      <c r="E243" s="118" t="s">
        <v>1041</v>
      </c>
      <c r="F243" s="142">
        <v>7</v>
      </c>
      <c r="G243" s="142">
        <v>1100</v>
      </c>
      <c r="H243" s="143">
        <f t="shared" si="8"/>
        <v>7700</v>
      </c>
      <c r="I243" s="89">
        <f t="shared" si="9"/>
        <v>8624</v>
      </c>
      <c r="J243" s="118" t="s">
        <v>1437</v>
      </c>
      <c r="K243" s="128" t="s">
        <v>397</v>
      </c>
      <c r="L243" s="29"/>
    </row>
    <row r="244" spans="1:12" s="36" customFormat="1" ht="140.25">
      <c r="A244" s="24">
        <v>232</v>
      </c>
      <c r="B244" s="118" t="s">
        <v>1424</v>
      </c>
      <c r="C244" s="128" t="s">
        <v>409</v>
      </c>
      <c r="D244" s="129" t="s">
        <v>1436</v>
      </c>
      <c r="E244" s="118" t="s">
        <v>1041</v>
      </c>
      <c r="F244" s="142">
        <v>1820</v>
      </c>
      <c r="G244" s="142">
        <v>18</v>
      </c>
      <c r="H244" s="143">
        <f t="shared" si="8"/>
        <v>32760</v>
      </c>
      <c r="I244" s="89">
        <f t="shared" si="9"/>
        <v>36691.200000000004</v>
      </c>
      <c r="J244" s="118" t="s">
        <v>1437</v>
      </c>
      <c r="K244" s="128" t="s">
        <v>397</v>
      </c>
      <c r="L244" s="29"/>
    </row>
    <row r="245" spans="1:12" s="36" customFormat="1" ht="54.75" customHeight="1">
      <c r="A245" s="42">
        <v>233</v>
      </c>
      <c r="B245" s="118" t="s">
        <v>1453</v>
      </c>
      <c r="C245" s="128" t="s">
        <v>409</v>
      </c>
      <c r="D245" s="118" t="s">
        <v>1456</v>
      </c>
      <c r="E245" s="118" t="s">
        <v>1041</v>
      </c>
      <c r="F245" s="142">
        <v>6</v>
      </c>
      <c r="G245" s="142">
        <v>6500</v>
      </c>
      <c r="H245" s="143">
        <f t="shared" si="8"/>
        <v>39000</v>
      </c>
      <c r="I245" s="89">
        <f t="shared" si="9"/>
        <v>43680.000000000007</v>
      </c>
      <c r="J245" s="118" t="s">
        <v>1465</v>
      </c>
      <c r="K245" s="128" t="s">
        <v>397</v>
      </c>
      <c r="L245" s="29"/>
    </row>
    <row r="246" spans="1:12" s="36" customFormat="1" ht="58.5" customHeight="1">
      <c r="A246" s="42">
        <v>234</v>
      </c>
      <c r="B246" s="118" t="s">
        <v>1454</v>
      </c>
      <c r="C246" s="128" t="s">
        <v>409</v>
      </c>
      <c r="D246" s="118" t="s">
        <v>1455</v>
      </c>
      <c r="E246" s="118" t="s">
        <v>1041</v>
      </c>
      <c r="F246" s="142">
        <v>1</v>
      </c>
      <c r="G246" s="142">
        <v>6500</v>
      </c>
      <c r="H246" s="143">
        <f t="shared" si="8"/>
        <v>6500</v>
      </c>
      <c r="I246" s="89">
        <f t="shared" si="9"/>
        <v>7280.0000000000009</v>
      </c>
      <c r="J246" s="118" t="s">
        <v>1465</v>
      </c>
      <c r="K246" s="128" t="s">
        <v>397</v>
      </c>
      <c r="L246" s="29"/>
    </row>
    <row r="247" spans="1:12" s="36" customFormat="1" ht="55.5" customHeight="1">
      <c r="A247" s="42">
        <v>235</v>
      </c>
      <c r="B247" s="128" t="s">
        <v>1457</v>
      </c>
      <c r="C247" s="128" t="s">
        <v>409</v>
      </c>
      <c r="D247" s="128" t="s">
        <v>1460</v>
      </c>
      <c r="E247" s="118" t="s">
        <v>1041</v>
      </c>
      <c r="F247" s="142">
        <v>1</v>
      </c>
      <c r="G247" s="142">
        <v>2200</v>
      </c>
      <c r="H247" s="143">
        <f t="shared" si="8"/>
        <v>2200</v>
      </c>
      <c r="I247" s="89">
        <f t="shared" si="9"/>
        <v>2464.0000000000005</v>
      </c>
      <c r="J247" s="118" t="s">
        <v>1465</v>
      </c>
      <c r="K247" s="128" t="s">
        <v>397</v>
      </c>
      <c r="L247" s="29"/>
    </row>
    <row r="248" spans="1:12" s="36" customFormat="1" ht="58.5" customHeight="1">
      <c r="A248" s="42">
        <v>236</v>
      </c>
      <c r="B248" s="128" t="s">
        <v>1458</v>
      </c>
      <c r="C248" s="128" t="s">
        <v>409</v>
      </c>
      <c r="D248" s="128" t="s">
        <v>1461</v>
      </c>
      <c r="E248" s="118" t="s">
        <v>1041</v>
      </c>
      <c r="F248" s="142">
        <v>1</v>
      </c>
      <c r="G248" s="142">
        <v>3000</v>
      </c>
      <c r="H248" s="143">
        <f t="shared" si="8"/>
        <v>3000</v>
      </c>
      <c r="I248" s="89">
        <f t="shared" si="9"/>
        <v>3360.0000000000005</v>
      </c>
      <c r="J248" s="118" t="s">
        <v>1465</v>
      </c>
      <c r="K248" s="128" t="s">
        <v>397</v>
      </c>
      <c r="L248" s="29"/>
    </row>
    <row r="249" spans="1:12" s="36" customFormat="1" ht="59.25" customHeight="1">
      <c r="A249" s="42">
        <v>237</v>
      </c>
      <c r="B249" s="118" t="s">
        <v>1445</v>
      </c>
      <c r="C249" s="128" t="s">
        <v>409</v>
      </c>
      <c r="D249" s="118" t="s">
        <v>1462</v>
      </c>
      <c r="E249" s="118" t="s">
        <v>1041</v>
      </c>
      <c r="F249" s="142">
        <v>130</v>
      </c>
      <c r="G249" s="142">
        <v>65</v>
      </c>
      <c r="H249" s="143">
        <f t="shared" si="8"/>
        <v>8450</v>
      </c>
      <c r="I249" s="89">
        <f t="shared" si="9"/>
        <v>9464</v>
      </c>
      <c r="J249" s="118" t="s">
        <v>1465</v>
      </c>
      <c r="K249" s="128" t="s">
        <v>397</v>
      </c>
      <c r="L249" s="29"/>
    </row>
    <row r="250" spans="1:12" s="36" customFormat="1" ht="55.5" customHeight="1">
      <c r="A250" s="42">
        <v>238</v>
      </c>
      <c r="B250" s="128" t="s">
        <v>1463</v>
      </c>
      <c r="C250" s="128" t="s">
        <v>409</v>
      </c>
      <c r="D250" s="118" t="s">
        <v>1464</v>
      </c>
      <c r="E250" s="118" t="s">
        <v>1041</v>
      </c>
      <c r="F250" s="142">
        <v>50</v>
      </c>
      <c r="G250" s="142">
        <v>280</v>
      </c>
      <c r="H250" s="143">
        <f t="shared" si="8"/>
        <v>14000</v>
      </c>
      <c r="I250" s="89">
        <f t="shared" si="9"/>
        <v>15680.000000000002</v>
      </c>
      <c r="J250" s="118" t="s">
        <v>1465</v>
      </c>
      <c r="K250" s="128" t="s">
        <v>397</v>
      </c>
      <c r="L250" s="29"/>
    </row>
    <row r="251" spans="1:12" s="36" customFormat="1" ht="74.25" customHeight="1">
      <c r="A251" s="42">
        <v>239</v>
      </c>
      <c r="B251" s="118" t="s">
        <v>1467</v>
      </c>
      <c r="C251" s="128" t="s">
        <v>409</v>
      </c>
      <c r="D251" s="100" t="s">
        <v>1468</v>
      </c>
      <c r="E251" s="24" t="s">
        <v>966</v>
      </c>
      <c r="F251" s="144">
        <v>2</v>
      </c>
      <c r="G251" s="144">
        <v>2857</v>
      </c>
      <c r="H251" s="143">
        <f>F251*G251</f>
        <v>5714</v>
      </c>
      <c r="I251" s="89">
        <f>H251*1.12</f>
        <v>6399.68</v>
      </c>
      <c r="J251" s="118" t="s">
        <v>1471</v>
      </c>
      <c r="K251" s="128" t="s">
        <v>397</v>
      </c>
      <c r="L251" s="29"/>
    </row>
    <row r="252" spans="1:12" s="36" customFormat="1" ht="67.5" customHeight="1">
      <c r="A252" s="42">
        <v>240</v>
      </c>
      <c r="B252" s="118" t="s">
        <v>1469</v>
      </c>
      <c r="C252" s="128" t="s">
        <v>409</v>
      </c>
      <c r="D252" s="146" t="s">
        <v>1470</v>
      </c>
      <c r="E252" s="118" t="s">
        <v>1041</v>
      </c>
      <c r="F252" s="144">
        <v>20</v>
      </c>
      <c r="G252" s="144">
        <v>151.80000000000001</v>
      </c>
      <c r="H252" s="143">
        <f>F252*G252</f>
        <v>3036</v>
      </c>
      <c r="I252" s="89">
        <f>H252*1.12</f>
        <v>3400.32</v>
      </c>
      <c r="J252" s="118" t="s">
        <v>1471</v>
      </c>
      <c r="K252" s="128" t="s">
        <v>397</v>
      </c>
      <c r="L252" s="29"/>
    </row>
    <row r="253" spans="1:12" s="36" customFormat="1" ht="165.75">
      <c r="A253" s="42">
        <v>241</v>
      </c>
      <c r="B253" s="25" t="s">
        <v>1512</v>
      </c>
      <c r="C253" s="128" t="s">
        <v>409</v>
      </c>
      <c r="D253" s="148" t="s">
        <v>1502</v>
      </c>
      <c r="E253" s="118" t="s">
        <v>1041</v>
      </c>
      <c r="F253" s="24">
        <v>4</v>
      </c>
      <c r="G253" s="145">
        <v>82050</v>
      </c>
      <c r="H253" s="145">
        <f t="shared" ref="H253:H260" si="10">F253*G253</f>
        <v>328200</v>
      </c>
      <c r="I253" s="89">
        <f t="shared" ref="I253:I281" si="11">H253*1.12</f>
        <v>367584.00000000006</v>
      </c>
      <c r="J253" s="118" t="s">
        <v>1511</v>
      </c>
      <c r="K253" s="128" t="s">
        <v>397</v>
      </c>
      <c r="L253" s="29"/>
    </row>
    <row r="254" spans="1:12" s="36" customFormat="1" ht="102">
      <c r="A254" s="42">
        <v>242</v>
      </c>
      <c r="B254" s="25" t="s">
        <v>1513</v>
      </c>
      <c r="C254" s="128" t="s">
        <v>409</v>
      </c>
      <c r="D254" s="147" t="s">
        <v>1664</v>
      </c>
      <c r="E254" s="118" t="s">
        <v>1041</v>
      </c>
      <c r="F254" s="24">
        <v>10</v>
      </c>
      <c r="G254" s="145">
        <v>6088</v>
      </c>
      <c r="H254" s="145">
        <f t="shared" si="10"/>
        <v>60880</v>
      </c>
      <c r="I254" s="89">
        <f t="shared" si="11"/>
        <v>68185.600000000006</v>
      </c>
      <c r="J254" s="118" t="s">
        <v>1511</v>
      </c>
      <c r="K254" s="128" t="s">
        <v>397</v>
      </c>
      <c r="L254" s="29"/>
    </row>
    <row r="255" spans="1:12" s="36" customFormat="1" ht="283.5" customHeight="1">
      <c r="A255" s="42">
        <v>243</v>
      </c>
      <c r="B255" s="25" t="s">
        <v>1514</v>
      </c>
      <c r="C255" s="128" t="s">
        <v>409</v>
      </c>
      <c r="D255" s="148" t="s">
        <v>1503</v>
      </c>
      <c r="E255" s="24" t="s">
        <v>903</v>
      </c>
      <c r="F255" s="24">
        <v>1</v>
      </c>
      <c r="G255" s="145">
        <v>121048</v>
      </c>
      <c r="H255" s="145">
        <f t="shared" si="10"/>
        <v>121048</v>
      </c>
      <c r="I255" s="89">
        <f t="shared" si="11"/>
        <v>135573.76000000001</v>
      </c>
      <c r="J255" s="118" t="s">
        <v>1511</v>
      </c>
      <c r="K255" s="128" t="s">
        <v>397</v>
      </c>
      <c r="L255" s="29"/>
    </row>
    <row r="256" spans="1:12" s="36" customFormat="1" ht="165.75">
      <c r="A256" s="42">
        <v>244</v>
      </c>
      <c r="B256" s="25" t="s">
        <v>1515</v>
      </c>
      <c r="C256" s="128" t="s">
        <v>409</v>
      </c>
      <c r="D256" s="148" t="s">
        <v>1504</v>
      </c>
      <c r="E256" s="24" t="s">
        <v>979</v>
      </c>
      <c r="F256" s="24">
        <v>1</v>
      </c>
      <c r="G256" s="145">
        <v>146715</v>
      </c>
      <c r="H256" s="145">
        <f t="shared" si="10"/>
        <v>146715</v>
      </c>
      <c r="I256" s="89">
        <f t="shared" si="11"/>
        <v>164320.80000000002</v>
      </c>
      <c r="J256" s="118" t="s">
        <v>1511</v>
      </c>
      <c r="K256" s="128" t="s">
        <v>397</v>
      </c>
      <c r="L256" s="29"/>
    </row>
    <row r="257" spans="1:12" s="36" customFormat="1" ht="178.5">
      <c r="A257" s="42">
        <v>245</v>
      </c>
      <c r="B257" s="25" t="s">
        <v>1516</v>
      </c>
      <c r="C257" s="128" t="s">
        <v>409</v>
      </c>
      <c r="D257" s="148" t="s">
        <v>1665</v>
      </c>
      <c r="E257" s="118" t="s">
        <v>1041</v>
      </c>
      <c r="F257" s="24">
        <v>4</v>
      </c>
      <c r="G257" s="145">
        <v>8857</v>
      </c>
      <c r="H257" s="145">
        <f t="shared" si="10"/>
        <v>35428</v>
      </c>
      <c r="I257" s="89">
        <f t="shared" si="11"/>
        <v>39679.360000000001</v>
      </c>
      <c r="J257" s="118" t="s">
        <v>1511</v>
      </c>
      <c r="K257" s="128" t="s">
        <v>397</v>
      </c>
      <c r="L257" s="29"/>
    </row>
    <row r="258" spans="1:12" s="36" customFormat="1" ht="140.25">
      <c r="A258" s="42">
        <v>246</v>
      </c>
      <c r="B258" s="25" t="s">
        <v>1517</v>
      </c>
      <c r="C258" s="128" t="s">
        <v>409</v>
      </c>
      <c r="D258" s="148" t="s">
        <v>1505</v>
      </c>
      <c r="E258" s="118" t="s">
        <v>1041</v>
      </c>
      <c r="F258" s="24">
        <v>2</v>
      </c>
      <c r="G258" s="145">
        <v>10173</v>
      </c>
      <c r="H258" s="145">
        <f t="shared" si="10"/>
        <v>20346</v>
      </c>
      <c r="I258" s="89">
        <f t="shared" si="11"/>
        <v>22787.52</v>
      </c>
      <c r="J258" s="118" t="s">
        <v>1511</v>
      </c>
      <c r="K258" s="128" t="s">
        <v>397</v>
      </c>
      <c r="L258" s="29"/>
    </row>
    <row r="259" spans="1:12" s="36" customFormat="1" ht="140.25">
      <c r="A259" s="42">
        <v>247</v>
      </c>
      <c r="B259" s="25" t="s">
        <v>1518</v>
      </c>
      <c r="C259" s="128" t="s">
        <v>409</v>
      </c>
      <c r="D259" s="148" t="s">
        <v>1506</v>
      </c>
      <c r="E259" s="118" t="s">
        <v>1041</v>
      </c>
      <c r="F259" s="24">
        <v>2</v>
      </c>
      <c r="G259" s="145">
        <v>12195</v>
      </c>
      <c r="H259" s="145">
        <f t="shared" si="10"/>
        <v>24390</v>
      </c>
      <c r="I259" s="89">
        <f t="shared" si="11"/>
        <v>27316.800000000003</v>
      </c>
      <c r="J259" s="118" t="s">
        <v>1511</v>
      </c>
      <c r="K259" s="128" t="s">
        <v>397</v>
      </c>
      <c r="L259" s="29"/>
    </row>
    <row r="260" spans="1:12" s="36" customFormat="1" ht="140.25">
      <c r="A260" s="42">
        <v>248</v>
      </c>
      <c r="B260" s="25" t="s">
        <v>1519</v>
      </c>
      <c r="C260" s="128" t="s">
        <v>409</v>
      </c>
      <c r="D260" s="148" t="s">
        <v>1507</v>
      </c>
      <c r="E260" s="118" t="s">
        <v>1041</v>
      </c>
      <c r="F260" s="24">
        <v>6</v>
      </c>
      <c r="G260" s="145">
        <v>14146</v>
      </c>
      <c r="H260" s="145">
        <f t="shared" si="10"/>
        <v>84876</v>
      </c>
      <c r="I260" s="89">
        <f t="shared" si="11"/>
        <v>95061.12000000001</v>
      </c>
      <c r="J260" s="118" t="s">
        <v>1511</v>
      </c>
      <c r="K260" s="128" t="s">
        <v>397</v>
      </c>
      <c r="L260" s="29"/>
    </row>
    <row r="261" spans="1:12" s="36" customFormat="1" ht="140.25">
      <c r="A261" s="42">
        <v>249</v>
      </c>
      <c r="B261" s="25" t="s">
        <v>1521</v>
      </c>
      <c r="C261" s="128" t="s">
        <v>409</v>
      </c>
      <c r="D261" s="148" t="s">
        <v>1508</v>
      </c>
      <c r="E261" s="118" t="s">
        <v>1041</v>
      </c>
      <c r="F261" s="24">
        <v>10</v>
      </c>
      <c r="G261" s="145">
        <v>16360</v>
      </c>
      <c r="H261" s="145">
        <f>F261*G261</f>
        <v>163600</v>
      </c>
      <c r="I261" s="89">
        <f t="shared" si="11"/>
        <v>183232.00000000003</v>
      </c>
      <c r="J261" s="118" t="s">
        <v>1511</v>
      </c>
      <c r="K261" s="128" t="s">
        <v>397</v>
      </c>
      <c r="L261" s="29"/>
    </row>
    <row r="262" spans="1:12" s="36" customFormat="1" ht="140.25">
      <c r="A262" s="42">
        <v>250</v>
      </c>
      <c r="B262" s="25" t="s">
        <v>1520</v>
      </c>
      <c r="C262" s="128" t="s">
        <v>409</v>
      </c>
      <c r="D262" s="148" t="s">
        <v>1509</v>
      </c>
      <c r="E262" s="118" t="s">
        <v>1041</v>
      </c>
      <c r="F262" s="24">
        <v>2</v>
      </c>
      <c r="G262" s="145">
        <v>20918</v>
      </c>
      <c r="H262" s="145">
        <f t="shared" ref="H262:H275" si="12">F262*G262</f>
        <v>41836</v>
      </c>
      <c r="I262" s="89">
        <f t="shared" si="11"/>
        <v>46856.320000000007</v>
      </c>
      <c r="J262" s="118" t="s">
        <v>1511</v>
      </c>
      <c r="K262" s="128" t="s">
        <v>397</v>
      </c>
      <c r="L262" s="29"/>
    </row>
    <row r="263" spans="1:12" s="36" customFormat="1" ht="134.25" customHeight="1">
      <c r="A263" s="42">
        <v>251</v>
      </c>
      <c r="B263" s="25" t="s">
        <v>1522</v>
      </c>
      <c r="C263" s="128" t="s">
        <v>409</v>
      </c>
      <c r="D263" s="148" t="s">
        <v>1510</v>
      </c>
      <c r="E263" s="118" t="s">
        <v>1041</v>
      </c>
      <c r="F263" s="24">
        <v>2</v>
      </c>
      <c r="G263" s="145">
        <v>15629</v>
      </c>
      <c r="H263" s="145">
        <f t="shared" si="12"/>
        <v>31258</v>
      </c>
      <c r="I263" s="89">
        <f t="shared" si="11"/>
        <v>35008.960000000006</v>
      </c>
      <c r="J263" s="118" t="s">
        <v>1511</v>
      </c>
      <c r="K263" s="128" t="s">
        <v>397</v>
      </c>
      <c r="L263" s="29"/>
    </row>
    <row r="264" spans="1:12" s="36" customFormat="1" ht="51">
      <c r="A264" s="42">
        <v>252</v>
      </c>
      <c r="B264" s="118" t="s">
        <v>1618</v>
      </c>
      <c r="C264" s="118" t="s">
        <v>409</v>
      </c>
      <c r="D264" s="153" t="s">
        <v>1619</v>
      </c>
      <c r="E264" s="118" t="s">
        <v>1620</v>
      </c>
      <c r="F264" s="152">
        <v>90</v>
      </c>
      <c r="G264" s="145">
        <v>11800</v>
      </c>
      <c r="H264" s="145">
        <f t="shared" si="12"/>
        <v>1062000</v>
      </c>
      <c r="I264" s="89">
        <f t="shared" si="11"/>
        <v>1189440</v>
      </c>
      <c r="J264" s="118" t="s">
        <v>1621</v>
      </c>
      <c r="K264" s="118" t="s">
        <v>397</v>
      </c>
      <c r="L264" s="29"/>
    </row>
    <row r="265" spans="1:12" s="36" customFormat="1" ht="209.25" customHeight="1">
      <c r="A265" s="42">
        <v>253</v>
      </c>
      <c r="B265" s="118" t="s">
        <v>1622</v>
      </c>
      <c r="C265" s="118" t="s">
        <v>409</v>
      </c>
      <c r="D265" s="153" t="s">
        <v>1623</v>
      </c>
      <c r="E265" s="118" t="s">
        <v>1620</v>
      </c>
      <c r="F265" s="24">
        <v>80</v>
      </c>
      <c r="G265" s="145">
        <v>17330</v>
      </c>
      <c r="H265" s="145">
        <f t="shared" si="12"/>
        <v>1386400</v>
      </c>
      <c r="I265" s="89">
        <f t="shared" si="11"/>
        <v>1552768.0000000002</v>
      </c>
      <c r="J265" s="118" t="s">
        <v>1621</v>
      </c>
      <c r="K265" s="118" t="s">
        <v>397</v>
      </c>
      <c r="L265" s="29"/>
    </row>
    <row r="266" spans="1:12" s="36" customFormat="1" ht="174" customHeight="1">
      <c r="A266" s="42">
        <v>254</v>
      </c>
      <c r="B266" s="118" t="s">
        <v>1821</v>
      </c>
      <c r="C266" s="118" t="s">
        <v>409</v>
      </c>
      <c r="D266" s="128" t="s">
        <v>1826</v>
      </c>
      <c r="E266" s="118" t="s">
        <v>1041</v>
      </c>
      <c r="F266" s="144">
        <v>1</v>
      </c>
      <c r="G266" s="166">
        <v>34400</v>
      </c>
      <c r="H266" s="145">
        <f t="shared" si="12"/>
        <v>34400</v>
      </c>
      <c r="I266" s="89">
        <f t="shared" si="11"/>
        <v>38528.000000000007</v>
      </c>
      <c r="J266" s="118" t="s">
        <v>1784</v>
      </c>
      <c r="K266" s="128" t="s">
        <v>397</v>
      </c>
      <c r="L266" s="29"/>
    </row>
    <row r="267" spans="1:12" s="36" customFormat="1" ht="73.5" customHeight="1">
      <c r="A267" s="42">
        <v>255</v>
      </c>
      <c r="B267" s="118" t="s">
        <v>1819</v>
      </c>
      <c r="C267" s="118" t="s">
        <v>409</v>
      </c>
      <c r="D267" s="128" t="s">
        <v>1820</v>
      </c>
      <c r="E267" s="118" t="s">
        <v>1041</v>
      </c>
      <c r="F267" s="144">
        <v>1</v>
      </c>
      <c r="G267" s="166">
        <v>26786</v>
      </c>
      <c r="H267" s="145">
        <f t="shared" si="12"/>
        <v>26786</v>
      </c>
      <c r="I267" s="89">
        <f t="shared" si="11"/>
        <v>30000.320000000003</v>
      </c>
      <c r="J267" s="118" t="s">
        <v>1784</v>
      </c>
      <c r="K267" s="128" t="s">
        <v>397</v>
      </c>
      <c r="L267" s="29"/>
    </row>
    <row r="268" spans="1:12" s="36" customFormat="1" ht="51">
      <c r="A268" s="42">
        <v>256</v>
      </c>
      <c r="B268" s="128" t="s">
        <v>1815</v>
      </c>
      <c r="C268" s="118" t="s">
        <v>409</v>
      </c>
      <c r="D268" s="128" t="s">
        <v>1816</v>
      </c>
      <c r="E268" s="118" t="s">
        <v>1041</v>
      </c>
      <c r="F268" s="168">
        <v>100</v>
      </c>
      <c r="G268" s="166">
        <v>9.24</v>
      </c>
      <c r="H268" s="145">
        <f t="shared" si="12"/>
        <v>924</v>
      </c>
      <c r="I268" s="89">
        <f t="shared" si="11"/>
        <v>1034.8800000000001</v>
      </c>
      <c r="J268" s="118" t="s">
        <v>1784</v>
      </c>
      <c r="K268" s="128" t="s">
        <v>397</v>
      </c>
      <c r="L268" s="29"/>
    </row>
    <row r="269" spans="1:12" s="36" customFormat="1" ht="51">
      <c r="A269" s="42">
        <v>257</v>
      </c>
      <c r="B269" s="128" t="s">
        <v>1814</v>
      </c>
      <c r="C269" s="118" t="s">
        <v>409</v>
      </c>
      <c r="D269" s="128" t="s">
        <v>1817</v>
      </c>
      <c r="E269" s="118" t="s">
        <v>1041</v>
      </c>
      <c r="F269" s="144">
        <v>100</v>
      </c>
      <c r="G269" s="166">
        <v>20</v>
      </c>
      <c r="H269" s="145">
        <f t="shared" si="12"/>
        <v>2000</v>
      </c>
      <c r="I269" s="89">
        <f t="shared" si="11"/>
        <v>2240</v>
      </c>
      <c r="J269" s="118" t="s">
        <v>1784</v>
      </c>
      <c r="K269" s="128" t="s">
        <v>397</v>
      </c>
      <c r="L269" s="29"/>
    </row>
    <row r="270" spans="1:12" s="36" customFormat="1" ht="51">
      <c r="A270" s="42">
        <v>258</v>
      </c>
      <c r="B270" s="128" t="s">
        <v>1811</v>
      </c>
      <c r="C270" s="118" t="s">
        <v>409</v>
      </c>
      <c r="D270" s="128" t="s">
        <v>1813</v>
      </c>
      <c r="E270" s="118" t="s">
        <v>1041</v>
      </c>
      <c r="F270" s="168">
        <v>100</v>
      </c>
      <c r="G270" s="166">
        <v>1.25</v>
      </c>
      <c r="H270" s="145">
        <f t="shared" si="12"/>
        <v>125</v>
      </c>
      <c r="I270" s="89">
        <f t="shared" si="11"/>
        <v>140</v>
      </c>
      <c r="J270" s="118" t="s">
        <v>1784</v>
      </c>
      <c r="K270" s="128" t="s">
        <v>397</v>
      </c>
      <c r="L270" s="29"/>
    </row>
    <row r="271" spans="1:12" s="36" customFormat="1" ht="57" customHeight="1">
      <c r="A271" s="42">
        <v>259</v>
      </c>
      <c r="B271" s="128" t="s">
        <v>1760</v>
      </c>
      <c r="C271" s="118" t="s">
        <v>409</v>
      </c>
      <c r="D271" s="128" t="s">
        <v>1810</v>
      </c>
      <c r="E271" s="118" t="s">
        <v>1041</v>
      </c>
      <c r="F271" s="144">
        <v>1</v>
      </c>
      <c r="G271" s="166">
        <v>18378</v>
      </c>
      <c r="H271" s="145">
        <f t="shared" si="12"/>
        <v>18378</v>
      </c>
      <c r="I271" s="89">
        <f t="shared" si="11"/>
        <v>20583.36</v>
      </c>
      <c r="J271" s="118" t="s">
        <v>1784</v>
      </c>
      <c r="K271" s="128" t="s">
        <v>397</v>
      </c>
      <c r="L271" s="29"/>
    </row>
    <row r="272" spans="1:12" s="36" customFormat="1" ht="62.25" customHeight="1">
      <c r="A272" s="42">
        <v>260</v>
      </c>
      <c r="B272" s="128" t="s">
        <v>1809</v>
      </c>
      <c r="C272" s="118" t="s">
        <v>409</v>
      </c>
      <c r="D272" s="128" t="s">
        <v>1808</v>
      </c>
      <c r="E272" s="118" t="s">
        <v>1041</v>
      </c>
      <c r="F272" s="144">
        <v>10</v>
      </c>
      <c r="G272" s="166">
        <v>105</v>
      </c>
      <c r="H272" s="145">
        <f t="shared" si="12"/>
        <v>1050</v>
      </c>
      <c r="I272" s="89">
        <f t="shared" si="11"/>
        <v>1176</v>
      </c>
      <c r="J272" s="118" t="s">
        <v>1784</v>
      </c>
      <c r="K272" s="128" t="s">
        <v>397</v>
      </c>
      <c r="L272" s="29"/>
    </row>
    <row r="273" spans="1:12" s="36" customFormat="1" ht="127.5">
      <c r="A273" s="42">
        <v>261</v>
      </c>
      <c r="B273" s="128" t="s">
        <v>1806</v>
      </c>
      <c r="C273" s="118" t="s">
        <v>409</v>
      </c>
      <c r="D273" s="128" t="s">
        <v>1825</v>
      </c>
      <c r="E273" s="118" t="s">
        <v>1041</v>
      </c>
      <c r="F273" s="144">
        <v>1</v>
      </c>
      <c r="G273" s="145">
        <v>40000</v>
      </c>
      <c r="H273" s="145">
        <f t="shared" si="12"/>
        <v>40000</v>
      </c>
      <c r="I273" s="89">
        <f t="shared" si="11"/>
        <v>44800.000000000007</v>
      </c>
      <c r="J273" s="118" t="s">
        <v>1784</v>
      </c>
      <c r="K273" s="128" t="s">
        <v>397</v>
      </c>
      <c r="L273" s="29"/>
    </row>
    <row r="274" spans="1:12" s="36" customFormat="1" ht="114.75" customHeight="1">
      <c r="A274" s="42">
        <v>262</v>
      </c>
      <c r="B274" s="118" t="s">
        <v>1807</v>
      </c>
      <c r="C274" s="118" t="s">
        <v>409</v>
      </c>
      <c r="D274" s="25" t="s">
        <v>1824</v>
      </c>
      <c r="E274" s="118" t="s">
        <v>1041</v>
      </c>
      <c r="F274" s="144">
        <v>20</v>
      </c>
      <c r="G274" s="144">
        <v>3980</v>
      </c>
      <c r="H274" s="145">
        <f t="shared" si="12"/>
        <v>79600</v>
      </c>
      <c r="I274" s="89">
        <f t="shared" si="11"/>
        <v>89152.000000000015</v>
      </c>
      <c r="J274" s="118" t="s">
        <v>1785</v>
      </c>
      <c r="K274" s="128" t="s">
        <v>397</v>
      </c>
      <c r="L274" s="29"/>
    </row>
    <row r="275" spans="1:12" s="36" customFormat="1" ht="67.5" customHeight="1">
      <c r="A275" s="42">
        <v>263</v>
      </c>
      <c r="B275" s="118" t="s">
        <v>1800</v>
      </c>
      <c r="C275" s="118" t="s">
        <v>409</v>
      </c>
      <c r="D275" s="118" t="s">
        <v>1823</v>
      </c>
      <c r="E275" s="118" t="s">
        <v>1041</v>
      </c>
      <c r="F275" s="144">
        <v>15</v>
      </c>
      <c r="G275" s="144">
        <v>2500</v>
      </c>
      <c r="H275" s="145">
        <f t="shared" si="12"/>
        <v>37500</v>
      </c>
      <c r="I275" s="89">
        <f t="shared" si="11"/>
        <v>42000.000000000007</v>
      </c>
      <c r="J275" s="118" t="s">
        <v>1785</v>
      </c>
      <c r="K275" s="128" t="s">
        <v>397</v>
      </c>
      <c r="L275" s="29"/>
    </row>
    <row r="276" spans="1:12" s="36" customFormat="1" ht="105" customHeight="1">
      <c r="A276" s="42">
        <v>264</v>
      </c>
      <c r="B276" s="79" t="s">
        <v>1786</v>
      </c>
      <c r="C276" s="118" t="s">
        <v>409</v>
      </c>
      <c r="D276" s="79" t="s">
        <v>1787</v>
      </c>
      <c r="E276" s="118" t="s">
        <v>979</v>
      </c>
      <c r="F276" s="144">
        <v>168</v>
      </c>
      <c r="G276" s="144">
        <f>H276/F276</f>
        <v>9702</v>
      </c>
      <c r="H276" s="144">
        <v>1629936</v>
      </c>
      <c r="I276" s="89">
        <f t="shared" si="11"/>
        <v>1825528.32</v>
      </c>
      <c r="J276" s="118" t="s">
        <v>1784</v>
      </c>
      <c r="K276" s="128" t="s">
        <v>397</v>
      </c>
      <c r="L276" s="29"/>
    </row>
    <row r="277" spans="1:12" s="36" customFormat="1" ht="55.5" customHeight="1">
      <c r="A277" s="42">
        <v>265</v>
      </c>
      <c r="B277" s="79" t="s">
        <v>1788</v>
      </c>
      <c r="C277" s="118" t="s">
        <v>409</v>
      </c>
      <c r="D277" s="79" t="s">
        <v>1789</v>
      </c>
      <c r="E277" s="118" t="s">
        <v>1041</v>
      </c>
      <c r="F277" s="144">
        <v>168</v>
      </c>
      <c r="G277" s="144">
        <f t="shared" ref="G277:G282" si="13">H277/F277</f>
        <v>1651</v>
      </c>
      <c r="H277" s="144">
        <v>277368</v>
      </c>
      <c r="I277" s="89">
        <f>H277*1.12</f>
        <v>310652.16000000003</v>
      </c>
      <c r="J277" s="118" t="s">
        <v>1784</v>
      </c>
      <c r="K277" s="128" t="s">
        <v>397</v>
      </c>
      <c r="L277" s="29"/>
    </row>
    <row r="278" spans="1:12" s="36" customFormat="1" ht="59.25" customHeight="1">
      <c r="A278" s="42">
        <v>266</v>
      </c>
      <c r="B278" s="79" t="s">
        <v>1790</v>
      </c>
      <c r="C278" s="118" t="s">
        <v>409</v>
      </c>
      <c r="D278" s="79" t="s">
        <v>1791</v>
      </c>
      <c r="E278" s="118" t="s">
        <v>1041</v>
      </c>
      <c r="F278" s="144">
        <v>168</v>
      </c>
      <c r="G278" s="144">
        <f t="shared" si="13"/>
        <v>4635</v>
      </c>
      <c r="H278" s="144">
        <v>778680</v>
      </c>
      <c r="I278" s="89">
        <f t="shared" si="11"/>
        <v>872121.60000000009</v>
      </c>
      <c r="J278" s="118" t="s">
        <v>1784</v>
      </c>
      <c r="K278" s="128" t="s">
        <v>397</v>
      </c>
      <c r="L278" s="29"/>
    </row>
    <row r="279" spans="1:12" s="36" customFormat="1" ht="51">
      <c r="A279" s="42">
        <v>267</v>
      </c>
      <c r="B279" s="79" t="s">
        <v>1792</v>
      </c>
      <c r="C279" s="118" t="s">
        <v>409</v>
      </c>
      <c r="D279" s="79" t="s">
        <v>1793</v>
      </c>
      <c r="E279" s="118" t="s">
        <v>1041</v>
      </c>
      <c r="F279" s="144">
        <v>84</v>
      </c>
      <c r="G279" s="144">
        <f t="shared" si="13"/>
        <v>2633.9285714285716</v>
      </c>
      <c r="H279" s="145">
        <v>221250</v>
      </c>
      <c r="I279" s="89">
        <f t="shared" si="11"/>
        <v>247800.00000000003</v>
      </c>
      <c r="J279" s="118" t="s">
        <v>1784</v>
      </c>
      <c r="K279" s="128" t="s">
        <v>397</v>
      </c>
      <c r="L279" s="29"/>
    </row>
    <row r="280" spans="1:12" s="36" customFormat="1" ht="51">
      <c r="A280" s="42">
        <v>268</v>
      </c>
      <c r="B280" s="79" t="s">
        <v>1794</v>
      </c>
      <c r="C280" s="118" t="s">
        <v>409</v>
      </c>
      <c r="D280" s="79" t="s">
        <v>1795</v>
      </c>
      <c r="E280" s="118" t="s">
        <v>1041</v>
      </c>
      <c r="F280" s="144">
        <v>84</v>
      </c>
      <c r="G280" s="144">
        <f t="shared" si="13"/>
        <v>982.14285714285711</v>
      </c>
      <c r="H280" s="145">
        <v>82500</v>
      </c>
      <c r="I280" s="89">
        <f>H280*1.12</f>
        <v>92400.000000000015</v>
      </c>
      <c r="J280" s="118" t="s">
        <v>1784</v>
      </c>
      <c r="K280" s="128" t="s">
        <v>397</v>
      </c>
      <c r="L280" s="29"/>
    </row>
    <row r="281" spans="1:12" s="36" customFormat="1" ht="51">
      <c r="A281" s="42">
        <v>269</v>
      </c>
      <c r="B281" s="79" t="s">
        <v>1796</v>
      </c>
      <c r="C281" s="118" t="s">
        <v>409</v>
      </c>
      <c r="D281" s="79" t="s">
        <v>1797</v>
      </c>
      <c r="E281" s="118" t="s">
        <v>1041</v>
      </c>
      <c r="F281" s="144">
        <v>84</v>
      </c>
      <c r="G281" s="144">
        <f t="shared" si="13"/>
        <v>1690.1785714285713</v>
      </c>
      <c r="H281" s="145">
        <v>141975</v>
      </c>
      <c r="I281" s="89">
        <f t="shared" si="11"/>
        <v>159012.00000000003</v>
      </c>
      <c r="J281" s="118" t="s">
        <v>1784</v>
      </c>
      <c r="K281" s="128" t="s">
        <v>397</v>
      </c>
      <c r="L281" s="29"/>
    </row>
    <row r="282" spans="1:12" s="36" customFormat="1" ht="51">
      <c r="A282" s="42">
        <v>270</v>
      </c>
      <c r="B282" s="79" t="s">
        <v>1798</v>
      </c>
      <c r="C282" s="118" t="s">
        <v>409</v>
      </c>
      <c r="D282" s="79" t="s">
        <v>1799</v>
      </c>
      <c r="E282" s="118" t="s">
        <v>1041</v>
      </c>
      <c r="F282" s="144">
        <v>84</v>
      </c>
      <c r="G282" s="144">
        <f t="shared" si="13"/>
        <v>2187.5</v>
      </c>
      <c r="H282" s="144">
        <v>183750</v>
      </c>
      <c r="I282" s="89">
        <f>H282*1.12</f>
        <v>205800.00000000003</v>
      </c>
      <c r="J282" s="118" t="s">
        <v>1784</v>
      </c>
      <c r="K282" s="128" t="s">
        <v>397</v>
      </c>
      <c r="L282" s="29"/>
    </row>
    <row r="283" spans="1:12" ht="51">
      <c r="A283" s="118">
        <v>271</v>
      </c>
      <c r="B283" s="128" t="s">
        <v>1856</v>
      </c>
      <c r="C283" s="128" t="s">
        <v>409</v>
      </c>
      <c r="D283" s="170" t="s">
        <v>1857</v>
      </c>
      <c r="E283" s="128" t="s">
        <v>1041</v>
      </c>
      <c r="F283" s="168">
        <v>6</v>
      </c>
      <c r="G283" s="168">
        <v>5000</v>
      </c>
      <c r="H283" s="145">
        <f t="shared" ref="H283:H284" si="14">F283*G283</f>
        <v>30000</v>
      </c>
      <c r="I283" s="89">
        <f t="shared" ref="I283:I284" si="15">H283*1.12</f>
        <v>33600</v>
      </c>
      <c r="J283" s="128" t="s">
        <v>1858</v>
      </c>
      <c r="K283" s="128" t="s">
        <v>397</v>
      </c>
      <c r="L283" s="29"/>
    </row>
    <row r="284" spans="1:12" ht="135.75" customHeight="1">
      <c r="A284" s="118">
        <v>272</v>
      </c>
      <c r="B284" s="128" t="s">
        <v>1859</v>
      </c>
      <c r="C284" s="128" t="s">
        <v>409</v>
      </c>
      <c r="D284" s="170" t="s">
        <v>2091</v>
      </c>
      <c r="E284" s="128" t="s">
        <v>979</v>
      </c>
      <c r="F284" s="168">
        <v>1</v>
      </c>
      <c r="G284" s="168">
        <v>18926.78</v>
      </c>
      <c r="H284" s="145">
        <f t="shared" si="14"/>
        <v>18926.78</v>
      </c>
      <c r="I284" s="89">
        <f t="shared" si="15"/>
        <v>21197.993600000002</v>
      </c>
      <c r="J284" s="128" t="s">
        <v>1860</v>
      </c>
      <c r="K284" s="128" t="s">
        <v>397</v>
      </c>
      <c r="L284" s="29"/>
    </row>
    <row r="285" spans="1:12" ht="72.75" customHeight="1">
      <c r="A285" s="118">
        <v>273</v>
      </c>
      <c r="B285" s="128" t="s">
        <v>1861</v>
      </c>
      <c r="C285" s="128" t="s">
        <v>409</v>
      </c>
      <c r="D285" s="170" t="s">
        <v>1862</v>
      </c>
      <c r="E285" s="128" t="s">
        <v>1041</v>
      </c>
      <c r="F285" s="144">
        <v>1</v>
      </c>
      <c r="G285" s="118">
        <v>9821.42</v>
      </c>
      <c r="H285" s="145">
        <f t="shared" ref="H285:H291" si="16">F285*G285</f>
        <v>9821.42</v>
      </c>
      <c r="I285" s="89">
        <f t="shared" ref="I285:I293" si="17">H285*1.12</f>
        <v>10999.990400000001</v>
      </c>
      <c r="J285" s="128" t="s">
        <v>1858</v>
      </c>
      <c r="K285" s="128" t="s">
        <v>397</v>
      </c>
      <c r="L285" s="29"/>
    </row>
    <row r="286" spans="1:12" ht="60.75" customHeight="1">
      <c r="A286" s="118">
        <v>274</v>
      </c>
      <c r="B286" s="128" t="s">
        <v>2093</v>
      </c>
      <c r="C286" s="128" t="s">
        <v>409</v>
      </c>
      <c r="D286" s="128" t="s">
        <v>2092</v>
      </c>
      <c r="E286" s="128" t="s">
        <v>1041</v>
      </c>
      <c r="F286" s="144">
        <v>1</v>
      </c>
      <c r="G286" s="118">
        <v>1785.71</v>
      </c>
      <c r="H286" s="145">
        <f t="shared" si="16"/>
        <v>1785.71</v>
      </c>
      <c r="I286" s="89">
        <f t="shared" si="17"/>
        <v>1999.9952000000003</v>
      </c>
      <c r="J286" s="128" t="s">
        <v>1858</v>
      </c>
      <c r="K286" s="128" t="s">
        <v>397</v>
      </c>
      <c r="L286" s="29"/>
    </row>
    <row r="287" spans="1:12" ht="56.25" customHeight="1">
      <c r="A287" s="118">
        <v>275</v>
      </c>
      <c r="B287" s="128" t="s">
        <v>2094</v>
      </c>
      <c r="C287" s="128" t="s">
        <v>409</v>
      </c>
      <c r="D287" s="128" t="s">
        <v>2095</v>
      </c>
      <c r="E287" s="128" t="s">
        <v>1041</v>
      </c>
      <c r="F287" s="144">
        <v>1</v>
      </c>
      <c r="G287" s="118">
        <v>1785.71</v>
      </c>
      <c r="H287" s="145">
        <f t="shared" si="16"/>
        <v>1785.71</v>
      </c>
      <c r="I287" s="89">
        <f t="shared" si="17"/>
        <v>1999.9952000000003</v>
      </c>
      <c r="J287" s="128" t="s">
        <v>1860</v>
      </c>
      <c r="K287" s="128" t="s">
        <v>397</v>
      </c>
      <c r="L287" s="29"/>
    </row>
    <row r="288" spans="1:12" ht="51">
      <c r="A288" s="118">
        <v>276</v>
      </c>
      <c r="B288" s="128" t="s">
        <v>2096</v>
      </c>
      <c r="C288" s="128" t="s">
        <v>409</v>
      </c>
      <c r="D288" s="128" t="s">
        <v>2097</v>
      </c>
      <c r="E288" s="128" t="s">
        <v>1041</v>
      </c>
      <c r="F288" s="144">
        <v>1</v>
      </c>
      <c r="G288" s="118">
        <v>1785.71</v>
      </c>
      <c r="H288" s="145">
        <f>F288*G288</f>
        <v>1785.71</v>
      </c>
      <c r="I288" s="89">
        <f>H288*1.12</f>
        <v>1999.9952000000003</v>
      </c>
      <c r="J288" s="128" t="s">
        <v>1858</v>
      </c>
      <c r="K288" s="128" t="s">
        <v>397</v>
      </c>
      <c r="L288" s="29"/>
    </row>
    <row r="289" spans="1:12" ht="63.75">
      <c r="A289" s="118">
        <v>277</v>
      </c>
      <c r="B289" s="128" t="s">
        <v>2098</v>
      </c>
      <c r="C289" s="128" t="s">
        <v>409</v>
      </c>
      <c r="D289" s="128" t="s">
        <v>2099</v>
      </c>
      <c r="E289" s="128" t="s">
        <v>1041</v>
      </c>
      <c r="F289" s="144">
        <v>1</v>
      </c>
      <c r="G289" s="118">
        <v>1785.71</v>
      </c>
      <c r="H289" s="145">
        <f t="shared" si="16"/>
        <v>1785.71</v>
      </c>
      <c r="I289" s="89">
        <f t="shared" si="17"/>
        <v>1999.9952000000003</v>
      </c>
      <c r="J289" s="128" t="s">
        <v>1858</v>
      </c>
      <c r="K289" s="128" t="s">
        <v>397</v>
      </c>
      <c r="L289" s="29"/>
    </row>
    <row r="290" spans="1:12" ht="48.75" customHeight="1">
      <c r="A290" s="118">
        <v>278</v>
      </c>
      <c r="B290" s="128" t="s">
        <v>2100</v>
      </c>
      <c r="C290" s="128" t="s">
        <v>409</v>
      </c>
      <c r="D290" s="128" t="s">
        <v>2101</v>
      </c>
      <c r="E290" s="128" t="s">
        <v>1041</v>
      </c>
      <c r="F290" s="144">
        <v>1</v>
      </c>
      <c r="G290" s="118">
        <v>1785.71</v>
      </c>
      <c r="H290" s="145">
        <f t="shared" si="16"/>
        <v>1785.71</v>
      </c>
      <c r="I290" s="89">
        <f t="shared" si="17"/>
        <v>1999.9952000000003</v>
      </c>
      <c r="J290" s="128" t="s">
        <v>1860</v>
      </c>
      <c r="K290" s="128" t="s">
        <v>397</v>
      </c>
      <c r="L290" s="29"/>
    </row>
    <row r="291" spans="1:12" ht="51">
      <c r="A291" s="118">
        <v>279</v>
      </c>
      <c r="B291" s="128" t="s">
        <v>1863</v>
      </c>
      <c r="C291" s="128" t="s">
        <v>409</v>
      </c>
      <c r="D291" s="128" t="s">
        <v>1864</v>
      </c>
      <c r="E291" s="128" t="s">
        <v>1041</v>
      </c>
      <c r="F291" s="144">
        <v>1</v>
      </c>
      <c r="G291" s="118">
        <v>2678.57</v>
      </c>
      <c r="H291" s="145">
        <f t="shared" si="16"/>
        <v>2678.57</v>
      </c>
      <c r="I291" s="89">
        <f t="shared" si="17"/>
        <v>2999.9984000000004</v>
      </c>
      <c r="J291" s="128" t="s">
        <v>1860</v>
      </c>
      <c r="K291" s="128" t="s">
        <v>397</v>
      </c>
      <c r="L291" s="29"/>
    </row>
    <row r="292" spans="1:12" ht="102">
      <c r="A292" s="118">
        <v>280</v>
      </c>
      <c r="B292" s="128" t="s">
        <v>1865</v>
      </c>
      <c r="C292" s="128" t="s">
        <v>409</v>
      </c>
      <c r="D292" s="175" t="s">
        <v>1866</v>
      </c>
      <c r="E292" s="128" t="s">
        <v>1041</v>
      </c>
      <c r="F292" s="144">
        <v>1</v>
      </c>
      <c r="G292" s="142">
        <v>10000</v>
      </c>
      <c r="H292" s="145">
        <f>F292*G292</f>
        <v>10000</v>
      </c>
      <c r="I292" s="89">
        <f t="shared" si="17"/>
        <v>11200.000000000002</v>
      </c>
      <c r="J292" s="128" t="s">
        <v>1860</v>
      </c>
      <c r="K292" s="128" t="s">
        <v>397</v>
      </c>
      <c r="L292" s="29"/>
    </row>
    <row r="293" spans="1:12" ht="242.25">
      <c r="A293" s="118">
        <v>281</v>
      </c>
      <c r="B293" s="128" t="s">
        <v>1867</v>
      </c>
      <c r="C293" s="128" t="s">
        <v>899</v>
      </c>
      <c r="D293" s="170" t="s">
        <v>1868</v>
      </c>
      <c r="E293" s="128" t="s">
        <v>1041</v>
      </c>
      <c r="F293" s="144">
        <v>88</v>
      </c>
      <c r="G293" s="144">
        <v>111502</v>
      </c>
      <c r="H293" s="145">
        <f>F293*G293</f>
        <v>9812176</v>
      </c>
      <c r="I293" s="89">
        <f t="shared" si="17"/>
        <v>10989637.120000001</v>
      </c>
      <c r="J293" s="128" t="s">
        <v>1869</v>
      </c>
      <c r="K293" s="128" t="s">
        <v>397</v>
      </c>
      <c r="L293" s="29"/>
    </row>
    <row r="294" spans="1:12" ht="196.5" customHeight="1">
      <c r="A294" s="118">
        <v>282</v>
      </c>
      <c r="B294" s="128" t="s">
        <v>1870</v>
      </c>
      <c r="C294" s="128" t="s">
        <v>899</v>
      </c>
      <c r="D294" s="151" t="s">
        <v>1969</v>
      </c>
      <c r="E294" s="128" t="s">
        <v>1041</v>
      </c>
      <c r="F294" s="144">
        <v>188</v>
      </c>
      <c r="G294" s="144">
        <v>60282</v>
      </c>
      <c r="H294" s="145">
        <f>F294*G294</f>
        <v>11333016</v>
      </c>
      <c r="I294" s="89">
        <f>H294*1.12</f>
        <v>12692977.920000002</v>
      </c>
      <c r="J294" s="128" t="s">
        <v>1869</v>
      </c>
      <c r="K294" s="128" t="s">
        <v>397</v>
      </c>
      <c r="L294" s="29"/>
    </row>
    <row r="295" spans="1:12" s="36" customFormat="1" ht="322.5" customHeight="1">
      <c r="A295" s="165">
        <v>283</v>
      </c>
      <c r="B295" s="35" t="s">
        <v>1914</v>
      </c>
      <c r="C295" s="35" t="s">
        <v>409</v>
      </c>
      <c r="D295" s="35" t="s">
        <v>1993</v>
      </c>
      <c r="E295" s="35" t="s">
        <v>979</v>
      </c>
      <c r="F295" s="168">
        <v>3</v>
      </c>
      <c r="G295" s="168">
        <v>865000</v>
      </c>
      <c r="H295" s="145">
        <f>F295*G295</f>
        <v>2595000</v>
      </c>
      <c r="I295" s="89">
        <f>H295*1.12</f>
        <v>2906400.0000000005</v>
      </c>
      <c r="J295" s="25" t="s">
        <v>1949</v>
      </c>
      <c r="K295" s="35" t="s">
        <v>397</v>
      </c>
      <c r="L295" s="29"/>
    </row>
    <row r="296" spans="1:12" s="36" customFormat="1" ht="89.25">
      <c r="A296" s="165">
        <v>284</v>
      </c>
      <c r="B296" s="128" t="s">
        <v>1915</v>
      </c>
      <c r="C296" s="128" t="s">
        <v>409</v>
      </c>
      <c r="D296" s="118" t="s">
        <v>1996</v>
      </c>
      <c r="E296" s="128" t="s">
        <v>1041</v>
      </c>
      <c r="F296" s="144">
        <v>36</v>
      </c>
      <c r="G296" s="144">
        <v>26419.64</v>
      </c>
      <c r="H296" s="145">
        <f t="shared" ref="H296:H311" si="18">F296*G296</f>
        <v>951107.04</v>
      </c>
      <c r="I296" s="89">
        <f t="shared" ref="I296:I324" si="19">H296*1.12</f>
        <v>1065239.8848000001</v>
      </c>
      <c r="J296" s="25" t="s">
        <v>1949</v>
      </c>
      <c r="K296" s="128" t="s">
        <v>397</v>
      </c>
      <c r="L296" s="29"/>
    </row>
    <row r="297" spans="1:12" s="36" customFormat="1" ht="89.25">
      <c r="A297" s="165">
        <v>285</v>
      </c>
      <c r="B297" s="128" t="s">
        <v>1970</v>
      </c>
      <c r="C297" s="128" t="s">
        <v>409</v>
      </c>
      <c r="D297" s="118" t="s">
        <v>1997</v>
      </c>
      <c r="E297" s="128" t="s">
        <v>1041</v>
      </c>
      <c r="F297" s="144">
        <v>31</v>
      </c>
      <c r="G297" s="144">
        <v>18000</v>
      </c>
      <c r="H297" s="145">
        <f t="shared" si="18"/>
        <v>558000</v>
      </c>
      <c r="I297" s="89">
        <f t="shared" si="19"/>
        <v>624960.00000000012</v>
      </c>
      <c r="J297" s="25" t="s">
        <v>1949</v>
      </c>
      <c r="K297" s="128" t="s">
        <v>397</v>
      </c>
      <c r="L297" s="29"/>
    </row>
    <row r="298" spans="1:12" s="36" customFormat="1" ht="99" customHeight="1">
      <c r="A298" s="165">
        <v>286</v>
      </c>
      <c r="B298" s="128" t="s">
        <v>1971</v>
      </c>
      <c r="C298" s="128" t="s">
        <v>409</v>
      </c>
      <c r="D298" s="128" t="s">
        <v>1972</v>
      </c>
      <c r="E298" s="128" t="s">
        <v>1041</v>
      </c>
      <c r="F298" s="144">
        <v>31</v>
      </c>
      <c r="G298" s="144">
        <v>15107.14</v>
      </c>
      <c r="H298" s="145">
        <f t="shared" si="18"/>
        <v>468321.33999999997</v>
      </c>
      <c r="I298" s="89">
        <f t="shared" si="19"/>
        <v>524519.90080000006</v>
      </c>
      <c r="J298" s="25" t="s">
        <v>1949</v>
      </c>
      <c r="K298" s="128" t="s">
        <v>397</v>
      </c>
      <c r="L298" s="29"/>
    </row>
    <row r="299" spans="1:12" s="36" customFormat="1" ht="84" customHeight="1">
      <c r="A299" s="165">
        <v>287</v>
      </c>
      <c r="B299" s="128" t="s">
        <v>1973</v>
      </c>
      <c r="C299" s="128" t="s">
        <v>409</v>
      </c>
      <c r="D299" s="118" t="s">
        <v>1998</v>
      </c>
      <c r="E299" s="128" t="s">
        <v>1041</v>
      </c>
      <c r="F299" s="144">
        <v>12</v>
      </c>
      <c r="G299" s="144">
        <v>21500</v>
      </c>
      <c r="H299" s="145">
        <f t="shared" si="18"/>
        <v>258000</v>
      </c>
      <c r="I299" s="89">
        <f t="shared" si="19"/>
        <v>288960</v>
      </c>
      <c r="J299" s="25" t="s">
        <v>1949</v>
      </c>
      <c r="K299" s="128" t="s">
        <v>397</v>
      </c>
      <c r="L299" s="29"/>
    </row>
    <row r="300" spans="1:12" s="36" customFormat="1" ht="93" customHeight="1">
      <c r="A300" s="165">
        <v>288</v>
      </c>
      <c r="B300" s="128" t="s">
        <v>1974</v>
      </c>
      <c r="C300" s="128" t="s">
        <v>409</v>
      </c>
      <c r="D300" s="128" t="s">
        <v>1975</v>
      </c>
      <c r="E300" s="128" t="s">
        <v>1041</v>
      </c>
      <c r="F300" s="144">
        <v>6</v>
      </c>
      <c r="G300" s="144">
        <v>50000</v>
      </c>
      <c r="H300" s="145">
        <f t="shared" si="18"/>
        <v>300000</v>
      </c>
      <c r="I300" s="89">
        <f t="shared" si="19"/>
        <v>336000.00000000006</v>
      </c>
      <c r="J300" s="25" t="s">
        <v>1949</v>
      </c>
      <c r="K300" s="128" t="s">
        <v>397</v>
      </c>
      <c r="L300" s="29"/>
    </row>
    <row r="301" spans="1:12" s="36" customFormat="1" ht="102">
      <c r="A301" s="165">
        <v>289</v>
      </c>
      <c r="B301" s="128" t="s">
        <v>1955</v>
      </c>
      <c r="C301" s="128" t="s">
        <v>409</v>
      </c>
      <c r="D301" s="128" t="s">
        <v>1976</v>
      </c>
      <c r="E301" s="128" t="s">
        <v>1041</v>
      </c>
      <c r="F301" s="144">
        <v>7</v>
      </c>
      <c r="G301" s="144">
        <v>34000</v>
      </c>
      <c r="H301" s="145">
        <f t="shared" si="18"/>
        <v>238000</v>
      </c>
      <c r="I301" s="89">
        <f t="shared" si="19"/>
        <v>266560</v>
      </c>
      <c r="J301" s="25" t="s">
        <v>1949</v>
      </c>
      <c r="K301" s="128" t="s">
        <v>397</v>
      </c>
      <c r="L301" s="29"/>
    </row>
    <row r="302" spans="1:12" s="36" customFormat="1" ht="112.5" customHeight="1">
      <c r="A302" s="165">
        <v>290</v>
      </c>
      <c r="B302" s="128" t="s">
        <v>1977</v>
      </c>
      <c r="C302" s="128" t="s">
        <v>409</v>
      </c>
      <c r="D302" s="128" t="s">
        <v>1978</v>
      </c>
      <c r="E302" s="128" t="s">
        <v>1041</v>
      </c>
      <c r="F302" s="144">
        <v>19</v>
      </c>
      <c r="G302" s="144">
        <v>39857.14</v>
      </c>
      <c r="H302" s="145">
        <f t="shared" si="18"/>
        <v>757285.66</v>
      </c>
      <c r="I302" s="89">
        <f t="shared" si="19"/>
        <v>848159.93920000014</v>
      </c>
      <c r="J302" s="25" t="s">
        <v>1949</v>
      </c>
      <c r="K302" s="128" t="s">
        <v>397</v>
      </c>
      <c r="L302" s="29"/>
    </row>
    <row r="303" spans="1:12" s="36" customFormat="1" ht="68.25" customHeight="1">
      <c r="A303" s="165">
        <v>291</v>
      </c>
      <c r="B303" s="128" t="s">
        <v>1979</v>
      </c>
      <c r="C303" s="128" t="s">
        <v>409</v>
      </c>
      <c r="D303" s="128" t="s">
        <v>1980</v>
      </c>
      <c r="E303" s="128" t="s">
        <v>1041</v>
      </c>
      <c r="F303" s="144">
        <v>4</v>
      </c>
      <c r="G303" s="144">
        <v>48348.21</v>
      </c>
      <c r="H303" s="145">
        <f t="shared" si="18"/>
        <v>193392.84</v>
      </c>
      <c r="I303" s="89">
        <f t="shared" si="19"/>
        <v>216599.98080000002</v>
      </c>
      <c r="J303" s="25" t="s">
        <v>1949</v>
      </c>
      <c r="K303" s="128" t="s">
        <v>397</v>
      </c>
      <c r="L303" s="29"/>
    </row>
    <row r="304" spans="1:12" s="36" customFormat="1" ht="69" customHeight="1">
      <c r="A304" s="165">
        <v>292</v>
      </c>
      <c r="B304" s="128" t="s">
        <v>1887</v>
      </c>
      <c r="C304" s="128" t="s">
        <v>409</v>
      </c>
      <c r="D304" s="128" t="s">
        <v>1981</v>
      </c>
      <c r="E304" s="128" t="s">
        <v>1041</v>
      </c>
      <c r="F304" s="144">
        <v>5</v>
      </c>
      <c r="G304" s="144">
        <v>96428.57</v>
      </c>
      <c r="H304" s="145">
        <f t="shared" si="18"/>
        <v>482142.85000000003</v>
      </c>
      <c r="I304" s="89">
        <f t="shared" si="19"/>
        <v>539999.99200000009</v>
      </c>
      <c r="J304" s="25" t="s">
        <v>1949</v>
      </c>
      <c r="K304" s="128" t="s">
        <v>397</v>
      </c>
      <c r="L304" s="29"/>
    </row>
    <row r="305" spans="1:12" s="36" customFormat="1" ht="71.25" customHeight="1">
      <c r="A305" s="183">
        <v>293</v>
      </c>
      <c r="B305" s="35" t="s">
        <v>1888</v>
      </c>
      <c r="C305" s="35" t="s">
        <v>409</v>
      </c>
      <c r="D305" s="35" t="s">
        <v>1982</v>
      </c>
      <c r="E305" s="35" t="s">
        <v>1041</v>
      </c>
      <c r="F305" s="168">
        <v>2</v>
      </c>
      <c r="G305" s="168">
        <v>43200</v>
      </c>
      <c r="H305" s="145">
        <f t="shared" si="18"/>
        <v>86400</v>
      </c>
      <c r="I305" s="89">
        <f t="shared" si="19"/>
        <v>96768.000000000015</v>
      </c>
      <c r="J305" s="25" t="s">
        <v>1949</v>
      </c>
      <c r="K305" s="35" t="s">
        <v>397</v>
      </c>
      <c r="L305" s="29"/>
    </row>
    <row r="306" spans="1:12" s="36" customFormat="1" ht="357">
      <c r="A306" s="165">
        <v>294</v>
      </c>
      <c r="B306" s="128" t="s">
        <v>1914</v>
      </c>
      <c r="C306" s="128" t="s">
        <v>409</v>
      </c>
      <c r="D306" s="128" t="s">
        <v>1994</v>
      </c>
      <c r="E306" s="171" t="s">
        <v>979</v>
      </c>
      <c r="F306" s="144">
        <v>2</v>
      </c>
      <c r="G306" s="144">
        <v>572650</v>
      </c>
      <c r="H306" s="145">
        <f t="shared" si="18"/>
        <v>1145300</v>
      </c>
      <c r="I306" s="89">
        <f t="shared" si="19"/>
        <v>1282736.0000000002</v>
      </c>
      <c r="J306" s="25" t="s">
        <v>1949</v>
      </c>
      <c r="K306" s="128" t="s">
        <v>397</v>
      </c>
      <c r="L306" s="29"/>
    </row>
    <row r="307" spans="1:12" s="36" customFormat="1" ht="94.5" customHeight="1">
      <c r="A307" s="165">
        <v>295</v>
      </c>
      <c r="B307" s="128" t="s">
        <v>1983</v>
      </c>
      <c r="C307" s="128" t="s">
        <v>409</v>
      </c>
      <c r="D307" s="118" t="s">
        <v>1999</v>
      </c>
      <c r="E307" s="128" t="s">
        <v>1041</v>
      </c>
      <c r="F307" s="168">
        <v>15</v>
      </c>
      <c r="G307" s="168">
        <v>57000</v>
      </c>
      <c r="H307" s="145">
        <f t="shared" si="18"/>
        <v>855000</v>
      </c>
      <c r="I307" s="89">
        <f t="shared" si="19"/>
        <v>957600.00000000012</v>
      </c>
      <c r="J307" s="25" t="s">
        <v>1949</v>
      </c>
      <c r="K307" s="128" t="s">
        <v>397</v>
      </c>
      <c r="L307" s="29"/>
    </row>
    <row r="308" spans="1:12" s="36" customFormat="1" ht="150.75" customHeight="1">
      <c r="A308" s="165">
        <v>296</v>
      </c>
      <c r="B308" s="128" t="s">
        <v>1984</v>
      </c>
      <c r="C308" s="128" t="s">
        <v>409</v>
      </c>
      <c r="D308" s="128" t="s">
        <v>1985</v>
      </c>
      <c r="E308" s="128" t="s">
        <v>1041</v>
      </c>
      <c r="F308" s="144">
        <v>44</v>
      </c>
      <c r="G308" s="144">
        <v>16071.42</v>
      </c>
      <c r="H308" s="145">
        <f t="shared" si="18"/>
        <v>707142.48</v>
      </c>
      <c r="I308" s="89">
        <f t="shared" si="19"/>
        <v>791999.57760000008</v>
      </c>
      <c r="J308" s="25" t="s">
        <v>1949</v>
      </c>
      <c r="K308" s="128" t="s">
        <v>397</v>
      </c>
      <c r="L308" s="29"/>
    </row>
    <row r="309" spans="1:12" s="36" customFormat="1" ht="120.75" customHeight="1">
      <c r="A309" s="165">
        <v>297</v>
      </c>
      <c r="B309" s="128" t="s">
        <v>1986</v>
      </c>
      <c r="C309" s="128" t="s">
        <v>409</v>
      </c>
      <c r="D309" s="128" t="s">
        <v>1987</v>
      </c>
      <c r="E309" s="128" t="s">
        <v>1041</v>
      </c>
      <c r="F309" s="144">
        <v>45</v>
      </c>
      <c r="G309" s="144">
        <v>16071.42</v>
      </c>
      <c r="H309" s="145">
        <f t="shared" si="18"/>
        <v>723213.9</v>
      </c>
      <c r="I309" s="89">
        <f t="shared" si="19"/>
        <v>809999.56800000009</v>
      </c>
      <c r="J309" s="25" t="s">
        <v>1949</v>
      </c>
      <c r="K309" s="128" t="s">
        <v>397</v>
      </c>
      <c r="L309" s="29"/>
    </row>
    <row r="310" spans="1:12" s="36" customFormat="1" ht="94.5" customHeight="1">
      <c r="A310" s="183">
        <v>298</v>
      </c>
      <c r="B310" s="35" t="s">
        <v>1955</v>
      </c>
      <c r="C310" s="35" t="s">
        <v>409</v>
      </c>
      <c r="D310" s="35" t="s">
        <v>1988</v>
      </c>
      <c r="E310" s="35" t="s">
        <v>1041</v>
      </c>
      <c r="F310" s="168">
        <v>6</v>
      </c>
      <c r="G310" s="168">
        <v>34000</v>
      </c>
      <c r="H310" s="145">
        <f t="shared" si="18"/>
        <v>204000</v>
      </c>
      <c r="I310" s="89">
        <f t="shared" si="19"/>
        <v>228480.00000000003</v>
      </c>
      <c r="J310" s="25" t="s">
        <v>1949</v>
      </c>
      <c r="K310" s="35" t="s">
        <v>397</v>
      </c>
      <c r="L310" s="29"/>
    </row>
    <row r="311" spans="1:12" s="36" customFormat="1" ht="102">
      <c r="A311" s="165">
        <v>299</v>
      </c>
      <c r="B311" s="128" t="s">
        <v>1989</v>
      </c>
      <c r="C311" s="128" t="s">
        <v>409</v>
      </c>
      <c r="D311" s="128" t="s">
        <v>1990</v>
      </c>
      <c r="E311" s="128" t="s">
        <v>1041</v>
      </c>
      <c r="F311" s="144">
        <v>6</v>
      </c>
      <c r="G311" s="144">
        <v>27321.42</v>
      </c>
      <c r="H311" s="145">
        <f t="shared" si="18"/>
        <v>163928.51999999999</v>
      </c>
      <c r="I311" s="89">
        <f t="shared" si="19"/>
        <v>183599.9424</v>
      </c>
      <c r="J311" s="25" t="s">
        <v>1949</v>
      </c>
      <c r="K311" s="128" t="s">
        <v>397</v>
      </c>
      <c r="L311" s="29"/>
    </row>
    <row r="312" spans="1:12" s="36" customFormat="1" ht="78.75" customHeight="1">
      <c r="A312" s="165">
        <v>300</v>
      </c>
      <c r="B312" s="128" t="s">
        <v>1894</v>
      </c>
      <c r="C312" s="128" t="s">
        <v>409</v>
      </c>
      <c r="D312" s="128" t="s">
        <v>1991</v>
      </c>
      <c r="E312" s="128" t="s">
        <v>1041</v>
      </c>
      <c r="F312" s="144">
        <v>3</v>
      </c>
      <c r="G312" s="144">
        <v>43200</v>
      </c>
      <c r="H312" s="145">
        <f>F312*G312</f>
        <v>129600</v>
      </c>
      <c r="I312" s="89">
        <f t="shared" si="19"/>
        <v>145152</v>
      </c>
      <c r="J312" s="25" t="s">
        <v>1949</v>
      </c>
      <c r="K312" s="128" t="s">
        <v>397</v>
      </c>
      <c r="L312" s="29"/>
    </row>
    <row r="313" spans="1:12" s="36" customFormat="1" ht="220.5" customHeight="1">
      <c r="A313" s="42" t="s">
        <v>1899</v>
      </c>
      <c r="B313" s="128" t="s">
        <v>1992</v>
      </c>
      <c r="C313" s="128" t="s">
        <v>409</v>
      </c>
      <c r="D313" s="118" t="s">
        <v>1995</v>
      </c>
      <c r="E313" s="128" t="s">
        <v>1041</v>
      </c>
      <c r="F313" s="144">
        <v>1</v>
      </c>
      <c r="G313" s="144">
        <v>1263875</v>
      </c>
      <c r="H313" s="145">
        <f>F313*G313</f>
        <v>1263875</v>
      </c>
      <c r="I313" s="89">
        <f t="shared" si="19"/>
        <v>1415540.0000000002</v>
      </c>
      <c r="J313" s="79" t="s">
        <v>1950</v>
      </c>
      <c r="K313" s="128" t="s">
        <v>397</v>
      </c>
      <c r="L313" s="29"/>
    </row>
    <row r="314" spans="1:12" s="36" customFormat="1" ht="132.75" customHeight="1">
      <c r="A314" s="42" t="s">
        <v>2018</v>
      </c>
      <c r="B314" s="25" t="s">
        <v>2011</v>
      </c>
      <c r="C314" s="25" t="s">
        <v>409</v>
      </c>
      <c r="D314" s="134" t="s">
        <v>2152</v>
      </c>
      <c r="E314" s="35" t="s">
        <v>1041</v>
      </c>
      <c r="F314" s="168">
        <v>1</v>
      </c>
      <c r="G314" s="168">
        <v>220000</v>
      </c>
      <c r="H314" s="145">
        <f t="shared" ref="H314:H334" si="20">F314*G314</f>
        <v>220000</v>
      </c>
      <c r="I314" s="89">
        <f t="shared" si="19"/>
        <v>246400.00000000003</v>
      </c>
      <c r="J314" s="25" t="s">
        <v>1785</v>
      </c>
      <c r="K314" s="35" t="s">
        <v>397</v>
      </c>
      <c r="L314" s="29"/>
    </row>
    <row r="315" spans="1:12" s="36" customFormat="1" ht="108.75" customHeight="1">
      <c r="A315" s="42" t="s">
        <v>2019</v>
      </c>
      <c r="B315" s="118" t="s">
        <v>2012</v>
      </c>
      <c r="C315" s="25" t="s">
        <v>409</v>
      </c>
      <c r="D315" s="174" t="s">
        <v>2153</v>
      </c>
      <c r="E315" s="128" t="s">
        <v>1041</v>
      </c>
      <c r="F315" s="144">
        <v>1</v>
      </c>
      <c r="G315" s="144">
        <v>45000</v>
      </c>
      <c r="H315" s="145">
        <f t="shared" si="20"/>
        <v>45000</v>
      </c>
      <c r="I315" s="89">
        <f t="shared" si="19"/>
        <v>50400.000000000007</v>
      </c>
      <c r="J315" s="25" t="s">
        <v>1785</v>
      </c>
      <c r="K315" s="128" t="s">
        <v>397</v>
      </c>
      <c r="L315" s="29"/>
    </row>
    <row r="316" spans="1:12" s="36" customFormat="1" ht="57.75" customHeight="1">
      <c r="A316" s="42" t="s">
        <v>2020</v>
      </c>
      <c r="B316" s="118" t="s">
        <v>2155</v>
      </c>
      <c r="C316" s="25" t="s">
        <v>409</v>
      </c>
      <c r="D316" s="174" t="s">
        <v>2154</v>
      </c>
      <c r="E316" s="128" t="s">
        <v>1041</v>
      </c>
      <c r="F316" s="144">
        <v>3</v>
      </c>
      <c r="G316" s="144">
        <v>35000</v>
      </c>
      <c r="H316" s="145">
        <f t="shared" si="20"/>
        <v>105000</v>
      </c>
      <c r="I316" s="89">
        <f t="shared" si="19"/>
        <v>117600.00000000001</v>
      </c>
      <c r="J316" s="25" t="s">
        <v>1785</v>
      </c>
      <c r="K316" s="128" t="s">
        <v>397</v>
      </c>
      <c r="L316" s="29"/>
    </row>
    <row r="317" spans="1:12" s="36" customFormat="1" ht="83.25" customHeight="1">
      <c r="A317" s="42" t="s">
        <v>2021</v>
      </c>
      <c r="B317" s="118" t="s">
        <v>2157</v>
      </c>
      <c r="C317" s="25" t="s">
        <v>409</v>
      </c>
      <c r="D317" s="174" t="s">
        <v>2156</v>
      </c>
      <c r="E317" s="128" t="s">
        <v>1041</v>
      </c>
      <c r="F317" s="144">
        <v>1</v>
      </c>
      <c r="G317" s="144">
        <v>55000</v>
      </c>
      <c r="H317" s="145">
        <f t="shared" si="20"/>
        <v>55000</v>
      </c>
      <c r="I317" s="89">
        <f t="shared" si="19"/>
        <v>61600.000000000007</v>
      </c>
      <c r="J317" s="25" t="s">
        <v>1785</v>
      </c>
      <c r="K317" s="128" t="s">
        <v>397</v>
      </c>
      <c r="L317" s="29"/>
    </row>
    <row r="318" spans="1:12" s="36" customFormat="1" ht="70.5" customHeight="1">
      <c r="A318" s="42" t="s">
        <v>2022</v>
      </c>
      <c r="B318" s="118" t="s">
        <v>2159</v>
      </c>
      <c r="C318" s="25" t="s">
        <v>409</v>
      </c>
      <c r="D318" s="174" t="s">
        <v>2158</v>
      </c>
      <c r="E318" s="128" t="s">
        <v>1041</v>
      </c>
      <c r="F318" s="144">
        <v>2</v>
      </c>
      <c r="G318" s="144">
        <v>5000</v>
      </c>
      <c r="H318" s="145">
        <f t="shared" si="20"/>
        <v>10000</v>
      </c>
      <c r="I318" s="89">
        <f t="shared" si="19"/>
        <v>11200.000000000002</v>
      </c>
      <c r="J318" s="25" t="s">
        <v>1785</v>
      </c>
      <c r="K318" s="128" t="s">
        <v>397</v>
      </c>
      <c r="L318" s="29"/>
    </row>
    <row r="319" spans="1:12" s="36" customFormat="1" ht="122.25" customHeight="1">
      <c r="A319" s="42" t="s">
        <v>2023</v>
      </c>
      <c r="B319" s="118" t="s">
        <v>2160</v>
      </c>
      <c r="C319" s="25" t="s">
        <v>409</v>
      </c>
      <c r="D319" s="174" t="s">
        <v>2161</v>
      </c>
      <c r="E319" s="128" t="s">
        <v>1041</v>
      </c>
      <c r="F319" s="144">
        <v>1820</v>
      </c>
      <c r="G319" s="144">
        <v>18</v>
      </c>
      <c r="H319" s="145">
        <f t="shared" si="20"/>
        <v>32760</v>
      </c>
      <c r="I319" s="89">
        <f t="shared" si="19"/>
        <v>36691.200000000004</v>
      </c>
      <c r="J319" s="79" t="s">
        <v>2103</v>
      </c>
      <c r="K319" s="128" t="s">
        <v>397</v>
      </c>
      <c r="L319" s="29"/>
    </row>
    <row r="320" spans="1:12" s="36" customFormat="1" ht="205.5" customHeight="1">
      <c r="A320" s="42" t="s">
        <v>2024</v>
      </c>
      <c r="B320" s="25" t="s">
        <v>2116</v>
      </c>
      <c r="C320" s="25" t="s">
        <v>409</v>
      </c>
      <c r="D320" s="134" t="s">
        <v>2115</v>
      </c>
      <c r="E320" s="173" t="s">
        <v>1772</v>
      </c>
      <c r="F320" s="168">
        <v>1</v>
      </c>
      <c r="G320" s="168">
        <v>350000</v>
      </c>
      <c r="H320" s="145">
        <f t="shared" si="20"/>
        <v>350000</v>
      </c>
      <c r="I320" s="89">
        <f t="shared" si="19"/>
        <v>392000.00000000006</v>
      </c>
      <c r="J320" s="25" t="s">
        <v>2102</v>
      </c>
      <c r="K320" s="35" t="s">
        <v>397</v>
      </c>
      <c r="L320" s="29"/>
    </row>
    <row r="321" spans="1:12" s="36" customFormat="1" ht="82.5" customHeight="1">
      <c r="A321" s="42" t="s">
        <v>2025</v>
      </c>
      <c r="B321" s="25" t="s">
        <v>2118</v>
      </c>
      <c r="C321" s="25" t="s">
        <v>409</v>
      </c>
      <c r="D321" s="134" t="s">
        <v>2117</v>
      </c>
      <c r="E321" s="35" t="s">
        <v>1041</v>
      </c>
      <c r="F321" s="168">
        <v>2</v>
      </c>
      <c r="G321" s="168">
        <v>45600</v>
      </c>
      <c r="H321" s="145">
        <f t="shared" si="20"/>
        <v>91200</v>
      </c>
      <c r="I321" s="89">
        <f t="shared" si="19"/>
        <v>102144.00000000001</v>
      </c>
      <c r="J321" s="25" t="s">
        <v>2103</v>
      </c>
      <c r="K321" s="35" t="s">
        <v>397</v>
      </c>
      <c r="L321" s="29"/>
    </row>
    <row r="322" spans="1:12" s="36" customFormat="1" ht="110.25" customHeight="1">
      <c r="A322" s="42" t="s">
        <v>2026</v>
      </c>
      <c r="B322" s="25" t="s">
        <v>2120</v>
      </c>
      <c r="C322" s="25" t="s">
        <v>409</v>
      </c>
      <c r="D322" s="134" t="s">
        <v>2119</v>
      </c>
      <c r="E322" s="35" t="s">
        <v>1041</v>
      </c>
      <c r="F322" s="168">
        <v>5</v>
      </c>
      <c r="G322" s="168">
        <v>36500</v>
      </c>
      <c r="H322" s="145">
        <f t="shared" si="20"/>
        <v>182500</v>
      </c>
      <c r="I322" s="89">
        <f t="shared" si="19"/>
        <v>204400.00000000003</v>
      </c>
      <c r="J322" s="25" t="s">
        <v>2103</v>
      </c>
      <c r="K322" s="35" t="s">
        <v>397</v>
      </c>
      <c r="L322" s="29"/>
    </row>
    <row r="323" spans="1:12" s="36" customFormat="1" ht="98.25" customHeight="1">
      <c r="A323" s="42" t="s">
        <v>2027</v>
      </c>
      <c r="B323" s="25" t="s">
        <v>2122</v>
      </c>
      <c r="C323" s="25" t="s">
        <v>409</v>
      </c>
      <c r="D323" s="134" t="s">
        <v>2121</v>
      </c>
      <c r="E323" s="35" t="s">
        <v>1041</v>
      </c>
      <c r="F323" s="168">
        <v>25</v>
      </c>
      <c r="G323" s="168">
        <v>13900</v>
      </c>
      <c r="H323" s="145">
        <f t="shared" si="20"/>
        <v>347500</v>
      </c>
      <c r="I323" s="89">
        <f t="shared" si="19"/>
        <v>389200.00000000006</v>
      </c>
      <c r="J323" s="25" t="s">
        <v>2103</v>
      </c>
      <c r="K323" s="35" t="s">
        <v>397</v>
      </c>
      <c r="L323" s="29"/>
    </row>
    <row r="324" spans="1:12" s="36" customFormat="1" ht="146.25" customHeight="1">
      <c r="A324" s="42" t="s">
        <v>2028</v>
      </c>
      <c r="B324" s="25" t="s">
        <v>2124</v>
      </c>
      <c r="C324" s="25" t="s">
        <v>409</v>
      </c>
      <c r="D324" s="134" t="s">
        <v>2123</v>
      </c>
      <c r="E324" s="35" t="s">
        <v>1041</v>
      </c>
      <c r="F324" s="168">
        <v>10</v>
      </c>
      <c r="G324" s="168">
        <v>5900</v>
      </c>
      <c r="H324" s="145">
        <f t="shared" si="20"/>
        <v>59000</v>
      </c>
      <c r="I324" s="89">
        <f t="shared" si="19"/>
        <v>66080</v>
      </c>
      <c r="J324" s="25" t="s">
        <v>2103</v>
      </c>
      <c r="K324" s="35" t="s">
        <v>397</v>
      </c>
      <c r="L324" s="29"/>
    </row>
    <row r="325" spans="1:12" s="36" customFormat="1" ht="138" customHeight="1">
      <c r="A325" s="42" t="s">
        <v>2029</v>
      </c>
      <c r="B325" s="25" t="s">
        <v>2126</v>
      </c>
      <c r="C325" s="25" t="s">
        <v>409</v>
      </c>
      <c r="D325" s="134" t="s">
        <v>2125</v>
      </c>
      <c r="E325" s="35" t="s">
        <v>1041</v>
      </c>
      <c r="F325" s="168">
        <v>1</v>
      </c>
      <c r="G325" s="168">
        <v>37385</v>
      </c>
      <c r="H325" s="145">
        <f t="shared" si="20"/>
        <v>37385</v>
      </c>
      <c r="I325" s="89">
        <f t="shared" ref="I325:I342" si="21">H325*1.12</f>
        <v>41871.200000000004</v>
      </c>
      <c r="J325" s="25" t="s">
        <v>2103</v>
      </c>
      <c r="K325" s="35" t="s">
        <v>397</v>
      </c>
      <c r="L325" s="29"/>
    </row>
    <row r="326" spans="1:12" s="36" customFormat="1" ht="71.25" customHeight="1">
      <c r="A326" s="42" t="s">
        <v>2030</v>
      </c>
      <c r="B326" s="25" t="s">
        <v>2128</v>
      </c>
      <c r="C326" s="25" t="s">
        <v>409</v>
      </c>
      <c r="D326" s="134" t="s">
        <v>2127</v>
      </c>
      <c r="E326" s="35" t="s">
        <v>1041</v>
      </c>
      <c r="F326" s="168">
        <v>8</v>
      </c>
      <c r="G326" s="168">
        <v>10000</v>
      </c>
      <c r="H326" s="145">
        <f t="shared" si="20"/>
        <v>80000</v>
      </c>
      <c r="I326" s="89">
        <f t="shared" si="21"/>
        <v>89600.000000000015</v>
      </c>
      <c r="J326" s="25" t="s">
        <v>2103</v>
      </c>
      <c r="K326" s="35" t="s">
        <v>397</v>
      </c>
      <c r="L326" s="29"/>
    </row>
    <row r="327" spans="1:12" s="36" customFormat="1" ht="63.75">
      <c r="A327" s="42" t="s">
        <v>2031</v>
      </c>
      <c r="B327" s="25" t="s">
        <v>2130</v>
      </c>
      <c r="C327" s="25" t="s">
        <v>409</v>
      </c>
      <c r="D327" s="134" t="s">
        <v>2129</v>
      </c>
      <c r="E327" s="173" t="s">
        <v>979</v>
      </c>
      <c r="F327" s="168">
        <v>5</v>
      </c>
      <c r="G327" s="168">
        <v>6900</v>
      </c>
      <c r="H327" s="145">
        <f t="shared" si="20"/>
        <v>34500</v>
      </c>
      <c r="I327" s="89">
        <f t="shared" si="21"/>
        <v>38640.000000000007</v>
      </c>
      <c r="J327" s="25" t="s">
        <v>2103</v>
      </c>
      <c r="K327" s="35" t="s">
        <v>397</v>
      </c>
      <c r="L327" s="29"/>
    </row>
    <row r="328" spans="1:12" s="36" customFormat="1" ht="63.75">
      <c r="A328" s="42" t="s">
        <v>2032</v>
      </c>
      <c r="B328" s="25" t="s">
        <v>2132</v>
      </c>
      <c r="C328" s="25" t="s">
        <v>409</v>
      </c>
      <c r="D328" s="134" t="s">
        <v>2131</v>
      </c>
      <c r="E328" s="35" t="s">
        <v>1041</v>
      </c>
      <c r="F328" s="168">
        <v>5</v>
      </c>
      <c r="G328" s="168">
        <v>23000</v>
      </c>
      <c r="H328" s="145">
        <f t="shared" si="20"/>
        <v>115000</v>
      </c>
      <c r="I328" s="89">
        <f t="shared" si="21"/>
        <v>128800.00000000001</v>
      </c>
      <c r="J328" s="25" t="s">
        <v>2103</v>
      </c>
      <c r="K328" s="35" t="s">
        <v>397</v>
      </c>
      <c r="L328" s="29"/>
    </row>
    <row r="329" spans="1:12" s="36" customFormat="1" ht="63.75">
      <c r="A329" s="42" t="s">
        <v>2033</v>
      </c>
      <c r="B329" s="25" t="s">
        <v>2134</v>
      </c>
      <c r="C329" s="25" t="s">
        <v>409</v>
      </c>
      <c r="D329" s="134" t="s">
        <v>2133</v>
      </c>
      <c r="E329" s="35" t="s">
        <v>1041</v>
      </c>
      <c r="F329" s="168">
        <v>10</v>
      </c>
      <c r="G329" s="168">
        <v>8000</v>
      </c>
      <c r="H329" s="145">
        <f t="shared" si="20"/>
        <v>80000</v>
      </c>
      <c r="I329" s="89">
        <f t="shared" si="21"/>
        <v>89600.000000000015</v>
      </c>
      <c r="J329" s="25" t="s">
        <v>2103</v>
      </c>
      <c r="K329" s="35" t="s">
        <v>397</v>
      </c>
      <c r="L329" s="29"/>
    </row>
    <row r="330" spans="1:12" s="36" customFormat="1" ht="69.75" customHeight="1">
      <c r="A330" s="42" t="s">
        <v>2034</v>
      </c>
      <c r="B330" s="25" t="s">
        <v>2135</v>
      </c>
      <c r="C330" s="25" t="s">
        <v>409</v>
      </c>
      <c r="D330" s="134" t="s">
        <v>2136</v>
      </c>
      <c r="E330" s="35" t="s">
        <v>1041</v>
      </c>
      <c r="F330" s="168">
        <v>20</v>
      </c>
      <c r="G330" s="168">
        <v>45</v>
      </c>
      <c r="H330" s="145">
        <f t="shared" si="20"/>
        <v>900</v>
      </c>
      <c r="I330" s="89">
        <f t="shared" si="21"/>
        <v>1008.0000000000001</v>
      </c>
      <c r="J330" s="25" t="s">
        <v>2103</v>
      </c>
      <c r="K330" s="35" t="s">
        <v>397</v>
      </c>
      <c r="L330" s="29"/>
    </row>
    <row r="331" spans="1:12" s="36" customFormat="1" ht="66.75" customHeight="1">
      <c r="A331" s="42" t="s">
        <v>2035</v>
      </c>
      <c r="B331" s="25" t="s">
        <v>2138</v>
      </c>
      <c r="C331" s="25" t="s">
        <v>409</v>
      </c>
      <c r="D331" s="134" t="s">
        <v>2137</v>
      </c>
      <c r="E331" s="35" t="s">
        <v>1041</v>
      </c>
      <c r="F331" s="168">
        <v>300</v>
      </c>
      <c r="G331" s="168">
        <v>70</v>
      </c>
      <c r="H331" s="145">
        <f t="shared" si="20"/>
        <v>21000</v>
      </c>
      <c r="I331" s="89">
        <f t="shared" si="21"/>
        <v>23520.000000000004</v>
      </c>
      <c r="J331" s="25" t="s">
        <v>2103</v>
      </c>
      <c r="K331" s="35" t="s">
        <v>397</v>
      </c>
      <c r="L331" s="29"/>
    </row>
    <row r="332" spans="1:12" s="36" customFormat="1" ht="63.75">
      <c r="A332" s="42" t="s">
        <v>2036</v>
      </c>
      <c r="B332" s="25" t="s">
        <v>2140</v>
      </c>
      <c r="C332" s="25" t="s">
        <v>409</v>
      </c>
      <c r="D332" s="134" t="s">
        <v>2139</v>
      </c>
      <c r="E332" s="35" t="s">
        <v>1041</v>
      </c>
      <c r="F332" s="168">
        <v>200</v>
      </c>
      <c r="G332" s="168">
        <v>120</v>
      </c>
      <c r="H332" s="145">
        <f t="shared" si="20"/>
        <v>24000</v>
      </c>
      <c r="I332" s="89">
        <f t="shared" si="21"/>
        <v>26880.000000000004</v>
      </c>
      <c r="J332" s="25" t="s">
        <v>2103</v>
      </c>
      <c r="K332" s="35" t="s">
        <v>397</v>
      </c>
      <c r="L332" s="29"/>
    </row>
    <row r="333" spans="1:12" s="36" customFormat="1" ht="63.75">
      <c r="A333" s="42" t="s">
        <v>2037</v>
      </c>
      <c r="B333" s="25" t="s">
        <v>2142</v>
      </c>
      <c r="C333" s="25" t="s">
        <v>409</v>
      </c>
      <c r="D333" s="134" t="s">
        <v>2141</v>
      </c>
      <c r="E333" s="35" t="s">
        <v>1041</v>
      </c>
      <c r="F333" s="168">
        <v>50</v>
      </c>
      <c r="G333" s="168">
        <v>260</v>
      </c>
      <c r="H333" s="145">
        <f t="shared" si="20"/>
        <v>13000</v>
      </c>
      <c r="I333" s="89">
        <f t="shared" si="21"/>
        <v>14560.000000000002</v>
      </c>
      <c r="J333" s="25" t="s">
        <v>2103</v>
      </c>
      <c r="K333" s="35" t="s">
        <v>397</v>
      </c>
      <c r="L333" s="29"/>
    </row>
    <row r="334" spans="1:12" s="36" customFormat="1" ht="63.75">
      <c r="A334" s="42" t="s">
        <v>2038</v>
      </c>
      <c r="B334" s="25" t="s">
        <v>2144</v>
      </c>
      <c r="C334" s="25" t="s">
        <v>409</v>
      </c>
      <c r="D334" s="134" t="s">
        <v>2143</v>
      </c>
      <c r="E334" s="173" t="s">
        <v>966</v>
      </c>
      <c r="F334" s="168">
        <v>5</v>
      </c>
      <c r="G334" s="168">
        <v>2500</v>
      </c>
      <c r="H334" s="145">
        <f t="shared" si="20"/>
        <v>12500</v>
      </c>
      <c r="I334" s="89">
        <f t="shared" si="21"/>
        <v>14000.000000000002</v>
      </c>
      <c r="J334" s="25" t="s">
        <v>2103</v>
      </c>
      <c r="K334" s="35" t="s">
        <v>397</v>
      </c>
      <c r="L334" s="29"/>
    </row>
    <row r="335" spans="1:12" s="36" customFormat="1" ht="76.5">
      <c r="A335" s="42" t="s">
        <v>2077</v>
      </c>
      <c r="B335" s="25" t="s">
        <v>2146</v>
      </c>
      <c r="C335" s="25" t="s">
        <v>409</v>
      </c>
      <c r="D335" s="134" t="s">
        <v>2145</v>
      </c>
      <c r="E335" s="35" t="s">
        <v>1041</v>
      </c>
      <c r="F335" s="168">
        <v>2</v>
      </c>
      <c r="G335" s="168">
        <v>24000</v>
      </c>
      <c r="H335" s="145">
        <f>F335*G335</f>
        <v>48000</v>
      </c>
      <c r="I335" s="89">
        <f t="shared" si="21"/>
        <v>53760.000000000007</v>
      </c>
      <c r="J335" s="25" t="s">
        <v>2103</v>
      </c>
      <c r="K335" s="35" t="s">
        <v>397</v>
      </c>
      <c r="L335" s="29"/>
    </row>
    <row r="336" spans="1:12" s="36" customFormat="1" ht="63.75">
      <c r="A336" s="42" t="s">
        <v>2078</v>
      </c>
      <c r="B336" s="25" t="s">
        <v>2147</v>
      </c>
      <c r="C336" s="25" t="s">
        <v>409</v>
      </c>
      <c r="D336" s="134" t="s">
        <v>2151</v>
      </c>
      <c r="E336" s="168" t="s">
        <v>979</v>
      </c>
      <c r="F336" s="168">
        <v>1</v>
      </c>
      <c r="G336" s="168">
        <v>8560</v>
      </c>
      <c r="H336" s="145">
        <f t="shared" ref="H336:H342" si="22">F336*G336</f>
        <v>8560</v>
      </c>
      <c r="I336" s="89">
        <f>H336*1.12</f>
        <v>9587.2000000000007</v>
      </c>
      <c r="J336" s="25" t="s">
        <v>2103</v>
      </c>
      <c r="K336" s="35" t="s">
        <v>397</v>
      </c>
      <c r="L336" s="29"/>
    </row>
    <row r="337" spans="1:12" s="36" customFormat="1" ht="120.75" customHeight="1">
      <c r="A337" s="42" t="s">
        <v>2079</v>
      </c>
      <c r="B337" s="25" t="s">
        <v>2149</v>
      </c>
      <c r="C337" s="25" t="s">
        <v>409</v>
      </c>
      <c r="D337" s="134" t="s">
        <v>2148</v>
      </c>
      <c r="E337" s="168" t="s">
        <v>979</v>
      </c>
      <c r="F337" s="168">
        <v>2</v>
      </c>
      <c r="G337" s="168">
        <v>12600</v>
      </c>
      <c r="H337" s="145">
        <f t="shared" si="22"/>
        <v>25200</v>
      </c>
      <c r="I337" s="89">
        <f t="shared" si="21"/>
        <v>28224.000000000004</v>
      </c>
      <c r="J337" s="25" t="s">
        <v>2103</v>
      </c>
      <c r="K337" s="35" t="s">
        <v>397</v>
      </c>
      <c r="L337" s="29"/>
    </row>
    <row r="338" spans="1:12" s="36" customFormat="1" ht="56.25" customHeight="1">
      <c r="A338" s="42" t="s">
        <v>2080</v>
      </c>
      <c r="B338" s="25" t="s">
        <v>2069</v>
      </c>
      <c r="C338" s="25" t="s">
        <v>409</v>
      </c>
      <c r="D338" s="134" t="s">
        <v>2150</v>
      </c>
      <c r="E338" s="35" t="s">
        <v>1041</v>
      </c>
      <c r="F338" s="168">
        <v>130</v>
      </c>
      <c r="G338" s="168">
        <v>500</v>
      </c>
      <c r="H338" s="145">
        <f t="shared" si="22"/>
        <v>65000</v>
      </c>
      <c r="I338" s="89">
        <f t="shared" si="21"/>
        <v>72800</v>
      </c>
      <c r="J338" s="25" t="s">
        <v>2103</v>
      </c>
      <c r="K338" s="35" t="s">
        <v>397</v>
      </c>
      <c r="L338" s="29"/>
    </row>
    <row r="339" spans="1:12" s="36" customFormat="1" ht="146.25" customHeight="1">
      <c r="A339" s="42" t="s">
        <v>2081</v>
      </c>
      <c r="B339" s="25" t="s">
        <v>1422</v>
      </c>
      <c r="C339" s="25" t="s">
        <v>409</v>
      </c>
      <c r="D339" s="134" t="s">
        <v>2114</v>
      </c>
      <c r="E339" s="35" t="s">
        <v>1041</v>
      </c>
      <c r="F339" s="168">
        <v>7</v>
      </c>
      <c r="G339" s="168">
        <v>13304</v>
      </c>
      <c r="H339" s="145">
        <f t="shared" si="22"/>
        <v>93128</v>
      </c>
      <c r="I339" s="89">
        <f t="shared" si="21"/>
        <v>104303.36000000002</v>
      </c>
      <c r="J339" s="25" t="s">
        <v>2103</v>
      </c>
      <c r="K339" s="35" t="s">
        <v>397</v>
      </c>
      <c r="L339" s="29"/>
    </row>
    <row r="340" spans="1:12" s="36" customFormat="1" ht="210" customHeight="1">
      <c r="A340" s="42" t="s">
        <v>2082</v>
      </c>
      <c r="B340" s="25" t="s">
        <v>2113</v>
      </c>
      <c r="C340" s="25" t="s">
        <v>409</v>
      </c>
      <c r="D340" s="134" t="s">
        <v>2112</v>
      </c>
      <c r="E340" s="35" t="s">
        <v>1041</v>
      </c>
      <c r="F340" s="168">
        <v>10</v>
      </c>
      <c r="G340" s="168">
        <v>1500</v>
      </c>
      <c r="H340" s="145">
        <f t="shared" si="22"/>
        <v>15000</v>
      </c>
      <c r="I340" s="89">
        <f t="shared" si="21"/>
        <v>16800</v>
      </c>
      <c r="J340" s="25" t="s">
        <v>2103</v>
      </c>
      <c r="K340" s="35" t="s">
        <v>397</v>
      </c>
      <c r="L340" s="29"/>
    </row>
    <row r="341" spans="1:12" s="36" customFormat="1" ht="203.25" customHeight="1">
      <c r="A341" s="42" t="s">
        <v>2085</v>
      </c>
      <c r="B341" s="25" t="s">
        <v>2111</v>
      </c>
      <c r="C341" s="25" t="s">
        <v>409</v>
      </c>
      <c r="D341" s="134" t="s">
        <v>2110</v>
      </c>
      <c r="E341" s="35" t="s">
        <v>1041</v>
      </c>
      <c r="F341" s="168">
        <v>2500</v>
      </c>
      <c r="G341" s="168">
        <v>44</v>
      </c>
      <c r="H341" s="145">
        <f t="shared" si="22"/>
        <v>110000</v>
      </c>
      <c r="I341" s="89">
        <f t="shared" si="21"/>
        <v>123200.00000000001</v>
      </c>
      <c r="J341" s="25" t="s">
        <v>2103</v>
      </c>
      <c r="K341" s="35" t="s">
        <v>397</v>
      </c>
      <c r="L341" s="29"/>
    </row>
    <row r="342" spans="1:12" s="36" customFormat="1" ht="171" customHeight="1">
      <c r="A342" s="42" t="s">
        <v>2086</v>
      </c>
      <c r="B342" s="25" t="s">
        <v>2109</v>
      </c>
      <c r="C342" s="25" t="s">
        <v>409</v>
      </c>
      <c r="D342" s="134" t="s">
        <v>2108</v>
      </c>
      <c r="E342" s="35" t="s">
        <v>1041</v>
      </c>
      <c r="F342" s="168">
        <v>7</v>
      </c>
      <c r="G342" s="168">
        <v>1100</v>
      </c>
      <c r="H342" s="145">
        <f t="shared" si="22"/>
        <v>7700</v>
      </c>
      <c r="I342" s="89">
        <f t="shared" si="21"/>
        <v>8624</v>
      </c>
      <c r="J342" s="25" t="s">
        <v>2103</v>
      </c>
      <c r="K342" s="35" t="s">
        <v>397</v>
      </c>
      <c r="L342" s="29"/>
    </row>
    <row r="343" spans="1:12" s="34" customFormat="1" ht="409.5" customHeight="1">
      <c r="A343" s="213" t="s">
        <v>2166</v>
      </c>
      <c r="B343" s="215" t="s">
        <v>1871</v>
      </c>
      <c r="C343" s="217" t="s">
        <v>899</v>
      </c>
      <c r="D343" s="211" t="s">
        <v>2178</v>
      </c>
      <c r="E343" s="217" t="s">
        <v>1041</v>
      </c>
      <c r="F343" s="221">
        <v>1</v>
      </c>
      <c r="G343" s="221">
        <v>11127946</v>
      </c>
      <c r="H343" s="221">
        <v>11127946</v>
      </c>
      <c r="I343" s="221">
        <f>H343*1.12</f>
        <v>12463299.520000001</v>
      </c>
      <c r="J343" s="223" t="s">
        <v>2186</v>
      </c>
      <c r="K343" s="217" t="s">
        <v>397</v>
      </c>
      <c r="L343" s="219" t="s">
        <v>1466</v>
      </c>
    </row>
    <row r="344" spans="1:12" s="34" customFormat="1" ht="81.75" customHeight="1">
      <c r="A344" s="214"/>
      <c r="B344" s="216"/>
      <c r="C344" s="218"/>
      <c r="D344" s="212"/>
      <c r="E344" s="218"/>
      <c r="F344" s="222"/>
      <c r="G344" s="222"/>
      <c r="H344" s="222"/>
      <c r="I344" s="222"/>
      <c r="J344" s="224"/>
      <c r="K344" s="218"/>
      <c r="L344" s="220"/>
    </row>
    <row r="345" spans="1:12" s="16" customFormat="1" ht="12.75">
      <c r="A345" s="210" t="s">
        <v>705</v>
      </c>
      <c r="B345" s="210"/>
      <c r="C345" s="210"/>
      <c r="D345" s="78"/>
      <c r="E345" s="19"/>
      <c r="F345" s="20"/>
      <c r="G345" s="69"/>
      <c r="H345" s="83">
        <f>SUM(H13:H344)</f>
        <v>515973056.85151416</v>
      </c>
      <c r="I345" s="83">
        <f>SUM(I13:I344)</f>
        <v>577889823.67369533</v>
      </c>
      <c r="J345" s="20"/>
      <c r="K345" s="21"/>
      <c r="L345" s="29"/>
    </row>
    <row r="346" spans="1:12">
      <c r="A346" s="205" t="s">
        <v>565</v>
      </c>
      <c r="B346" s="205"/>
      <c r="C346" s="205"/>
      <c r="D346" s="205"/>
      <c r="E346" s="205"/>
      <c r="F346" s="205"/>
      <c r="G346" s="205"/>
      <c r="H346" s="205"/>
      <c r="I346" s="205"/>
      <c r="J346" s="205"/>
      <c r="K346" s="40"/>
      <c r="L346" s="29"/>
    </row>
    <row r="347" spans="1:12" ht="55.5" customHeight="1">
      <c r="A347" s="42" t="s">
        <v>72</v>
      </c>
      <c r="B347" s="25" t="s">
        <v>566</v>
      </c>
      <c r="C347" s="25" t="s">
        <v>409</v>
      </c>
      <c r="D347" s="25" t="s">
        <v>1284</v>
      </c>
      <c r="E347" s="25" t="s">
        <v>1043</v>
      </c>
      <c r="F347" s="27">
        <v>1</v>
      </c>
      <c r="G347" s="68"/>
      <c r="H347" s="68">
        <v>1000000</v>
      </c>
      <c r="I347" s="68">
        <f>H347*1.12</f>
        <v>1120000</v>
      </c>
      <c r="J347" s="24" t="s">
        <v>1474</v>
      </c>
      <c r="K347" s="25" t="s">
        <v>397</v>
      </c>
      <c r="L347" s="29"/>
    </row>
    <row r="348" spans="1:12" ht="153">
      <c r="A348" s="42" t="s">
        <v>73</v>
      </c>
      <c r="B348" s="25" t="s">
        <v>1046</v>
      </c>
      <c r="C348" s="25" t="s">
        <v>409</v>
      </c>
      <c r="D348" s="25" t="s">
        <v>1380</v>
      </c>
      <c r="E348" s="25" t="s">
        <v>1043</v>
      </c>
      <c r="F348" s="27">
        <v>1</v>
      </c>
      <c r="G348" s="68"/>
      <c r="H348" s="68">
        <v>800000</v>
      </c>
      <c r="I348" s="68">
        <f>H348*1.12</f>
        <v>896000.00000000012</v>
      </c>
      <c r="J348" s="24" t="s">
        <v>411</v>
      </c>
      <c r="K348" s="25" t="s">
        <v>397</v>
      </c>
      <c r="L348" s="29"/>
    </row>
    <row r="349" spans="1:12" ht="270.75" customHeight="1">
      <c r="A349" s="42" t="s">
        <v>74</v>
      </c>
      <c r="B349" s="32" t="s">
        <v>600</v>
      </c>
      <c r="C349" s="25" t="s">
        <v>409</v>
      </c>
      <c r="D349" s="25" t="s">
        <v>1831</v>
      </c>
      <c r="E349" s="35" t="s">
        <v>1043</v>
      </c>
      <c r="F349" s="31">
        <v>1</v>
      </c>
      <c r="G349" s="71"/>
      <c r="H349" s="70">
        <v>5403100</v>
      </c>
      <c r="I349" s="68">
        <f>H349*1.12</f>
        <v>6051472.0000000009</v>
      </c>
      <c r="J349" s="44" t="s">
        <v>601</v>
      </c>
      <c r="K349" s="25" t="s">
        <v>397</v>
      </c>
      <c r="L349" s="29"/>
    </row>
    <row r="350" spans="1:12" ht="191.25">
      <c r="A350" s="42" t="s">
        <v>75</v>
      </c>
      <c r="B350" s="162" t="s">
        <v>1744</v>
      </c>
      <c r="C350" s="25" t="s">
        <v>409</v>
      </c>
      <c r="D350" s="163" t="s">
        <v>1745</v>
      </c>
      <c r="E350" s="118" t="s">
        <v>1043</v>
      </c>
      <c r="F350" s="162" t="s">
        <v>72</v>
      </c>
      <c r="G350" s="156"/>
      <c r="H350" s="89">
        <v>3846428.57</v>
      </c>
      <c r="I350" s="89">
        <f>H350*1.12</f>
        <v>4307999.9983999999</v>
      </c>
      <c r="J350" s="44" t="s">
        <v>1746</v>
      </c>
      <c r="K350" s="25" t="s">
        <v>397</v>
      </c>
      <c r="L350" s="29"/>
    </row>
    <row r="351" spans="1:12" ht="409.5" customHeight="1">
      <c r="A351" s="42" t="s">
        <v>78</v>
      </c>
      <c r="B351" s="162" t="s">
        <v>1167</v>
      </c>
      <c r="C351" s="25" t="s">
        <v>899</v>
      </c>
      <c r="D351" s="163" t="s">
        <v>1874</v>
      </c>
      <c r="E351" s="118" t="s">
        <v>1043</v>
      </c>
      <c r="F351" s="162" t="s">
        <v>72</v>
      </c>
      <c r="G351" s="169"/>
      <c r="H351" s="89"/>
      <c r="I351" s="89"/>
      <c r="J351" s="44" t="s">
        <v>1872</v>
      </c>
      <c r="K351" s="25" t="s">
        <v>397</v>
      </c>
      <c r="L351" s="162" t="s">
        <v>1167</v>
      </c>
    </row>
    <row r="352" spans="1:12" ht="120.75" customHeight="1">
      <c r="A352" s="42" t="s">
        <v>79</v>
      </c>
      <c r="B352" s="162" t="s">
        <v>2194</v>
      </c>
      <c r="C352" s="25" t="s">
        <v>409</v>
      </c>
      <c r="D352" s="163" t="s">
        <v>2182</v>
      </c>
      <c r="E352" s="118" t="s">
        <v>1043</v>
      </c>
      <c r="F352" s="162" t="s">
        <v>72</v>
      </c>
      <c r="G352" s="169"/>
      <c r="H352" s="89">
        <v>490600</v>
      </c>
      <c r="I352" s="89">
        <f t="shared" ref="I352:I353" si="23">H352*1.12</f>
        <v>549472</v>
      </c>
      <c r="J352" s="44" t="s">
        <v>1872</v>
      </c>
      <c r="K352" s="25" t="s">
        <v>397</v>
      </c>
      <c r="L352" s="29" t="s">
        <v>2181</v>
      </c>
    </row>
    <row r="353" spans="1:12" ht="331.5">
      <c r="A353" s="42" t="s">
        <v>80</v>
      </c>
      <c r="B353" s="162" t="s">
        <v>1873</v>
      </c>
      <c r="C353" s="25" t="s">
        <v>409</v>
      </c>
      <c r="D353" s="163" t="s">
        <v>2195</v>
      </c>
      <c r="E353" s="118" t="s">
        <v>1043</v>
      </c>
      <c r="F353" s="162" t="s">
        <v>72</v>
      </c>
      <c r="G353" s="169"/>
      <c r="H353" s="89">
        <v>878470</v>
      </c>
      <c r="I353" s="89">
        <f t="shared" si="23"/>
        <v>983886.40000000014</v>
      </c>
      <c r="J353" s="44" t="s">
        <v>1872</v>
      </c>
      <c r="K353" s="25" t="s">
        <v>397</v>
      </c>
      <c r="L353" s="29" t="s">
        <v>2184</v>
      </c>
    </row>
    <row r="354" spans="1:12" s="164" customFormat="1" ht="165.75">
      <c r="A354" s="177" t="s">
        <v>109</v>
      </c>
      <c r="B354" s="25" t="s">
        <v>2188</v>
      </c>
      <c r="C354" s="25" t="s">
        <v>409</v>
      </c>
      <c r="D354" s="25" t="s">
        <v>2185</v>
      </c>
      <c r="E354" s="25" t="s">
        <v>1043</v>
      </c>
      <c r="F354" s="35">
        <v>1</v>
      </c>
      <c r="G354" s="35"/>
      <c r="H354" s="181">
        <v>170000</v>
      </c>
      <c r="I354" s="181">
        <f>H354*1.12</f>
        <v>190400.00000000003</v>
      </c>
      <c r="J354" s="25" t="s">
        <v>2187</v>
      </c>
      <c r="K354" s="25" t="s">
        <v>397</v>
      </c>
      <c r="L354" s="133" t="s">
        <v>1466</v>
      </c>
    </row>
    <row r="355" spans="1:12" s="16" customFormat="1" ht="12.75">
      <c r="A355" s="210" t="s">
        <v>706</v>
      </c>
      <c r="B355" s="210"/>
      <c r="C355" s="210"/>
      <c r="D355" s="19"/>
      <c r="E355" s="19"/>
      <c r="F355" s="20"/>
      <c r="G355" s="69"/>
      <c r="H355" s="83">
        <f>SUM(H347:H354)</f>
        <v>12588598.57</v>
      </c>
      <c r="I355" s="83">
        <f>SUM(I347:I354)</f>
        <v>14099230.398400001</v>
      </c>
      <c r="J355" s="20"/>
      <c r="K355" s="21"/>
      <c r="L355" s="96"/>
    </row>
    <row r="356" spans="1:12">
      <c r="A356" s="205" t="s">
        <v>567</v>
      </c>
      <c r="B356" s="205"/>
      <c r="C356" s="205"/>
      <c r="D356" s="205"/>
      <c r="E356" s="205"/>
      <c r="F356" s="205"/>
      <c r="G356" s="205"/>
      <c r="H356" s="205"/>
      <c r="I356" s="205"/>
      <c r="J356" s="205"/>
      <c r="K356" s="40"/>
      <c r="L356" s="95"/>
    </row>
    <row r="357" spans="1:12" ht="63.75">
      <c r="A357" s="42" t="s">
        <v>72</v>
      </c>
      <c r="B357" s="25" t="s">
        <v>1167</v>
      </c>
      <c r="C357" s="24" t="s">
        <v>899</v>
      </c>
      <c r="D357" s="25" t="s">
        <v>1047</v>
      </c>
      <c r="E357" s="35" t="s">
        <v>1044</v>
      </c>
      <c r="F357" s="27">
        <v>1</v>
      </c>
      <c r="G357" s="68"/>
      <c r="H357" s="68"/>
      <c r="I357" s="68"/>
      <c r="J357" s="24" t="s">
        <v>404</v>
      </c>
      <c r="K357" s="25" t="s">
        <v>397</v>
      </c>
      <c r="L357" s="95"/>
    </row>
    <row r="358" spans="1:12" ht="76.5">
      <c r="A358" s="42" t="s">
        <v>73</v>
      </c>
      <c r="B358" s="25" t="s">
        <v>568</v>
      </c>
      <c r="C358" s="24" t="s">
        <v>899</v>
      </c>
      <c r="D358" s="25" t="s">
        <v>569</v>
      </c>
      <c r="E358" s="35" t="s">
        <v>1044</v>
      </c>
      <c r="F358" s="27">
        <v>1</v>
      </c>
      <c r="G358" s="68"/>
      <c r="H358" s="68">
        <v>1750000</v>
      </c>
      <c r="I358" s="68">
        <f t="shared" ref="I358:I406" si="24">H358*1.12</f>
        <v>1960000.0000000002</v>
      </c>
      <c r="J358" s="24" t="s">
        <v>404</v>
      </c>
      <c r="K358" s="26" t="s">
        <v>570</v>
      </c>
      <c r="L358" s="95"/>
    </row>
    <row r="359" spans="1:12" ht="53.25" customHeight="1">
      <c r="A359" s="42" t="s">
        <v>74</v>
      </c>
      <c r="B359" s="25" t="s">
        <v>571</v>
      </c>
      <c r="C359" s="24" t="s">
        <v>899</v>
      </c>
      <c r="D359" s="25" t="s">
        <v>572</v>
      </c>
      <c r="E359" s="35" t="s">
        <v>1044</v>
      </c>
      <c r="F359" s="27">
        <v>1</v>
      </c>
      <c r="G359" s="68"/>
      <c r="H359" s="68">
        <v>9267610</v>
      </c>
      <c r="I359" s="68">
        <f t="shared" si="24"/>
        <v>10379723.200000001</v>
      </c>
      <c r="J359" s="24" t="s">
        <v>404</v>
      </c>
      <c r="K359" s="25" t="s">
        <v>397</v>
      </c>
      <c r="L359" s="95"/>
    </row>
    <row r="360" spans="1:12" ht="55.5" customHeight="1">
      <c r="A360" s="42" t="s">
        <v>75</v>
      </c>
      <c r="B360" s="25" t="s">
        <v>573</v>
      </c>
      <c r="C360" s="24" t="s">
        <v>899</v>
      </c>
      <c r="D360" s="25" t="s">
        <v>574</v>
      </c>
      <c r="E360" s="35" t="s">
        <v>1044</v>
      </c>
      <c r="F360" s="27">
        <v>1</v>
      </c>
      <c r="G360" s="68"/>
      <c r="H360" s="68">
        <v>17420964</v>
      </c>
      <c r="I360" s="68">
        <f t="shared" si="24"/>
        <v>19511479.680000003</v>
      </c>
      <c r="J360" s="24" t="s">
        <v>404</v>
      </c>
      <c r="K360" s="25" t="s">
        <v>397</v>
      </c>
      <c r="L360" s="95"/>
    </row>
    <row r="361" spans="1:12" ht="98.25" customHeight="1">
      <c r="A361" s="42" t="s">
        <v>78</v>
      </c>
      <c r="B361" s="25" t="s">
        <v>575</v>
      </c>
      <c r="C361" s="24" t="s">
        <v>899</v>
      </c>
      <c r="D361" s="25" t="s">
        <v>576</v>
      </c>
      <c r="E361" s="35" t="s">
        <v>1044</v>
      </c>
      <c r="F361" s="27">
        <v>1</v>
      </c>
      <c r="G361" s="68"/>
      <c r="H361" s="68">
        <v>5875700</v>
      </c>
      <c r="I361" s="68">
        <f t="shared" si="24"/>
        <v>6580784.0000000009</v>
      </c>
      <c r="J361" s="24" t="s">
        <v>404</v>
      </c>
      <c r="K361" s="25" t="s">
        <v>397</v>
      </c>
      <c r="L361" s="95"/>
    </row>
    <row r="362" spans="1:12" ht="63.75">
      <c r="A362" s="42" t="s">
        <v>79</v>
      </c>
      <c r="B362" s="24" t="s">
        <v>577</v>
      </c>
      <c r="C362" s="25" t="s">
        <v>409</v>
      </c>
      <c r="D362" s="24" t="s">
        <v>578</v>
      </c>
      <c r="E362" s="35" t="s">
        <v>1044</v>
      </c>
      <c r="F362" s="44">
        <v>1</v>
      </c>
      <c r="G362" s="70"/>
      <c r="H362" s="70">
        <v>3100000</v>
      </c>
      <c r="I362" s="70">
        <f t="shared" si="24"/>
        <v>3472000.0000000005</v>
      </c>
      <c r="J362" s="24" t="s">
        <v>404</v>
      </c>
      <c r="K362" s="25" t="s">
        <v>397</v>
      </c>
      <c r="L362" s="97"/>
    </row>
    <row r="363" spans="1:12" ht="63.75">
      <c r="A363" s="42" t="s">
        <v>80</v>
      </c>
      <c r="B363" s="24" t="s">
        <v>579</v>
      </c>
      <c r="C363" s="24" t="s">
        <v>899</v>
      </c>
      <c r="D363" s="24" t="s">
        <v>1200</v>
      </c>
      <c r="E363" s="35" t="s">
        <v>1044</v>
      </c>
      <c r="F363" s="44">
        <v>1</v>
      </c>
      <c r="G363" s="70"/>
      <c r="H363" s="44">
        <v>86880000</v>
      </c>
      <c r="I363" s="27">
        <f t="shared" si="24"/>
        <v>97305600.000000015</v>
      </c>
      <c r="J363" s="44" t="s">
        <v>1199</v>
      </c>
      <c r="K363" s="25" t="s">
        <v>397</v>
      </c>
      <c r="L363" s="96"/>
    </row>
    <row r="364" spans="1:12" ht="102">
      <c r="A364" s="42" t="s">
        <v>109</v>
      </c>
      <c r="B364" s="24" t="s">
        <v>580</v>
      </c>
      <c r="C364" s="25" t="s">
        <v>409</v>
      </c>
      <c r="D364" s="24" t="s">
        <v>581</v>
      </c>
      <c r="E364" s="35" t="s">
        <v>1044</v>
      </c>
      <c r="F364" s="44">
        <v>1</v>
      </c>
      <c r="G364" s="70"/>
      <c r="H364" s="70">
        <v>3321429</v>
      </c>
      <c r="I364" s="68">
        <f t="shared" si="24"/>
        <v>3720000.4800000004</v>
      </c>
      <c r="J364" s="24" t="s">
        <v>404</v>
      </c>
      <c r="K364" s="26" t="s">
        <v>582</v>
      </c>
      <c r="L364" s="29"/>
    </row>
    <row r="365" spans="1:12" ht="63.75">
      <c r="A365" s="42" t="s">
        <v>112</v>
      </c>
      <c r="B365" s="24" t="s">
        <v>583</v>
      </c>
      <c r="C365" s="25" t="s">
        <v>409</v>
      </c>
      <c r="D365" s="24" t="s">
        <v>583</v>
      </c>
      <c r="E365" s="35" t="s">
        <v>1044</v>
      </c>
      <c r="F365" s="44">
        <v>1</v>
      </c>
      <c r="G365" s="70"/>
      <c r="H365" s="70">
        <v>3321429</v>
      </c>
      <c r="I365" s="68">
        <f t="shared" si="24"/>
        <v>3720000.4800000004</v>
      </c>
      <c r="J365" s="24" t="s">
        <v>404</v>
      </c>
      <c r="K365" s="26" t="s">
        <v>582</v>
      </c>
      <c r="L365" s="29"/>
    </row>
    <row r="366" spans="1:12" ht="184.5" customHeight="1">
      <c r="A366" s="42" t="s">
        <v>116</v>
      </c>
      <c r="B366" s="24" t="s">
        <v>584</v>
      </c>
      <c r="C366" s="25" t="s">
        <v>409</v>
      </c>
      <c r="D366" s="24" t="s">
        <v>585</v>
      </c>
      <c r="E366" s="35" t="s">
        <v>1044</v>
      </c>
      <c r="F366" s="44">
        <v>1</v>
      </c>
      <c r="G366" s="70"/>
      <c r="H366" s="70">
        <v>510000</v>
      </c>
      <c r="I366" s="68">
        <f t="shared" si="24"/>
        <v>571200</v>
      </c>
      <c r="J366" s="24" t="s">
        <v>404</v>
      </c>
      <c r="K366" s="25" t="s">
        <v>397</v>
      </c>
      <c r="L366" s="29"/>
    </row>
    <row r="367" spans="1:12" ht="54.75" customHeight="1">
      <c r="A367" s="42" t="s">
        <v>147</v>
      </c>
      <c r="B367" s="24" t="s">
        <v>586</v>
      </c>
      <c r="C367" s="25" t="s">
        <v>409</v>
      </c>
      <c r="D367" s="24" t="s">
        <v>587</v>
      </c>
      <c r="E367" s="35" t="s">
        <v>1044</v>
      </c>
      <c r="F367" s="44">
        <v>1</v>
      </c>
      <c r="G367" s="70"/>
      <c r="H367" s="70">
        <v>396000</v>
      </c>
      <c r="I367" s="68">
        <f t="shared" si="24"/>
        <v>443520.00000000006</v>
      </c>
      <c r="J367" s="24" t="s">
        <v>404</v>
      </c>
      <c r="K367" s="25" t="s">
        <v>397</v>
      </c>
      <c r="L367" s="29"/>
    </row>
    <row r="368" spans="1:12" ht="140.25">
      <c r="A368" s="42" t="s">
        <v>148</v>
      </c>
      <c r="B368" s="25" t="s">
        <v>1167</v>
      </c>
      <c r="C368" s="25" t="s">
        <v>409</v>
      </c>
      <c r="D368" s="24" t="s">
        <v>589</v>
      </c>
      <c r="E368" s="35" t="s">
        <v>1044</v>
      </c>
      <c r="F368" s="44">
        <v>1</v>
      </c>
      <c r="G368" s="70"/>
      <c r="H368" s="70"/>
      <c r="I368" s="68"/>
      <c r="J368" s="24" t="s">
        <v>404</v>
      </c>
      <c r="K368" s="25" t="s">
        <v>397</v>
      </c>
      <c r="L368" s="25"/>
    </row>
    <row r="369" spans="1:12" ht="178.5">
      <c r="A369" s="42" t="s">
        <v>149</v>
      </c>
      <c r="B369" s="25" t="s">
        <v>1167</v>
      </c>
      <c r="C369" s="25" t="s">
        <v>409</v>
      </c>
      <c r="D369" s="24" t="s">
        <v>591</v>
      </c>
      <c r="E369" s="35" t="s">
        <v>1044</v>
      </c>
      <c r="F369" s="44">
        <v>1</v>
      </c>
      <c r="G369" s="70"/>
      <c r="H369" s="70"/>
      <c r="I369" s="68"/>
      <c r="J369" s="24" t="s">
        <v>404</v>
      </c>
      <c r="K369" s="25" t="s">
        <v>397</v>
      </c>
      <c r="L369" s="25"/>
    </row>
    <row r="370" spans="1:12" ht="80.25" customHeight="1">
      <c r="A370" s="42" t="s">
        <v>159</v>
      </c>
      <c r="B370" s="25" t="s">
        <v>1167</v>
      </c>
      <c r="C370" s="25" t="s">
        <v>409</v>
      </c>
      <c r="D370" s="24" t="s">
        <v>1286</v>
      </c>
      <c r="E370" s="35" t="s">
        <v>1044</v>
      </c>
      <c r="F370" s="44">
        <v>1</v>
      </c>
      <c r="G370" s="70"/>
      <c r="H370" s="70"/>
      <c r="I370" s="68"/>
      <c r="J370" s="44" t="s">
        <v>592</v>
      </c>
      <c r="K370" s="25" t="s">
        <v>397</v>
      </c>
      <c r="L370" s="29"/>
    </row>
    <row r="371" spans="1:12" ht="76.5">
      <c r="A371" s="42" t="s">
        <v>229</v>
      </c>
      <c r="B371" s="25" t="s">
        <v>1167</v>
      </c>
      <c r="C371" s="25" t="s">
        <v>409</v>
      </c>
      <c r="D371" s="24" t="s">
        <v>1287</v>
      </c>
      <c r="E371" s="35" t="s">
        <v>1044</v>
      </c>
      <c r="F371" s="44">
        <v>1</v>
      </c>
      <c r="G371" s="70"/>
      <c r="H371" s="70"/>
      <c r="I371" s="68"/>
      <c r="J371" s="44" t="s">
        <v>592</v>
      </c>
      <c r="K371" s="25" t="s">
        <v>397</v>
      </c>
      <c r="L371" s="29"/>
    </row>
    <row r="372" spans="1:12" ht="76.5">
      <c r="A372" s="42" t="s">
        <v>230</v>
      </c>
      <c r="B372" s="25" t="s">
        <v>1167</v>
      </c>
      <c r="C372" s="25" t="s">
        <v>409</v>
      </c>
      <c r="D372" s="24" t="s">
        <v>1288</v>
      </c>
      <c r="E372" s="35" t="s">
        <v>1044</v>
      </c>
      <c r="F372" s="44">
        <v>1</v>
      </c>
      <c r="G372" s="70"/>
      <c r="H372" s="70"/>
      <c r="I372" s="68"/>
      <c r="J372" s="44" t="s">
        <v>592</v>
      </c>
      <c r="K372" s="25" t="s">
        <v>397</v>
      </c>
      <c r="L372" s="29"/>
    </row>
    <row r="373" spans="1:12" ht="76.5">
      <c r="A373" s="42" t="s">
        <v>231</v>
      </c>
      <c r="B373" s="25" t="s">
        <v>1167</v>
      </c>
      <c r="C373" s="25" t="s">
        <v>409</v>
      </c>
      <c r="D373" s="24" t="s">
        <v>1289</v>
      </c>
      <c r="E373" s="35" t="s">
        <v>1044</v>
      </c>
      <c r="F373" s="44">
        <v>1</v>
      </c>
      <c r="G373" s="70"/>
      <c r="H373" s="70"/>
      <c r="I373" s="68"/>
      <c r="J373" s="44" t="s">
        <v>592</v>
      </c>
      <c r="K373" s="25" t="s">
        <v>397</v>
      </c>
      <c r="L373" s="29"/>
    </row>
    <row r="374" spans="1:12" ht="125.25" customHeight="1">
      <c r="A374" s="42" t="s">
        <v>232</v>
      </c>
      <c r="B374" s="24" t="s">
        <v>593</v>
      </c>
      <c r="C374" s="25" t="s">
        <v>409</v>
      </c>
      <c r="D374" s="24" t="s">
        <v>1379</v>
      </c>
      <c r="E374" s="35" t="s">
        <v>1044</v>
      </c>
      <c r="F374" s="44">
        <v>1</v>
      </c>
      <c r="G374" s="70"/>
      <c r="H374" s="70">
        <v>540000</v>
      </c>
      <c r="I374" s="68">
        <f t="shared" si="24"/>
        <v>604800</v>
      </c>
      <c r="J374" s="44" t="s">
        <v>592</v>
      </c>
      <c r="K374" s="25" t="s">
        <v>397</v>
      </c>
      <c r="L374" s="29"/>
    </row>
    <row r="375" spans="1:12" ht="63.75">
      <c r="A375" s="42" t="s">
        <v>283</v>
      </c>
      <c r="B375" s="32" t="s">
        <v>594</v>
      </c>
      <c r="C375" s="25" t="s">
        <v>409</v>
      </c>
      <c r="D375" s="25" t="s">
        <v>595</v>
      </c>
      <c r="E375" s="35" t="s">
        <v>1044</v>
      </c>
      <c r="F375" s="31">
        <v>1</v>
      </c>
      <c r="G375" s="71"/>
      <c r="H375" s="70">
        <v>1250000</v>
      </c>
      <c r="I375" s="68">
        <f t="shared" si="24"/>
        <v>1400000.0000000002</v>
      </c>
      <c r="J375" s="24" t="s">
        <v>539</v>
      </c>
      <c r="K375" s="25" t="s">
        <v>397</v>
      </c>
      <c r="L375" s="29"/>
    </row>
    <row r="376" spans="1:12" ht="207" customHeight="1">
      <c r="A376" s="42" t="s">
        <v>284</v>
      </c>
      <c r="B376" s="32" t="s">
        <v>1290</v>
      </c>
      <c r="C376" s="25" t="s">
        <v>409</v>
      </c>
      <c r="D376" s="101" t="s">
        <v>1291</v>
      </c>
      <c r="E376" s="35" t="s">
        <v>1044</v>
      </c>
      <c r="F376" s="31">
        <v>1</v>
      </c>
      <c r="G376" s="71"/>
      <c r="H376" s="70">
        <v>1000000</v>
      </c>
      <c r="I376" s="68">
        <f t="shared" si="24"/>
        <v>1120000</v>
      </c>
      <c r="J376" s="24" t="s">
        <v>404</v>
      </c>
      <c r="K376" s="25" t="s">
        <v>397</v>
      </c>
      <c r="L376" s="29"/>
    </row>
    <row r="377" spans="1:12" ht="63.75">
      <c r="A377" s="42" t="s">
        <v>285</v>
      </c>
      <c r="B377" s="32" t="s">
        <v>596</v>
      </c>
      <c r="C377" s="25" t="s">
        <v>409</v>
      </c>
      <c r="D377" s="25" t="s">
        <v>597</v>
      </c>
      <c r="E377" s="35" t="s">
        <v>1044</v>
      </c>
      <c r="F377" s="31">
        <v>1</v>
      </c>
      <c r="G377" s="71"/>
      <c r="H377" s="70">
        <v>960000</v>
      </c>
      <c r="I377" s="68">
        <f t="shared" si="24"/>
        <v>1075200</v>
      </c>
      <c r="J377" s="24" t="s">
        <v>404</v>
      </c>
      <c r="K377" s="26" t="s">
        <v>582</v>
      </c>
      <c r="L377" s="29"/>
    </row>
    <row r="378" spans="1:12" ht="63.75">
      <c r="A378" s="42" t="s">
        <v>286</v>
      </c>
      <c r="B378" s="32" t="s">
        <v>598</v>
      </c>
      <c r="C378" s="25" t="s">
        <v>409</v>
      </c>
      <c r="D378" s="32" t="s">
        <v>1194</v>
      </c>
      <c r="E378" s="35" t="s">
        <v>1044</v>
      </c>
      <c r="F378" s="31">
        <v>1</v>
      </c>
      <c r="G378" s="71"/>
      <c r="H378" s="70">
        <v>388800</v>
      </c>
      <c r="I378" s="68">
        <f t="shared" si="24"/>
        <v>435456.00000000006</v>
      </c>
      <c r="J378" s="24" t="s">
        <v>404</v>
      </c>
      <c r="K378" s="25" t="s">
        <v>397</v>
      </c>
      <c r="L378" s="29"/>
    </row>
    <row r="379" spans="1:12" ht="239.25" customHeight="1">
      <c r="A379" s="42" t="s">
        <v>310</v>
      </c>
      <c r="B379" s="32" t="s">
        <v>1167</v>
      </c>
      <c r="C379" s="25" t="s">
        <v>409</v>
      </c>
      <c r="D379" s="25" t="s">
        <v>1350</v>
      </c>
      <c r="E379" s="35" t="s">
        <v>1044</v>
      </c>
      <c r="F379" s="31">
        <v>1</v>
      </c>
      <c r="G379" s="71"/>
      <c r="H379" s="70"/>
      <c r="I379" s="68"/>
      <c r="J379" s="44" t="s">
        <v>599</v>
      </c>
      <c r="K379" s="25" t="s">
        <v>397</v>
      </c>
      <c r="L379" s="32"/>
    </row>
    <row r="380" spans="1:12" ht="102">
      <c r="A380" s="42" t="s">
        <v>311</v>
      </c>
      <c r="B380" s="32" t="s">
        <v>1167</v>
      </c>
      <c r="C380" s="24" t="s">
        <v>899</v>
      </c>
      <c r="D380" s="25" t="s">
        <v>602</v>
      </c>
      <c r="E380" s="35" t="s">
        <v>1044</v>
      </c>
      <c r="F380" s="31">
        <v>1</v>
      </c>
      <c r="G380" s="71"/>
      <c r="H380" s="70"/>
      <c r="I380" s="68"/>
      <c r="J380" s="24" t="s">
        <v>404</v>
      </c>
      <c r="K380" s="26" t="s">
        <v>603</v>
      </c>
      <c r="L380" s="32"/>
    </row>
    <row r="381" spans="1:12" ht="76.5">
      <c r="A381" s="42" t="s">
        <v>314</v>
      </c>
      <c r="B381" s="32" t="s">
        <v>323</v>
      </c>
      <c r="C381" s="25" t="s">
        <v>409</v>
      </c>
      <c r="D381" s="25" t="s">
        <v>604</v>
      </c>
      <c r="E381" s="35" t="s">
        <v>1044</v>
      </c>
      <c r="F381" s="31">
        <v>1</v>
      </c>
      <c r="G381" s="71"/>
      <c r="H381" s="70">
        <v>217688</v>
      </c>
      <c r="I381" s="68">
        <f t="shared" si="24"/>
        <v>243810.56000000003</v>
      </c>
      <c r="J381" s="24" t="s">
        <v>404</v>
      </c>
      <c r="K381" s="26" t="s">
        <v>582</v>
      </c>
      <c r="L381" s="29"/>
    </row>
    <row r="382" spans="1:12" ht="132" customHeight="1">
      <c r="A382" s="42" t="s">
        <v>317</v>
      </c>
      <c r="B382" s="32" t="s">
        <v>1292</v>
      </c>
      <c r="C382" s="25" t="s">
        <v>409</v>
      </c>
      <c r="D382" s="25" t="s">
        <v>1393</v>
      </c>
      <c r="E382" s="35" t="s">
        <v>1044</v>
      </c>
      <c r="F382" s="31">
        <v>1</v>
      </c>
      <c r="G382" s="71"/>
      <c r="H382" s="70">
        <v>1850000</v>
      </c>
      <c r="I382" s="68">
        <f t="shared" si="24"/>
        <v>2072000.0000000002</v>
      </c>
      <c r="J382" s="24" t="s">
        <v>404</v>
      </c>
      <c r="K382" s="26" t="s">
        <v>570</v>
      </c>
      <c r="L382" s="29"/>
    </row>
    <row r="383" spans="1:12" ht="69" customHeight="1">
      <c r="A383" s="42" t="s">
        <v>318</v>
      </c>
      <c r="B383" s="32" t="s">
        <v>1292</v>
      </c>
      <c r="C383" s="25" t="s">
        <v>409</v>
      </c>
      <c r="D383" s="25" t="s">
        <v>1394</v>
      </c>
      <c r="E383" s="35" t="s">
        <v>1044</v>
      </c>
      <c r="F383" s="31">
        <v>1</v>
      </c>
      <c r="G383" s="71"/>
      <c r="H383" s="70">
        <v>288000</v>
      </c>
      <c r="I383" s="68">
        <f t="shared" si="24"/>
        <v>322560.00000000006</v>
      </c>
      <c r="J383" s="24" t="s">
        <v>404</v>
      </c>
      <c r="K383" s="26" t="s">
        <v>570</v>
      </c>
      <c r="L383" s="29"/>
    </row>
    <row r="384" spans="1:12" ht="102">
      <c r="A384" s="42" t="s">
        <v>319</v>
      </c>
      <c r="B384" s="32" t="s">
        <v>1292</v>
      </c>
      <c r="C384" s="25" t="s">
        <v>409</v>
      </c>
      <c r="D384" s="25" t="s">
        <v>1395</v>
      </c>
      <c r="E384" s="35" t="s">
        <v>1044</v>
      </c>
      <c r="F384" s="31">
        <v>1</v>
      </c>
      <c r="G384" s="71"/>
      <c r="H384" s="70">
        <v>1443000</v>
      </c>
      <c r="I384" s="68">
        <f t="shared" si="24"/>
        <v>1616160.0000000002</v>
      </c>
      <c r="J384" s="24" t="s">
        <v>404</v>
      </c>
      <c r="K384" s="26" t="s">
        <v>570</v>
      </c>
      <c r="L384" s="29"/>
    </row>
    <row r="385" spans="1:12" ht="54" customHeight="1">
      <c r="A385" s="42" t="s">
        <v>320</v>
      </c>
      <c r="B385" s="32" t="s">
        <v>605</v>
      </c>
      <c r="C385" s="25" t="s">
        <v>409</v>
      </c>
      <c r="D385" s="25" t="s">
        <v>1045</v>
      </c>
      <c r="E385" s="35" t="s">
        <v>1044</v>
      </c>
      <c r="F385" s="31">
        <v>1</v>
      </c>
      <c r="G385" s="71"/>
      <c r="H385" s="70">
        <v>336000</v>
      </c>
      <c r="I385" s="68">
        <f t="shared" si="24"/>
        <v>376320.00000000006</v>
      </c>
      <c r="J385" s="24" t="s">
        <v>404</v>
      </c>
      <c r="K385" s="25" t="s">
        <v>397</v>
      </c>
      <c r="L385" s="29"/>
    </row>
    <row r="386" spans="1:12" ht="63.75">
      <c r="A386" s="42" t="s">
        <v>321</v>
      </c>
      <c r="B386" s="32" t="s">
        <v>606</v>
      </c>
      <c r="C386" s="25" t="s">
        <v>409</v>
      </c>
      <c r="D386" s="25" t="s">
        <v>607</v>
      </c>
      <c r="E386" s="35" t="s">
        <v>1044</v>
      </c>
      <c r="F386" s="31">
        <v>1</v>
      </c>
      <c r="G386" s="71"/>
      <c r="H386" s="70">
        <v>667800</v>
      </c>
      <c r="I386" s="68">
        <f t="shared" si="24"/>
        <v>747936.00000000012</v>
      </c>
      <c r="J386" s="24" t="s">
        <v>404</v>
      </c>
      <c r="K386" s="25" t="s">
        <v>397</v>
      </c>
      <c r="L386" s="29"/>
    </row>
    <row r="387" spans="1:12" ht="288" customHeight="1">
      <c r="A387" s="42" t="s">
        <v>322</v>
      </c>
      <c r="B387" s="32" t="s">
        <v>608</v>
      </c>
      <c r="C387" s="25" t="s">
        <v>409</v>
      </c>
      <c r="D387" s="25" t="s">
        <v>1351</v>
      </c>
      <c r="E387" s="35" t="s">
        <v>1044</v>
      </c>
      <c r="F387" s="31">
        <v>1</v>
      </c>
      <c r="G387" s="71"/>
      <c r="H387" s="70">
        <v>4000000</v>
      </c>
      <c r="I387" s="68">
        <f t="shared" si="24"/>
        <v>4480000</v>
      </c>
      <c r="J387" s="24" t="s">
        <v>404</v>
      </c>
      <c r="K387" s="25" t="s">
        <v>397</v>
      </c>
      <c r="L387" s="29"/>
    </row>
    <row r="388" spans="1:12" ht="66" customHeight="1">
      <c r="A388" s="42" t="s">
        <v>335</v>
      </c>
      <c r="B388" s="32" t="s">
        <v>1389</v>
      </c>
      <c r="C388" s="24" t="s">
        <v>899</v>
      </c>
      <c r="D388" s="25" t="s">
        <v>1391</v>
      </c>
      <c r="E388" s="35" t="s">
        <v>1044</v>
      </c>
      <c r="F388" s="30">
        <v>1</v>
      </c>
      <c r="G388" s="71"/>
      <c r="H388" s="89">
        <v>8990400</v>
      </c>
      <c r="I388" s="89">
        <f t="shared" si="24"/>
        <v>10069248.000000002</v>
      </c>
      <c r="J388" s="24" t="s">
        <v>404</v>
      </c>
      <c r="K388" s="25" t="s">
        <v>397</v>
      </c>
      <c r="L388" s="29"/>
    </row>
    <row r="389" spans="1:12" ht="66.75" customHeight="1">
      <c r="A389" s="42" t="s">
        <v>337</v>
      </c>
      <c r="B389" s="32" t="s">
        <v>1390</v>
      </c>
      <c r="C389" s="24" t="s">
        <v>899</v>
      </c>
      <c r="D389" s="25" t="s">
        <v>1392</v>
      </c>
      <c r="E389" s="35" t="s">
        <v>1044</v>
      </c>
      <c r="F389" s="30">
        <v>1</v>
      </c>
      <c r="G389" s="71"/>
      <c r="H389" s="89">
        <v>4933500</v>
      </c>
      <c r="I389" s="89">
        <f t="shared" si="24"/>
        <v>5525520.0000000009</v>
      </c>
      <c r="J389" s="24" t="s">
        <v>404</v>
      </c>
      <c r="K389" s="25" t="s">
        <v>397</v>
      </c>
      <c r="L389" s="29"/>
    </row>
    <row r="390" spans="1:12" ht="63.75">
      <c r="A390" s="42" t="s">
        <v>338</v>
      </c>
      <c r="B390" s="32" t="s">
        <v>1167</v>
      </c>
      <c r="C390" s="24" t="s">
        <v>899</v>
      </c>
      <c r="D390" s="25" t="s">
        <v>609</v>
      </c>
      <c r="E390" s="35" t="s">
        <v>1044</v>
      </c>
      <c r="F390" s="30">
        <v>1</v>
      </c>
      <c r="G390" s="71"/>
      <c r="H390" s="70"/>
      <c r="I390" s="68"/>
      <c r="J390" s="24" t="s">
        <v>404</v>
      </c>
      <c r="K390" s="25" t="s">
        <v>397</v>
      </c>
      <c r="L390" s="32"/>
    </row>
    <row r="391" spans="1:12" ht="63.75">
      <c r="A391" s="42" t="s">
        <v>339</v>
      </c>
      <c r="B391" s="32" t="s">
        <v>1167</v>
      </c>
      <c r="C391" s="24" t="s">
        <v>899</v>
      </c>
      <c r="D391" s="25" t="s">
        <v>610</v>
      </c>
      <c r="E391" s="35" t="s">
        <v>1044</v>
      </c>
      <c r="F391" s="30">
        <v>1</v>
      </c>
      <c r="G391" s="71"/>
      <c r="H391" s="70"/>
      <c r="I391" s="68"/>
      <c r="J391" s="24" t="s">
        <v>404</v>
      </c>
      <c r="K391" s="25" t="s">
        <v>397</v>
      </c>
      <c r="L391" s="32"/>
    </row>
    <row r="392" spans="1:12" ht="63.75">
      <c r="A392" s="42" t="s">
        <v>340</v>
      </c>
      <c r="B392" s="32" t="s">
        <v>1167</v>
      </c>
      <c r="C392" s="24" t="s">
        <v>899</v>
      </c>
      <c r="D392" s="25" t="s">
        <v>611</v>
      </c>
      <c r="E392" s="35" t="s">
        <v>1044</v>
      </c>
      <c r="F392" s="30">
        <v>1</v>
      </c>
      <c r="G392" s="71"/>
      <c r="H392" s="70"/>
      <c r="I392" s="68"/>
      <c r="J392" s="24" t="s">
        <v>404</v>
      </c>
      <c r="K392" s="25" t="s">
        <v>397</v>
      </c>
      <c r="L392" s="32"/>
    </row>
    <row r="393" spans="1:12" ht="63.75">
      <c r="A393" s="42" t="s">
        <v>341</v>
      </c>
      <c r="B393" s="32" t="s">
        <v>1167</v>
      </c>
      <c r="C393" s="24" t="s">
        <v>899</v>
      </c>
      <c r="D393" s="25" t="s">
        <v>612</v>
      </c>
      <c r="E393" s="35" t="s">
        <v>1044</v>
      </c>
      <c r="F393" s="30">
        <v>1</v>
      </c>
      <c r="G393" s="71"/>
      <c r="H393" s="70"/>
      <c r="I393" s="68"/>
      <c r="J393" s="24" t="s">
        <v>404</v>
      </c>
      <c r="K393" s="25" t="s">
        <v>397</v>
      </c>
      <c r="L393" s="32"/>
    </row>
    <row r="394" spans="1:12" ht="66.75" customHeight="1">
      <c r="A394" s="42" t="s">
        <v>342</v>
      </c>
      <c r="B394" s="32" t="s">
        <v>1167</v>
      </c>
      <c r="C394" s="24" t="s">
        <v>899</v>
      </c>
      <c r="D394" s="25" t="s">
        <v>613</v>
      </c>
      <c r="E394" s="35" t="s">
        <v>1044</v>
      </c>
      <c r="F394" s="30">
        <v>1</v>
      </c>
      <c r="G394" s="71"/>
      <c r="H394" s="70"/>
      <c r="I394" s="68"/>
      <c r="J394" s="24" t="s">
        <v>404</v>
      </c>
      <c r="K394" s="25" t="s">
        <v>397</v>
      </c>
      <c r="L394" s="32"/>
    </row>
    <row r="395" spans="1:12" ht="54.75" customHeight="1">
      <c r="A395" s="42" t="s">
        <v>343</v>
      </c>
      <c r="B395" s="32" t="s">
        <v>1167</v>
      </c>
      <c r="C395" s="24" t="s">
        <v>899</v>
      </c>
      <c r="D395" s="25" t="s">
        <v>614</v>
      </c>
      <c r="E395" s="35" t="s">
        <v>1044</v>
      </c>
      <c r="F395" s="30">
        <v>1</v>
      </c>
      <c r="G395" s="71"/>
      <c r="H395" s="70"/>
      <c r="I395" s="68"/>
      <c r="J395" s="24" t="s">
        <v>404</v>
      </c>
      <c r="K395" s="25" t="s">
        <v>397</v>
      </c>
      <c r="L395" s="32"/>
    </row>
    <row r="396" spans="1:12" ht="57" customHeight="1">
      <c r="A396" s="42" t="s">
        <v>344</v>
      </c>
      <c r="B396" s="32" t="s">
        <v>1167</v>
      </c>
      <c r="C396" s="24" t="s">
        <v>899</v>
      </c>
      <c r="D396" s="25" t="s">
        <v>615</v>
      </c>
      <c r="E396" s="35" t="s">
        <v>1044</v>
      </c>
      <c r="F396" s="30">
        <v>1</v>
      </c>
      <c r="G396" s="71"/>
      <c r="H396" s="70"/>
      <c r="I396" s="68"/>
      <c r="J396" s="24" t="s">
        <v>404</v>
      </c>
      <c r="K396" s="25" t="s">
        <v>397</v>
      </c>
      <c r="L396" s="32"/>
    </row>
    <row r="397" spans="1:12" ht="57" customHeight="1">
      <c r="A397" s="42" t="s">
        <v>345</v>
      </c>
      <c r="B397" s="32" t="s">
        <v>1167</v>
      </c>
      <c r="C397" s="24" t="s">
        <v>899</v>
      </c>
      <c r="D397" s="25" t="s">
        <v>616</v>
      </c>
      <c r="E397" s="35" t="s">
        <v>1044</v>
      </c>
      <c r="F397" s="30">
        <v>1</v>
      </c>
      <c r="G397" s="71"/>
      <c r="H397" s="70"/>
      <c r="I397" s="68"/>
      <c r="J397" s="24" t="s">
        <v>404</v>
      </c>
      <c r="K397" s="25" t="s">
        <v>397</v>
      </c>
      <c r="L397" s="32"/>
    </row>
    <row r="398" spans="1:12" s="34" customFormat="1" ht="100.5" customHeight="1">
      <c r="A398" s="42" t="s">
        <v>346</v>
      </c>
      <c r="B398" s="32" t="s">
        <v>1476</v>
      </c>
      <c r="C398" s="25" t="s">
        <v>409</v>
      </c>
      <c r="D398" s="25" t="s">
        <v>1475</v>
      </c>
      <c r="E398" s="35" t="s">
        <v>1044</v>
      </c>
      <c r="F398" s="30">
        <v>1</v>
      </c>
      <c r="G398" s="71"/>
      <c r="H398" s="89">
        <v>1634940</v>
      </c>
      <c r="I398" s="89">
        <f t="shared" ref="I398:I399" si="25">H398*1.12</f>
        <v>1831132.8000000003</v>
      </c>
      <c r="J398" s="44" t="s">
        <v>776</v>
      </c>
      <c r="K398" s="25" t="s">
        <v>397</v>
      </c>
      <c r="L398" s="29"/>
    </row>
    <row r="399" spans="1:12" s="34" customFormat="1" ht="97.5" customHeight="1">
      <c r="A399" s="42" t="s">
        <v>736</v>
      </c>
      <c r="B399" s="32" t="s">
        <v>1057</v>
      </c>
      <c r="C399" s="25" t="s">
        <v>409</v>
      </c>
      <c r="D399" s="25" t="s">
        <v>1636</v>
      </c>
      <c r="E399" s="35" t="s">
        <v>1044</v>
      </c>
      <c r="F399" s="30">
        <v>1</v>
      </c>
      <c r="G399" s="71"/>
      <c r="H399" s="89">
        <v>4634288.24</v>
      </c>
      <c r="I399" s="89">
        <f t="shared" si="25"/>
        <v>5190402.8288000012</v>
      </c>
      <c r="J399" s="44" t="s">
        <v>776</v>
      </c>
      <c r="K399" s="25" t="s">
        <v>397</v>
      </c>
      <c r="L399" s="29"/>
    </row>
    <row r="400" spans="1:12" s="34" customFormat="1" ht="57" customHeight="1">
      <c r="A400" s="42" t="s">
        <v>737</v>
      </c>
      <c r="B400" s="32" t="s">
        <v>778</v>
      </c>
      <c r="C400" s="25" t="s">
        <v>409</v>
      </c>
      <c r="D400" s="25" t="s">
        <v>779</v>
      </c>
      <c r="E400" s="35" t="s">
        <v>1044</v>
      </c>
      <c r="F400" s="30">
        <v>1</v>
      </c>
      <c r="G400" s="71"/>
      <c r="H400" s="70">
        <v>5000000</v>
      </c>
      <c r="I400" s="68">
        <f t="shared" si="24"/>
        <v>5600000.0000000009</v>
      </c>
      <c r="J400" s="44" t="s">
        <v>776</v>
      </c>
      <c r="K400" s="25" t="s">
        <v>397</v>
      </c>
      <c r="L400" s="29"/>
    </row>
    <row r="401" spans="1:12" s="34" customFormat="1" ht="51">
      <c r="A401" s="42" t="s">
        <v>738</v>
      </c>
      <c r="B401" s="32" t="s">
        <v>1071</v>
      </c>
      <c r="C401" s="25" t="s">
        <v>409</v>
      </c>
      <c r="D401" s="25" t="s">
        <v>780</v>
      </c>
      <c r="E401" s="35" t="s">
        <v>1044</v>
      </c>
      <c r="F401" s="30">
        <v>1</v>
      </c>
      <c r="G401" s="71"/>
      <c r="H401" s="70">
        <v>6784900</v>
      </c>
      <c r="I401" s="68">
        <f t="shared" si="24"/>
        <v>7599088.0000000009</v>
      </c>
      <c r="J401" s="44" t="s">
        <v>776</v>
      </c>
      <c r="K401" s="25" t="s">
        <v>397</v>
      </c>
      <c r="L401" s="29"/>
    </row>
    <row r="402" spans="1:12" s="34" customFormat="1" ht="51">
      <c r="A402" s="42" t="s">
        <v>739</v>
      </c>
      <c r="B402" s="32" t="s">
        <v>781</v>
      </c>
      <c r="C402" s="25" t="s">
        <v>409</v>
      </c>
      <c r="D402" s="25" t="s">
        <v>782</v>
      </c>
      <c r="E402" s="35" t="s">
        <v>1044</v>
      </c>
      <c r="F402" s="30">
        <v>1</v>
      </c>
      <c r="G402" s="71"/>
      <c r="H402" s="70">
        <v>2900000</v>
      </c>
      <c r="I402" s="68">
        <f t="shared" si="24"/>
        <v>3248000.0000000005</v>
      </c>
      <c r="J402" s="44" t="s">
        <v>776</v>
      </c>
      <c r="K402" s="25" t="s">
        <v>397</v>
      </c>
      <c r="L402" s="29"/>
    </row>
    <row r="403" spans="1:12" s="34" customFormat="1" ht="63.75">
      <c r="A403" s="42" t="s">
        <v>740</v>
      </c>
      <c r="B403" s="32" t="s">
        <v>785</v>
      </c>
      <c r="C403" s="24" t="s">
        <v>899</v>
      </c>
      <c r="D403" s="32" t="s">
        <v>785</v>
      </c>
      <c r="E403" s="35" t="s">
        <v>1044</v>
      </c>
      <c r="F403" s="30">
        <v>1</v>
      </c>
      <c r="G403" s="71"/>
      <c r="H403" s="70">
        <v>17500000</v>
      </c>
      <c r="I403" s="68">
        <f t="shared" si="24"/>
        <v>19600000.000000004</v>
      </c>
      <c r="J403" s="44" t="s">
        <v>776</v>
      </c>
      <c r="K403" s="25" t="s">
        <v>397</v>
      </c>
      <c r="L403" s="29"/>
    </row>
    <row r="404" spans="1:12" s="34" customFormat="1" ht="51">
      <c r="A404" s="42" t="s">
        <v>741</v>
      </c>
      <c r="B404" s="32" t="s">
        <v>598</v>
      </c>
      <c r="C404" s="25" t="s">
        <v>409</v>
      </c>
      <c r="D404" s="25" t="s">
        <v>786</v>
      </c>
      <c r="E404" s="35" t="s">
        <v>1044</v>
      </c>
      <c r="F404" s="30">
        <v>1</v>
      </c>
      <c r="G404" s="71"/>
      <c r="H404" s="70">
        <v>420000</v>
      </c>
      <c r="I404" s="68">
        <f t="shared" si="24"/>
        <v>470400.00000000006</v>
      </c>
      <c r="J404" s="44" t="s">
        <v>776</v>
      </c>
      <c r="K404" s="25" t="s">
        <v>397</v>
      </c>
      <c r="L404" s="29"/>
    </row>
    <row r="405" spans="1:12" s="34" customFormat="1" ht="39.75" customHeight="1">
      <c r="A405" s="42" t="s">
        <v>756</v>
      </c>
      <c r="B405" s="51" t="s">
        <v>1168</v>
      </c>
      <c r="C405" s="25" t="s">
        <v>409</v>
      </c>
      <c r="D405" s="53" t="s">
        <v>1171</v>
      </c>
      <c r="E405" s="35" t="s">
        <v>1044</v>
      </c>
      <c r="F405" s="44">
        <v>1</v>
      </c>
      <c r="G405" s="31"/>
      <c r="H405" s="44">
        <v>210000</v>
      </c>
      <c r="I405" s="27">
        <f t="shared" si="24"/>
        <v>235200.00000000003</v>
      </c>
      <c r="J405" s="24" t="s">
        <v>404</v>
      </c>
      <c r="K405" s="25" t="s">
        <v>397</v>
      </c>
      <c r="L405" s="29"/>
    </row>
    <row r="406" spans="1:12" s="34" customFormat="1" ht="42" customHeight="1">
      <c r="A406" s="42" t="s">
        <v>789</v>
      </c>
      <c r="B406" s="51" t="s">
        <v>1169</v>
      </c>
      <c r="C406" s="25" t="s">
        <v>409</v>
      </c>
      <c r="D406" s="53" t="s">
        <v>1173</v>
      </c>
      <c r="E406" s="35" t="s">
        <v>1044</v>
      </c>
      <c r="F406" s="44">
        <v>1</v>
      </c>
      <c r="G406" s="31"/>
      <c r="H406" s="44">
        <v>120000</v>
      </c>
      <c r="I406" s="27">
        <f t="shared" si="24"/>
        <v>134400</v>
      </c>
      <c r="J406" s="24" t="s">
        <v>404</v>
      </c>
      <c r="K406" s="25" t="s">
        <v>397</v>
      </c>
      <c r="L406" s="29"/>
    </row>
    <row r="407" spans="1:12" s="34" customFormat="1" ht="42" customHeight="1">
      <c r="A407" s="42" t="s">
        <v>790</v>
      </c>
      <c r="B407" s="51" t="s">
        <v>1170</v>
      </c>
      <c r="C407" s="25" t="s">
        <v>409</v>
      </c>
      <c r="D407" s="53" t="s">
        <v>1172</v>
      </c>
      <c r="E407" s="35" t="s">
        <v>1044</v>
      </c>
      <c r="F407" s="44">
        <v>1</v>
      </c>
      <c r="G407" s="31"/>
      <c r="H407" s="44">
        <v>40000</v>
      </c>
      <c r="I407" s="27">
        <f>H407*1.12</f>
        <v>44800.000000000007</v>
      </c>
      <c r="J407" s="24" t="s">
        <v>404</v>
      </c>
      <c r="K407" s="25" t="s">
        <v>397</v>
      </c>
      <c r="L407" s="29"/>
    </row>
    <row r="408" spans="1:12" s="34" customFormat="1" ht="273" customHeight="1">
      <c r="A408" s="42" t="s">
        <v>791</v>
      </c>
      <c r="B408" s="52" t="s">
        <v>1174</v>
      </c>
      <c r="C408" s="25" t="s">
        <v>409</v>
      </c>
      <c r="D408" s="157" t="s">
        <v>1747</v>
      </c>
      <c r="E408" s="35" t="s">
        <v>1044</v>
      </c>
      <c r="F408" s="44">
        <v>1</v>
      </c>
      <c r="G408" s="31"/>
      <c r="H408" s="44">
        <v>3424500</v>
      </c>
      <c r="I408" s="27">
        <f>H408*1.12</f>
        <v>3835440.0000000005</v>
      </c>
      <c r="J408" s="24" t="s">
        <v>404</v>
      </c>
      <c r="K408" s="25" t="s">
        <v>397</v>
      </c>
      <c r="L408" s="29"/>
    </row>
    <row r="409" spans="1:12" ht="84" customHeight="1">
      <c r="A409" s="42" t="s">
        <v>792</v>
      </c>
      <c r="B409" s="25" t="s">
        <v>1167</v>
      </c>
      <c r="C409" s="25" t="s">
        <v>409</v>
      </c>
      <c r="D409" s="25" t="s">
        <v>678</v>
      </c>
      <c r="E409" s="35" t="s">
        <v>1044</v>
      </c>
      <c r="F409" s="27">
        <v>1</v>
      </c>
      <c r="G409" s="68"/>
      <c r="H409" s="68"/>
      <c r="I409" s="27">
        <f t="shared" ref="I409:I428" si="26">H409*1.12</f>
        <v>0</v>
      </c>
      <c r="J409" s="25" t="s">
        <v>673</v>
      </c>
      <c r="K409" s="25" t="s">
        <v>397</v>
      </c>
      <c r="L409" s="25"/>
    </row>
    <row r="410" spans="1:12" ht="51">
      <c r="A410" s="42" t="s">
        <v>1161</v>
      </c>
      <c r="B410" s="25" t="s">
        <v>1167</v>
      </c>
      <c r="C410" s="25" t="s">
        <v>409</v>
      </c>
      <c r="D410" s="25" t="s">
        <v>680</v>
      </c>
      <c r="E410" s="35" t="s">
        <v>1044</v>
      </c>
      <c r="F410" s="27">
        <v>1</v>
      </c>
      <c r="G410" s="68"/>
      <c r="H410" s="68"/>
      <c r="I410" s="27"/>
      <c r="J410" s="25" t="s">
        <v>673</v>
      </c>
      <c r="K410" s="25" t="s">
        <v>397</v>
      </c>
      <c r="L410" s="25"/>
    </row>
    <row r="411" spans="1:12" ht="57" customHeight="1">
      <c r="A411" s="42" t="s">
        <v>1162</v>
      </c>
      <c r="B411" s="25" t="s">
        <v>1167</v>
      </c>
      <c r="C411" s="25" t="s">
        <v>409</v>
      </c>
      <c r="D411" s="25" t="s">
        <v>681</v>
      </c>
      <c r="E411" s="35" t="s">
        <v>1044</v>
      </c>
      <c r="F411" s="27">
        <v>1</v>
      </c>
      <c r="G411" s="68"/>
      <c r="H411" s="68"/>
      <c r="I411" s="27"/>
      <c r="J411" s="25" t="s">
        <v>673</v>
      </c>
      <c r="K411" s="25" t="s">
        <v>397</v>
      </c>
      <c r="L411" s="25"/>
    </row>
    <row r="412" spans="1:12" s="41" customFormat="1" ht="94.5" customHeight="1">
      <c r="A412" s="42" t="s">
        <v>1163</v>
      </c>
      <c r="B412" s="25" t="s">
        <v>1175</v>
      </c>
      <c r="C412" s="25" t="s">
        <v>409</v>
      </c>
      <c r="D412" s="25" t="s">
        <v>1178</v>
      </c>
      <c r="E412" s="35" t="s">
        <v>1044</v>
      </c>
      <c r="F412" s="27">
        <v>1</v>
      </c>
      <c r="G412" s="27"/>
      <c r="H412" s="27">
        <v>432978</v>
      </c>
      <c r="I412" s="27">
        <f t="shared" si="26"/>
        <v>484935.36000000004</v>
      </c>
      <c r="J412" s="25" t="s">
        <v>1185</v>
      </c>
      <c r="K412" s="25" t="s">
        <v>397</v>
      </c>
      <c r="L412" s="29"/>
    </row>
    <row r="413" spans="1:12" s="41" customFormat="1" ht="94.5" customHeight="1">
      <c r="A413" s="42" t="s">
        <v>1360</v>
      </c>
      <c r="B413" s="25" t="s">
        <v>1363</v>
      </c>
      <c r="C413" s="25" t="s">
        <v>409</v>
      </c>
      <c r="D413" s="25" t="s">
        <v>1666</v>
      </c>
      <c r="E413" s="35" t="s">
        <v>1044</v>
      </c>
      <c r="F413" s="89">
        <v>1</v>
      </c>
      <c r="G413" s="27"/>
      <c r="H413" s="118">
        <v>6849330.3899999997</v>
      </c>
      <c r="I413" s="27">
        <f t="shared" si="26"/>
        <v>7671250.0368000008</v>
      </c>
      <c r="J413" s="25" t="s">
        <v>1378</v>
      </c>
      <c r="K413" s="25" t="s">
        <v>582</v>
      </c>
      <c r="L413" s="29"/>
    </row>
    <row r="414" spans="1:12" s="41" customFormat="1" ht="170.25" customHeight="1">
      <c r="A414" s="42" t="s">
        <v>1657</v>
      </c>
      <c r="B414" s="25" t="s">
        <v>1672</v>
      </c>
      <c r="C414" s="25" t="s">
        <v>409</v>
      </c>
      <c r="D414" s="25" t="s">
        <v>1673</v>
      </c>
      <c r="E414" s="35" t="s">
        <v>1044</v>
      </c>
      <c r="F414" s="89">
        <v>1</v>
      </c>
      <c r="G414" s="27"/>
      <c r="H414" s="118">
        <v>1050000</v>
      </c>
      <c r="I414" s="27">
        <f t="shared" si="26"/>
        <v>1176000</v>
      </c>
      <c r="J414" s="25" t="s">
        <v>1674</v>
      </c>
      <c r="K414" s="25" t="s">
        <v>1675</v>
      </c>
      <c r="L414" s="29"/>
    </row>
    <row r="415" spans="1:12" s="41" customFormat="1" ht="170.25" customHeight="1">
      <c r="A415" s="42" t="s">
        <v>1678</v>
      </c>
      <c r="B415" s="118" t="s">
        <v>1715</v>
      </c>
      <c r="C415" s="118" t="s">
        <v>409</v>
      </c>
      <c r="D415" s="118" t="s">
        <v>1716</v>
      </c>
      <c r="E415" s="118" t="s">
        <v>1044</v>
      </c>
      <c r="F415" s="89">
        <v>1</v>
      </c>
      <c r="G415" s="161"/>
      <c r="H415" s="142">
        <v>109600</v>
      </c>
      <c r="I415" s="27">
        <f t="shared" si="26"/>
        <v>122752.00000000001</v>
      </c>
      <c r="J415" s="118" t="s">
        <v>1717</v>
      </c>
      <c r="K415" s="118" t="s">
        <v>1718</v>
      </c>
      <c r="L415" s="29"/>
    </row>
    <row r="416" spans="1:12" s="41" customFormat="1" ht="290.25" customHeight="1">
      <c r="A416" s="42" t="s">
        <v>1679</v>
      </c>
      <c r="B416" s="118" t="s">
        <v>1719</v>
      </c>
      <c r="C416" s="118" t="s">
        <v>409</v>
      </c>
      <c r="D416" s="118" t="s">
        <v>1720</v>
      </c>
      <c r="E416" s="118" t="s">
        <v>1044</v>
      </c>
      <c r="F416" s="89">
        <v>1</v>
      </c>
      <c r="G416" s="161"/>
      <c r="H416" s="128">
        <v>473500</v>
      </c>
      <c r="I416" s="27">
        <f t="shared" si="26"/>
        <v>530320</v>
      </c>
      <c r="J416" s="118" t="s">
        <v>1717</v>
      </c>
      <c r="K416" s="118" t="s">
        <v>1718</v>
      </c>
      <c r="L416" s="29"/>
    </row>
    <row r="417" spans="1:12" s="41" customFormat="1" ht="219.75" customHeight="1">
      <c r="A417" s="42" t="s">
        <v>1680</v>
      </c>
      <c r="B417" s="118" t="s">
        <v>1721</v>
      </c>
      <c r="C417" s="118" t="s">
        <v>409</v>
      </c>
      <c r="D417" s="118" t="s">
        <v>1731</v>
      </c>
      <c r="E417" s="118" t="s">
        <v>1044</v>
      </c>
      <c r="F417" s="89">
        <v>1</v>
      </c>
      <c r="G417" s="161"/>
      <c r="H417" s="142">
        <v>199000</v>
      </c>
      <c r="I417" s="27">
        <f t="shared" si="26"/>
        <v>222880.00000000003</v>
      </c>
      <c r="J417" s="118" t="s">
        <v>1717</v>
      </c>
      <c r="K417" s="118" t="s">
        <v>1718</v>
      </c>
      <c r="L417" s="29"/>
    </row>
    <row r="418" spans="1:12" s="41" customFormat="1" ht="193.5" customHeight="1">
      <c r="A418" s="42" t="s">
        <v>1681</v>
      </c>
      <c r="B418" s="118" t="s">
        <v>1722</v>
      </c>
      <c r="C418" s="118" t="s">
        <v>409</v>
      </c>
      <c r="D418" s="118" t="s">
        <v>1732</v>
      </c>
      <c r="E418" s="118" t="s">
        <v>1044</v>
      </c>
      <c r="F418" s="89">
        <v>1</v>
      </c>
      <c r="G418" s="161"/>
      <c r="H418" s="142">
        <v>182000</v>
      </c>
      <c r="I418" s="27">
        <f t="shared" si="26"/>
        <v>203840.00000000003</v>
      </c>
      <c r="J418" s="118" t="s">
        <v>1717</v>
      </c>
      <c r="K418" s="118" t="s">
        <v>1718</v>
      </c>
      <c r="L418" s="29"/>
    </row>
    <row r="419" spans="1:12" s="41" customFormat="1" ht="223.5" customHeight="1">
      <c r="A419" s="42" t="s">
        <v>1682</v>
      </c>
      <c r="B419" s="118" t="s">
        <v>1723</v>
      </c>
      <c r="C419" s="118" t="s">
        <v>409</v>
      </c>
      <c r="D419" s="118" t="s">
        <v>1733</v>
      </c>
      <c r="E419" s="118" t="s">
        <v>1044</v>
      </c>
      <c r="F419" s="89">
        <v>1</v>
      </c>
      <c r="G419" s="161"/>
      <c r="H419" s="142">
        <v>291500</v>
      </c>
      <c r="I419" s="27">
        <f t="shared" si="26"/>
        <v>326480.00000000006</v>
      </c>
      <c r="J419" s="118" t="s">
        <v>1717</v>
      </c>
      <c r="K419" s="118" t="s">
        <v>1718</v>
      </c>
      <c r="L419" s="29"/>
    </row>
    <row r="420" spans="1:12" s="41" customFormat="1" ht="183.75" customHeight="1">
      <c r="A420" s="42" t="s">
        <v>1683</v>
      </c>
      <c r="B420" s="118" t="s">
        <v>1724</v>
      </c>
      <c r="C420" s="118" t="s">
        <v>409</v>
      </c>
      <c r="D420" s="118" t="s">
        <v>1734</v>
      </c>
      <c r="E420" s="118" t="s">
        <v>1044</v>
      </c>
      <c r="F420" s="89">
        <v>1</v>
      </c>
      <c r="G420" s="161"/>
      <c r="H420" s="142">
        <v>199500</v>
      </c>
      <c r="I420" s="27">
        <f t="shared" si="26"/>
        <v>223440.00000000003</v>
      </c>
      <c r="J420" s="118" t="s">
        <v>1717</v>
      </c>
      <c r="K420" s="118" t="s">
        <v>1718</v>
      </c>
      <c r="L420" s="29"/>
    </row>
    <row r="421" spans="1:12" s="41" customFormat="1" ht="182.25" customHeight="1">
      <c r="A421" s="42" t="s">
        <v>1684</v>
      </c>
      <c r="B421" s="118" t="s">
        <v>1725</v>
      </c>
      <c r="C421" s="118" t="s">
        <v>409</v>
      </c>
      <c r="D421" s="118" t="s">
        <v>1735</v>
      </c>
      <c r="E421" s="118" t="s">
        <v>1044</v>
      </c>
      <c r="F421" s="89">
        <v>1</v>
      </c>
      <c r="G421" s="161"/>
      <c r="H421" s="142">
        <v>284000</v>
      </c>
      <c r="I421" s="27">
        <f t="shared" si="26"/>
        <v>318080.00000000006</v>
      </c>
      <c r="J421" s="118" t="s">
        <v>1717</v>
      </c>
      <c r="K421" s="118" t="s">
        <v>1718</v>
      </c>
      <c r="L421" s="29"/>
    </row>
    <row r="422" spans="1:12" s="41" customFormat="1" ht="153">
      <c r="A422" s="42" t="s">
        <v>1685</v>
      </c>
      <c r="B422" s="118" t="s">
        <v>1726</v>
      </c>
      <c r="C422" s="118" t="s">
        <v>409</v>
      </c>
      <c r="D422" s="118" t="s">
        <v>1736</v>
      </c>
      <c r="E422" s="118" t="s">
        <v>1044</v>
      </c>
      <c r="F422" s="89">
        <v>1</v>
      </c>
      <c r="G422" s="161"/>
      <c r="H422" s="142">
        <v>36000</v>
      </c>
      <c r="I422" s="27">
        <f t="shared" si="26"/>
        <v>40320.000000000007</v>
      </c>
      <c r="J422" s="118" t="s">
        <v>1717</v>
      </c>
      <c r="K422" s="118" t="s">
        <v>1718</v>
      </c>
      <c r="L422" s="29"/>
    </row>
    <row r="423" spans="1:12" s="41" customFormat="1" ht="127.5">
      <c r="A423" s="42" t="s">
        <v>1686</v>
      </c>
      <c r="B423" s="118" t="s">
        <v>1727</v>
      </c>
      <c r="C423" s="118" t="s">
        <v>409</v>
      </c>
      <c r="D423" s="118" t="s">
        <v>1737</v>
      </c>
      <c r="E423" s="118" t="s">
        <v>1044</v>
      </c>
      <c r="F423" s="89">
        <v>1</v>
      </c>
      <c r="G423" s="161"/>
      <c r="H423" s="142">
        <v>248000</v>
      </c>
      <c r="I423" s="27">
        <f t="shared" si="26"/>
        <v>277760</v>
      </c>
      <c r="J423" s="118" t="s">
        <v>1717</v>
      </c>
      <c r="K423" s="118" t="s">
        <v>1718</v>
      </c>
      <c r="L423" s="29"/>
    </row>
    <row r="424" spans="1:12" s="41" customFormat="1" ht="151.5" customHeight="1">
      <c r="A424" s="42" t="s">
        <v>1687</v>
      </c>
      <c r="B424" s="118" t="s">
        <v>1728</v>
      </c>
      <c r="C424" s="118" t="s">
        <v>409</v>
      </c>
      <c r="D424" s="118" t="s">
        <v>1738</v>
      </c>
      <c r="E424" s="118" t="s">
        <v>1044</v>
      </c>
      <c r="F424" s="89">
        <v>1</v>
      </c>
      <c r="G424" s="161"/>
      <c r="H424" s="142">
        <v>435000</v>
      </c>
      <c r="I424" s="27">
        <f t="shared" si="26"/>
        <v>487200.00000000006</v>
      </c>
      <c r="J424" s="118" t="s">
        <v>1717</v>
      </c>
      <c r="K424" s="118" t="s">
        <v>1718</v>
      </c>
      <c r="L424" s="29"/>
    </row>
    <row r="425" spans="1:12" s="41" customFormat="1" ht="89.25">
      <c r="A425" s="42" t="s">
        <v>1688</v>
      </c>
      <c r="B425" s="118" t="s">
        <v>1729</v>
      </c>
      <c r="C425" s="118" t="s">
        <v>409</v>
      </c>
      <c r="D425" s="118" t="s">
        <v>1739</v>
      </c>
      <c r="E425" s="118" t="s">
        <v>1044</v>
      </c>
      <c r="F425" s="89">
        <v>1</v>
      </c>
      <c r="G425" s="161"/>
      <c r="H425" s="142">
        <v>85000</v>
      </c>
      <c r="I425" s="27">
        <f t="shared" si="26"/>
        <v>95200.000000000015</v>
      </c>
      <c r="J425" s="118" t="s">
        <v>1717</v>
      </c>
      <c r="K425" s="118" t="s">
        <v>1718</v>
      </c>
      <c r="L425" s="29"/>
    </row>
    <row r="426" spans="1:12" s="41" customFormat="1" ht="75" customHeight="1">
      <c r="A426" s="42" t="s">
        <v>1689</v>
      </c>
      <c r="B426" s="128" t="s">
        <v>1730</v>
      </c>
      <c r="C426" s="118" t="s">
        <v>409</v>
      </c>
      <c r="D426" s="128" t="s">
        <v>1740</v>
      </c>
      <c r="E426" s="118" t="s">
        <v>1044</v>
      </c>
      <c r="F426" s="89">
        <v>1</v>
      </c>
      <c r="G426" s="128"/>
      <c r="H426" s="142">
        <v>560625</v>
      </c>
      <c r="I426" s="27">
        <f t="shared" si="26"/>
        <v>627900.00000000012</v>
      </c>
      <c r="J426" s="118" t="s">
        <v>1717</v>
      </c>
      <c r="K426" s="118" t="s">
        <v>397</v>
      </c>
      <c r="L426" s="29"/>
    </row>
    <row r="427" spans="1:12" s="41" customFormat="1" ht="102">
      <c r="A427" s="42" t="s">
        <v>1749</v>
      </c>
      <c r="B427" s="25" t="s">
        <v>1363</v>
      </c>
      <c r="C427" s="25" t="s">
        <v>899</v>
      </c>
      <c r="D427" s="25" t="s">
        <v>1828</v>
      </c>
      <c r="E427" s="35" t="s">
        <v>1044</v>
      </c>
      <c r="F427" s="89">
        <v>1</v>
      </c>
      <c r="G427" s="89"/>
      <c r="H427" s="126">
        <v>16741205.359999999</v>
      </c>
      <c r="I427" s="27">
        <f t="shared" si="26"/>
        <v>18750150.003200002</v>
      </c>
      <c r="J427" s="118" t="s">
        <v>1805</v>
      </c>
      <c r="K427" s="118" t="s">
        <v>1641</v>
      </c>
      <c r="L427" s="29"/>
    </row>
    <row r="428" spans="1:12" s="41" customFormat="1" ht="178.5">
      <c r="A428" s="42" t="s">
        <v>1850</v>
      </c>
      <c r="B428" s="25" t="s">
        <v>1875</v>
      </c>
      <c r="C428" s="118" t="s">
        <v>409</v>
      </c>
      <c r="D428" s="25" t="s">
        <v>1876</v>
      </c>
      <c r="E428" s="35" t="s">
        <v>1044</v>
      </c>
      <c r="F428" s="89">
        <v>1</v>
      </c>
      <c r="G428" s="89"/>
      <c r="H428" s="126">
        <v>3500000</v>
      </c>
      <c r="I428" s="27">
        <f t="shared" si="26"/>
        <v>3920000.0000000005</v>
      </c>
      <c r="J428" s="118" t="s">
        <v>1877</v>
      </c>
      <c r="K428" s="118" t="s">
        <v>397</v>
      </c>
      <c r="L428" s="29" t="s">
        <v>2184</v>
      </c>
    </row>
    <row r="429" spans="1:12" s="36" customFormat="1" ht="153">
      <c r="A429" s="165" t="s">
        <v>1916</v>
      </c>
      <c r="B429" s="79" t="s">
        <v>1927</v>
      </c>
      <c r="C429" s="128" t="s">
        <v>899</v>
      </c>
      <c r="D429" s="79" t="s">
        <v>1928</v>
      </c>
      <c r="E429" s="79" t="s">
        <v>1044</v>
      </c>
      <c r="F429" s="144">
        <v>1</v>
      </c>
      <c r="G429" s="144"/>
      <c r="H429" s="144">
        <v>53000</v>
      </c>
      <c r="I429" s="89">
        <f t="shared" ref="I429:I439" si="27">H429*1.12</f>
        <v>59360.000000000007</v>
      </c>
      <c r="J429" s="118" t="s">
        <v>1717</v>
      </c>
      <c r="K429" s="25" t="s">
        <v>582</v>
      </c>
      <c r="L429" s="29" t="s">
        <v>2199</v>
      </c>
    </row>
    <row r="430" spans="1:12" s="36" customFormat="1" ht="242.25">
      <c r="A430" s="165" t="s">
        <v>1917</v>
      </c>
      <c r="B430" s="79" t="s">
        <v>1929</v>
      </c>
      <c r="C430" s="128" t="s">
        <v>899</v>
      </c>
      <c r="D430" s="79" t="s">
        <v>1930</v>
      </c>
      <c r="E430" s="79" t="s">
        <v>1044</v>
      </c>
      <c r="F430" s="144">
        <v>1</v>
      </c>
      <c r="G430" s="144"/>
      <c r="H430" s="144">
        <v>454500</v>
      </c>
      <c r="I430" s="89">
        <f t="shared" si="27"/>
        <v>509040.00000000006</v>
      </c>
      <c r="J430" s="118" t="s">
        <v>1717</v>
      </c>
      <c r="K430" s="25" t="s">
        <v>582</v>
      </c>
      <c r="L430" s="29" t="s">
        <v>2199</v>
      </c>
    </row>
    <row r="431" spans="1:12" s="36" customFormat="1" ht="165.75">
      <c r="A431" s="165" t="s">
        <v>1918</v>
      </c>
      <c r="B431" s="79" t="s">
        <v>1931</v>
      </c>
      <c r="C431" s="128" t="s">
        <v>899</v>
      </c>
      <c r="D431" s="79" t="s">
        <v>1932</v>
      </c>
      <c r="E431" s="79" t="s">
        <v>1044</v>
      </c>
      <c r="F431" s="144">
        <v>1</v>
      </c>
      <c r="G431" s="144"/>
      <c r="H431" s="144">
        <v>399500</v>
      </c>
      <c r="I431" s="89">
        <f t="shared" si="27"/>
        <v>447440.00000000006</v>
      </c>
      <c r="J431" s="118" t="s">
        <v>1717</v>
      </c>
      <c r="K431" s="25" t="s">
        <v>582</v>
      </c>
      <c r="L431" s="29" t="s">
        <v>2199</v>
      </c>
    </row>
    <row r="432" spans="1:12" s="36" customFormat="1" ht="204">
      <c r="A432" s="165" t="s">
        <v>1919</v>
      </c>
      <c r="B432" s="79" t="s">
        <v>1933</v>
      </c>
      <c r="C432" s="128" t="s">
        <v>899</v>
      </c>
      <c r="D432" s="79" t="s">
        <v>1934</v>
      </c>
      <c r="E432" s="79" t="s">
        <v>1044</v>
      </c>
      <c r="F432" s="144">
        <v>1</v>
      </c>
      <c r="G432" s="144"/>
      <c r="H432" s="144">
        <v>348000</v>
      </c>
      <c r="I432" s="89">
        <f t="shared" si="27"/>
        <v>389760.00000000006</v>
      </c>
      <c r="J432" s="118" t="s">
        <v>1717</v>
      </c>
      <c r="K432" s="25" t="s">
        <v>582</v>
      </c>
      <c r="L432" s="29" t="s">
        <v>2199</v>
      </c>
    </row>
    <row r="433" spans="1:12" s="36" customFormat="1" ht="229.5">
      <c r="A433" s="165" t="s">
        <v>1920</v>
      </c>
      <c r="B433" s="79" t="s">
        <v>1935</v>
      </c>
      <c r="C433" s="128" t="s">
        <v>899</v>
      </c>
      <c r="D433" s="79" t="s">
        <v>1936</v>
      </c>
      <c r="E433" s="79" t="s">
        <v>1044</v>
      </c>
      <c r="F433" s="144">
        <v>1</v>
      </c>
      <c r="G433" s="144"/>
      <c r="H433" s="144">
        <v>517500</v>
      </c>
      <c r="I433" s="89">
        <f t="shared" si="27"/>
        <v>579600</v>
      </c>
      <c r="J433" s="118" t="s">
        <v>1717</v>
      </c>
      <c r="K433" s="25" t="s">
        <v>582</v>
      </c>
      <c r="L433" s="29" t="s">
        <v>2199</v>
      </c>
    </row>
    <row r="434" spans="1:12" s="36" customFormat="1" ht="178.5">
      <c r="A434" s="165" t="s">
        <v>1921</v>
      </c>
      <c r="B434" s="79" t="s">
        <v>1937</v>
      </c>
      <c r="C434" s="128" t="s">
        <v>899</v>
      </c>
      <c r="D434" s="79" t="s">
        <v>1938</v>
      </c>
      <c r="E434" s="79" t="s">
        <v>1044</v>
      </c>
      <c r="F434" s="144">
        <v>1</v>
      </c>
      <c r="G434" s="144"/>
      <c r="H434" s="144">
        <v>151500</v>
      </c>
      <c r="I434" s="89">
        <f t="shared" si="27"/>
        <v>169680.00000000003</v>
      </c>
      <c r="J434" s="118" t="s">
        <v>1717</v>
      </c>
      <c r="K434" s="25" t="s">
        <v>582</v>
      </c>
      <c r="L434" s="29" t="s">
        <v>2199</v>
      </c>
    </row>
    <row r="435" spans="1:12" s="36" customFormat="1" ht="191.25">
      <c r="A435" s="165" t="s">
        <v>1922</v>
      </c>
      <c r="B435" s="79" t="s">
        <v>1939</v>
      </c>
      <c r="C435" s="128" t="s">
        <v>899</v>
      </c>
      <c r="D435" s="79" t="s">
        <v>1940</v>
      </c>
      <c r="E435" s="79" t="s">
        <v>1044</v>
      </c>
      <c r="F435" s="144">
        <v>1</v>
      </c>
      <c r="G435" s="144"/>
      <c r="H435" s="144">
        <v>444000</v>
      </c>
      <c r="I435" s="89">
        <f t="shared" si="27"/>
        <v>497280.00000000006</v>
      </c>
      <c r="J435" s="118" t="s">
        <v>1717</v>
      </c>
      <c r="K435" s="25" t="s">
        <v>582</v>
      </c>
      <c r="L435" s="29" t="s">
        <v>2199</v>
      </c>
    </row>
    <row r="436" spans="1:12" s="36" customFormat="1" ht="165.75">
      <c r="A436" s="165" t="s">
        <v>1923</v>
      </c>
      <c r="B436" s="79" t="s">
        <v>1941</v>
      </c>
      <c r="C436" s="128" t="s">
        <v>899</v>
      </c>
      <c r="D436" s="79" t="s">
        <v>1942</v>
      </c>
      <c r="E436" s="79" t="s">
        <v>1044</v>
      </c>
      <c r="F436" s="144">
        <v>1</v>
      </c>
      <c r="G436" s="144"/>
      <c r="H436" s="144">
        <v>82500</v>
      </c>
      <c r="I436" s="89">
        <f t="shared" si="27"/>
        <v>92400.000000000015</v>
      </c>
      <c r="J436" s="118" t="s">
        <v>1717</v>
      </c>
      <c r="K436" s="25" t="s">
        <v>582</v>
      </c>
      <c r="L436" s="29" t="s">
        <v>2199</v>
      </c>
    </row>
    <row r="437" spans="1:12" s="36" customFormat="1" ht="178.5" customHeight="1">
      <c r="A437" s="165" t="s">
        <v>1924</v>
      </c>
      <c r="B437" s="79" t="s">
        <v>1943</v>
      </c>
      <c r="C437" s="128" t="s">
        <v>899</v>
      </c>
      <c r="D437" s="79" t="s">
        <v>1944</v>
      </c>
      <c r="E437" s="79" t="s">
        <v>1044</v>
      </c>
      <c r="F437" s="144">
        <v>1</v>
      </c>
      <c r="G437" s="144"/>
      <c r="H437" s="144">
        <v>327500</v>
      </c>
      <c r="I437" s="89">
        <f t="shared" si="27"/>
        <v>366800.00000000006</v>
      </c>
      <c r="J437" s="118" t="s">
        <v>1717</v>
      </c>
      <c r="K437" s="25" t="s">
        <v>582</v>
      </c>
      <c r="L437" s="29" t="s">
        <v>2199</v>
      </c>
    </row>
    <row r="438" spans="1:12" s="36" customFormat="1" ht="150.75" customHeight="1">
      <c r="A438" s="165" t="s">
        <v>1925</v>
      </c>
      <c r="B438" s="79" t="s">
        <v>1945</v>
      </c>
      <c r="C438" s="128" t="s">
        <v>899</v>
      </c>
      <c r="D438" s="79" t="s">
        <v>1946</v>
      </c>
      <c r="E438" s="79" t="s">
        <v>1044</v>
      </c>
      <c r="F438" s="144">
        <v>1</v>
      </c>
      <c r="G438" s="144"/>
      <c r="H438" s="144">
        <v>727000</v>
      </c>
      <c r="I438" s="89">
        <f t="shared" si="27"/>
        <v>814240.00000000012</v>
      </c>
      <c r="J438" s="118" t="s">
        <v>1717</v>
      </c>
      <c r="K438" s="25" t="s">
        <v>582</v>
      </c>
      <c r="L438" s="29" t="s">
        <v>2199</v>
      </c>
    </row>
    <row r="439" spans="1:12" s="36" customFormat="1" ht="153" customHeight="1">
      <c r="A439" s="165" t="s">
        <v>1926</v>
      </c>
      <c r="B439" s="79" t="s">
        <v>1947</v>
      </c>
      <c r="C439" s="128" t="s">
        <v>899</v>
      </c>
      <c r="D439" s="79" t="s">
        <v>1948</v>
      </c>
      <c r="E439" s="79" t="s">
        <v>1044</v>
      </c>
      <c r="F439" s="144">
        <v>1</v>
      </c>
      <c r="G439" s="144"/>
      <c r="H439" s="144">
        <v>204500</v>
      </c>
      <c r="I439" s="89">
        <f t="shared" si="27"/>
        <v>229040.00000000003</v>
      </c>
      <c r="J439" s="118" t="s">
        <v>1717</v>
      </c>
      <c r="K439" s="25" t="s">
        <v>582</v>
      </c>
      <c r="L439" s="29" t="s">
        <v>2199</v>
      </c>
    </row>
    <row r="440" spans="1:12" s="16" customFormat="1" ht="12.75">
      <c r="A440" s="210" t="s">
        <v>708</v>
      </c>
      <c r="B440" s="210"/>
      <c r="C440" s="210"/>
      <c r="D440" s="19"/>
      <c r="E440" s="19"/>
      <c r="F440" s="20"/>
      <c r="G440" s="69"/>
      <c r="H440" s="84">
        <f>SUM(H357:H439)</f>
        <v>236763686.99000001</v>
      </c>
      <c r="I440" s="84">
        <f>SUM(I357:I439)</f>
        <v>265175329.42880002</v>
      </c>
      <c r="J440" s="20"/>
      <c r="K440" s="21"/>
      <c r="L440" s="96"/>
    </row>
    <row r="441" spans="1:12" s="16" customFormat="1" ht="12.75">
      <c r="A441" s="210" t="s">
        <v>707</v>
      </c>
      <c r="B441" s="210"/>
      <c r="C441" s="210"/>
      <c r="D441" s="19"/>
      <c r="E441" s="19"/>
      <c r="F441" s="20"/>
      <c r="G441" s="69"/>
      <c r="H441" s="84">
        <f>H440+H355+H345</f>
        <v>765325342.41151416</v>
      </c>
      <c r="I441" s="84">
        <f>I440+I355+I345</f>
        <v>857164383.50089526</v>
      </c>
      <c r="J441" s="20"/>
      <c r="K441" s="21"/>
      <c r="L441" s="96"/>
    </row>
    <row r="442" spans="1:12">
      <c r="A442" s="184" t="s">
        <v>617</v>
      </c>
      <c r="B442" s="185"/>
      <c r="C442" s="185"/>
      <c r="D442" s="185"/>
      <c r="E442" s="185"/>
      <c r="F442" s="185"/>
      <c r="G442" s="185"/>
      <c r="H442" s="185"/>
      <c r="I442" s="185"/>
      <c r="J442" s="185"/>
      <c r="K442" s="186"/>
      <c r="L442" s="96"/>
    </row>
    <row r="443" spans="1:12">
      <c r="A443" s="205" t="s">
        <v>393</v>
      </c>
      <c r="B443" s="205"/>
      <c r="C443" s="205"/>
      <c r="D443" s="205"/>
      <c r="E443" s="205"/>
      <c r="F443" s="205"/>
      <c r="G443" s="205"/>
      <c r="H443" s="205"/>
      <c r="I443" s="205"/>
      <c r="J443" s="205"/>
      <c r="K443" s="40"/>
      <c r="L443" s="95"/>
    </row>
    <row r="444" spans="1:12" ht="102">
      <c r="A444" s="42">
        <v>1</v>
      </c>
      <c r="B444" s="25" t="s">
        <v>394</v>
      </c>
      <c r="C444" s="46" t="s">
        <v>618</v>
      </c>
      <c r="D444" s="25" t="s">
        <v>395</v>
      </c>
      <c r="E444" s="25" t="s">
        <v>900</v>
      </c>
      <c r="F444" s="27">
        <v>616000</v>
      </c>
      <c r="G444" s="68">
        <v>88</v>
      </c>
      <c r="H444" s="68">
        <v>54208000</v>
      </c>
      <c r="I444" s="68">
        <f>H444*1.12</f>
        <v>60712960.000000007</v>
      </c>
      <c r="J444" s="26" t="s">
        <v>619</v>
      </c>
      <c r="K444" s="25" t="s">
        <v>397</v>
      </c>
      <c r="L444" s="98"/>
    </row>
    <row r="445" spans="1:12" ht="70.5" customHeight="1">
      <c r="A445" s="42">
        <v>2</v>
      </c>
      <c r="B445" s="46" t="s">
        <v>620</v>
      </c>
      <c r="C445" s="46" t="s">
        <v>621</v>
      </c>
      <c r="D445" s="46" t="s">
        <v>622</v>
      </c>
      <c r="E445" s="46" t="s">
        <v>623</v>
      </c>
      <c r="F445" s="140">
        <v>11028000</v>
      </c>
      <c r="G445" s="68">
        <v>11.23</v>
      </c>
      <c r="H445" s="68">
        <f>G445*F445</f>
        <v>123844440</v>
      </c>
      <c r="I445" s="68">
        <f t="shared" ref="I445:I455" si="28">H445*1.12</f>
        <v>138705772.80000001</v>
      </c>
      <c r="J445" s="24" t="s">
        <v>404</v>
      </c>
      <c r="K445" s="25" t="s">
        <v>397</v>
      </c>
      <c r="L445" s="95"/>
    </row>
    <row r="446" spans="1:12" ht="72" customHeight="1">
      <c r="A446" s="42">
        <v>3</v>
      </c>
      <c r="B446" s="46" t="s">
        <v>624</v>
      </c>
      <c r="C446" s="46" t="s">
        <v>625</v>
      </c>
      <c r="D446" s="46" t="s">
        <v>622</v>
      </c>
      <c r="E446" s="46" t="s">
        <v>623</v>
      </c>
      <c r="F446" s="27">
        <v>96000</v>
      </c>
      <c r="G446" s="68">
        <v>11.23</v>
      </c>
      <c r="H446" s="68">
        <f>G446*F446</f>
        <v>1078080</v>
      </c>
      <c r="I446" s="68">
        <f t="shared" si="28"/>
        <v>1207449.6000000001</v>
      </c>
      <c r="J446" s="24" t="s">
        <v>404</v>
      </c>
      <c r="K446" s="46" t="s">
        <v>626</v>
      </c>
      <c r="L446" s="95"/>
    </row>
    <row r="447" spans="1:12" ht="71.25" customHeight="1">
      <c r="A447" s="42">
        <v>4</v>
      </c>
      <c r="B447" s="25" t="s">
        <v>627</v>
      </c>
      <c r="C447" s="46" t="s">
        <v>625</v>
      </c>
      <c r="D447" s="46" t="s">
        <v>622</v>
      </c>
      <c r="E447" s="46" t="s">
        <v>623</v>
      </c>
      <c r="F447" s="27">
        <v>100000</v>
      </c>
      <c r="G447" s="68">
        <v>11.23</v>
      </c>
      <c r="H447" s="68">
        <f>G447*F447</f>
        <v>1123000</v>
      </c>
      <c r="I447" s="68">
        <f t="shared" si="28"/>
        <v>1257760.0000000002</v>
      </c>
      <c r="J447" s="24" t="s">
        <v>404</v>
      </c>
      <c r="K447" s="25" t="s">
        <v>628</v>
      </c>
      <c r="L447" s="95"/>
    </row>
    <row r="448" spans="1:12" ht="80.25" customHeight="1">
      <c r="A448" s="42">
        <v>5</v>
      </c>
      <c r="B448" s="25" t="s">
        <v>1528</v>
      </c>
      <c r="C448" s="46" t="s">
        <v>1526</v>
      </c>
      <c r="D448" s="46" t="s">
        <v>1529</v>
      </c>
      <c r="E448" s="46" t="s">
        <v>1041</v>
      </c>
      <c r="F448" s="89">
        <v>1</v>
      </c>
      <c r="G448" s="89">
        <v>110000</v>
      </c>
      <c r="H448" s="89">
        <f>G448*F448</f>
        <v>110000</v>
      </c>
      <c r="I448" s="89">
        <f t="shared" si="28"/>
        <v>123200.00000000001</v>
      </c>
      <c r="J448" s="46" t="s">
        <v>1530</v>
      </c>
      <c r="K448" s="25" t="s">
        <v>397</v>
      </c>
      <c r="L448" s="95"/>
    </row>
    <row r="449" spans="1:12" ht="80.25" customHeight="1">
      <c r="A449" s="42">
        <v>6</v>
      </c>
      <c r="B449" s="118" t="s">
        <v>1559</v>
      </c>
      <c r="C449" s="118" t="s">
        <v>1560</v>
      </c>
      <c r="D449" s="118" t="s">
        <v>1561</v>
      </c>
      <c r="E449" s="118" t="s">
        <v>1041</v>
      </c>
      <c r="F449" s="89">
        <v>50</v>
      </c>
      <c r="G449" s="89">
        <v>1600</v>
      </c>
      <c r="H449" s="89">
        <v>80000</v>
      </c>
      <c r="I449" s="89">
        <f t="shared" si="28"/>
        <v>89600.000000000015</v>
      </c>
      <c r="J449" s="151" t="s">
        <v>1562</v>
      </c>
      <c r="K449" s="151" t="s">
        <v>397</v>
      </c>
      <c r="L449" s="95"/>
    </row>
    <row r="450" spans="1:12" ht="80.25" customHeight="1">
      <c r="A450" s="42">
        <v>7</v>
      </c>
      <c r="B450" s="118" t="s">
        <v>1563</v>
      </c>
      <c r="C450" s="118" t="s">
        <v>1560</v>
      </c>
      <c r="D450" s="118" t="s">
        <v>1586</v>
      </c>
      <c r="E450" s="118" t="s">
        <v>1041</v>
      </c>
      <c r="F450" s="89">
        <v>50</v>
      </c>
      <c r="G450" s="89">
        <v>350</v>
      </c>
      <c r="H450" s="89">
        <v>17500</v>
      </c>
      <c r="I450" s="89">
        <f t="shared" si="28"/>
        <v>19600.000000000004</v>
      </c>
      <c r="J450" s="151" t="s">
        <v>1562</v>
      </c>
      <c r="K450" s="151" t="s">
        <v>397</v>
      </c>
      <c r="L450" s="95"/>
    </row>
    <row r="451" spans="1:12" ht="80.25" customHeight="1">
      <c r="A451" s="42">
        <v>8</v>
      </c>
      <c r="B451" s="118" t="s">
        <v>1573</v>
      </c>
      <c r="C451" s="118" t="s">
        <v>1560</v>
      </c>
      <c r="D451" s="118" t="s">
        <v>1564</v>
      </c>
      <c r="E451" s="118" t="s">
        <v>1041</v>
      </c>
      <c r="F451" s="89">
        <v>50</v>
      </c>
      <c r="G451" s="89" t="s">
        <v>1541</v>
      </c>
      <c r="H451" s="89">
        <v>5275</v>
      </c>
      <c r="I451" s="89">
        <f t="shared" si="28"/>
        <v>5908.0000000000009</v>
      </c>
      <c r="J451" s="151" t="s">
        <v>1562</v>
      </c>
      <c r="K451" s="151" t="s">
        <v>397</v>
      </c>
      <c r="L451" s="95"/>
    </row>
    <row r="452" spans="1:12" ht="80.25" customHeight="1">
      <c r="A452" s="42">
        <v>9</v>
      </c>
      <c r="B452" s="118" t="s">
        <v>1565</v>
      </c>
      <c r="C452" s="118" t="s">
        <v>1560</v>
      </c>
      <c r="D452" s="118" t="s">
        <v>1566</v>
      </c>
      <c r="E452" s="118" t="s">
        <v>1041</v>
      </c>
      <c r="F452" s="89">
        <v>50</v>
      </c>
      <c r="G452" s="89">
        <v>1350</v>
      </c>
      <c r="H452" s="89">
        <v>67500</v>
      </c>
      <c r="I452" s="89">
        <f t="shared" si="28"/>
        <v>75600</v>
      </c>
      <c r="J452" s="151" t="s">
        <v>1562</v>
      </c>
      <c r="K452" s="151" t="s">
        <v>397</v>
      </c>
      <c r="L452" s="95"/>
    </row>
    <row r="453" spans="1:12" ht="80.25" customHeight="1">
      <c r="A453" s="42">
        <v>10</v>
      </c>
      <c r="B453" s="118" t="s">
        <v>1567</v>
      </c>
      <c r="C453" s="118" t="s">
        <v>1560</v>
      </c>
      <c r="D453" s="118" t="s">
        <v>1568</v>
      </c>
      <c r="E453" s="118" t="s">
        <v>1041</v>
      </c>
      <c r="F453" s="89">
        <v>50</v>
      </c>
      <c r="G453" s="89">
        <v>280</v>
      </c>
      <c r="H453" s="89">
        <v>14000</v>
      </c>
      <c r="I453" s="89">
        <f t="shared" si="28"/>
        <v>15680.000000000002</v>
      </c>
      <c r="J453" s="151" t="s">
        <v>1562</v>
      </c>
      <c r="K453" s="151" t="s">
        <v>397</v>
      </c>
      <c r="L453" s="95"/>
    </row>
    <row r="454" spans="1:12" ht="80.25" customHeight="1">
      <c r="A454" s="42">
        <v>11</v>
      </c>
      <c r="B454" s="118" t="s">
        <v>1569</v>
      </c>
      <c r="C454" s="118" t="s">
        <v>1560</v>
      </c>
      <c r="D454" s="118" t="s">
        <v>1574</v>
      </c>
      <c r="E454" s="118" t="s">
        <v>1041</v>
      </c>
      <c r="F454" s="89">
        <v>50</v>
      </c>
      <c r="G454" s="89">
        <v>520</v>
      </c>
      <c r="H454" s="89">
        <v>26000</v>
      </c>
      <c r="I454" s="89">
        <f t="shared" si="28"/>
        <v>29120.000000000004</v>
      </c>
      <c r="J454" s="151" t="s">
        <v>1562</v>
      </c>
      <c r="K454" s="151" t="s">
        <v>397</v>
      </c>
      <c r="L454" s="95"/>
    </row>
    <row r="455" spans="1:12" ht="87" customHeight="1">
      <c r="A455" s="42">
        <v>12</v>
      </c>
      <c r="B455" s="118" t="s">
        <v>1570</v>
      </c>
      <c r="C455" s="118" t="s">
        <v>1560</v>
      </c>
      <c r="D455" s="118" t="s">
        <v>1575</v>
      </c>
      <c r="E455" s="118" t="s">
        <v>1041</v>
      </c>
      <c r="F455" s="89">
        <v>50</v>
      </c>
      <c r="G455" s="89">
        <v>300</v>
      </c>
      <c r="H455" s="89">
        <v>15000</v>
      </c>
      <c r="I455" s="89">
        <f t="shared" si="28"/>
        <v>16800</v>
      </c>
      <c r="J455" s="151" t="s">
        <v>1562</v>
      </c>
      <c r="K455" s="151" t="s">
        <v>397</v>
      </c>
      <c r="L455" s="95"/>
    </row>
    <row r="456" spans="1:12" ht="80.25" customHeight="1">
      <c r="A456" s="42">
        <v>13</v>
      </c>
      <c r="B456" s="118" t="s">
        <v>1571</v>
      </c>
      <c r="C456" s="118" t="s">
        <v>1560</v>
      </c>
      <c r="D456" s="118" t="s">
        <v>1572</v>
      </c>
      <c r="E456" s="118" t="s">
        <v>1041</v>
      </c>
      <c r="F456" s="89">
        <v>50</v>
      </c>
      <c r="G456" s="89">
        <v>1350</v>
      </c>
      <c r="H456" s="89">
        <v>67500</v>
      </c>
      <c r="I456" s="89">
        <f>H456*1.12</f>
        <v>75600</v>
      </c>
      <c r="J456" s="151" t="s">
        <v>1562</v>
      </c>
      <c r="K456" s="151" t="s">
        <v>397</v>
      </c>
      <c r="L456" s="95"/>
    </row>
    <row r="457" spans="1:12" ht="80.25" customHeight="1">
      <c r="A457" s="42">
        <v>14</v>
      </c>
      <c r="B457" s="128" t="s">
        <v>1801</v>
      </c>
      <c r="C457" s="118" t="s">
        <v>1560</v>
      </c>
      <c r="D457" s="118" t="s">
        <v>1829</v>
      </c>
      <c r="E457" s="118" t="s">
        <v>1041</v>
      </c>
      <c r="F457" s="89">
        <v>450</v>
      </c>
      <c r="G457" s="89" t="s">
        <v>1781</v>
      </c>
      <c r="H457" s="89">
        <v>72225</v>
      </c>
      <c r="I457" s="89">
        <f t="shared" ref="I457:I458" si="29">H457*1.12</f>
        <v>80892.000000000015</v>
      </c>
      <c r="J457" s="118" t="s">
        <v>1802</v>
      </c>
      <c r="K457" s="118" t="s">
        <v>397</v>
      </c>
      <c r="L457" s="95"/>
    </row>
    <row r="458" spans="1:12" ht="80.25" customHeight="1">
      <c r="A458" s="42">
        <v>15</v>
      </c>
      <c r="B458" s="128" t="s">
        <v>1803</v>
      </c>
      <c r="C458" s="118" t="s">
        <v>1560</v>
      </c>
      <c r="D458" s="118" t="s">
        <v>1804</v>
      </c>
      <c r="E458" s="118" t="s">
        <v>1041</v>
      </c>
      <c r="F458" s="89">
        <v>450</v>
      </c>
      <c r="G458" s="89">
        <v>312</v>
      </c>
      <c r="H458" s="89">
        <v>140400</v>
      </c>
      <c r="I458" s="89">
        <f t="shared" si="29"/>
        <v>157248.00000000003</v>
      </c>
      <c r="J458" s="118" t="s">
        <v>1802</v>
      </c>
      <c r="K458" s="118" t="s">
        <v>397</v>
      </c>
      <c r="L458" s="95"/>
    </row>
    <row r="459" spans="1:12" s="16" customFormat="1" ht="12.75">
      <c r="A459" s="229" t="s">
        <v>705</v>
      </c>
      <c r="B459" s="230"/>
      <c r="C459" s="231"/>
      <c r="D459" s="19"/>
      <c r="E459" s="19"/>
      <c r="F459" s="20"/>
      <c r="G459" s="69"/>
      <c r="H459" s="83">
        <f>SUM(H444:H458)</f>
        <v>180868920</v>
      </c>
      <c r="I459" s="83">
        <f>SUM(I444:I458)</f>
        <v>202573190.40000001</v>
      </c>
      <c r="J459" s="20"/>
      <c r="K459" s="21"/>
      <c r="L459" s="96"/>
    </row>
    <row r="460" spans="1:12" s="41" customFormat="1" ht="12.75">
      <c r="A460" s="205" t="s">
        <v>565</v>
      </c>
      <c r="B460" s="205"/>
      <c r="C460" s="205"/>
      <c r="D460" s="205"/>
      <c r="E460" s="205"/>
      <c r="F460" s="205"/>
      <c r="G460" s="205"/>
      <c r="H460" s="205"/>
      <c r="I460" s="205"/>
      <c r="J460" s="205"/>
      <c r="K460" s="40"/>
      <c r="L460" s="96"/>
    </row>
    <row r="461" spans="1:12" s="3" customFormat="1" ht="12.75">
      <c r="A461" s="24"/>
      <c r="B461" s="32"/>
      <c r="C461" s="24"/>
      <c r="D461" s="32"/>
      <c r="E461" s="31"/>
      <c r="F461" s="44"/>
      <c r="G461" s="70"/>
      <c r="H461" s="70">
        <v>0</v>
      </c>
      <c r="I461" s="70">
        <v>0</v>
      </c>
      <c r="J461" s="44"/>
      <c r="K461" s="44"/>
      <c r="L461" s="95"/>
    </row>
    <row r="462" spans="1:12" s="3" customFormat="1" ht="12.75">
      <c r="A462" s="232" t="s">
        <v>706</v>
      </c>
      <c r="B462" s="233"/>
      <c r="C462" s="234"/>
      <c r="D462" s="43"/>
      <c r="E462" s="43"/>
      <c r="F462" s="44"/>
      <c r="G462" s="70"/>
      <c r="H462" s="84">
        <f>SUM(H461:H461)</f>
        <v>0</v>
      </c>
      <c r="I462" s="84">
        <f>SUM(I461:I461)</f>
        <v>0</v>
      </c>
      <c r="J462" s="44"/>
      <c r="K462" s="45"/>
      <c r="L462" s="96"/>
    </row>
    <row r="463" spans="1:12">
      <c r="A463" s="200" t="s">
        <v>567</v>
      </c>
      <c r="B463" s="201"/>
      <c r="C463" s="201"/>
      <c r="D463" s="201"/>
      <c r="E463" s="201"/>
      <c r="F463" s="201"/>
      <c r="G463" s="201"/>
      <c r="H463" s="201"/>
      <c r="I463" s="201"/>
      <c r="J463" s="202"/>
      <c r="K463" s="40"/>
      <c r="L463" s="96"/>
    </row>
    <row r="464" spans="1:12" ht="54.75" customHeight="1">
      <c r="A464" s="130">
        <v>1</v>
      </c>
      <c r="B464" s="46" t="s">
        <v>1048</v>
      </c>
      <c r="C464" s="46" t="s">
        <v>629</v>
      </c>
      <c r="D464" s="46" t="s">
        <v>1049</v>
      </c>
      <c r="E464" s="35" t="s">
        <v>1044</v>
      </c>
      <c r="F464" s="89">
        <v>1</v>
      </c>
      <c r="G464" s="128"/>
      <c r="H464" s="89">
        <v>4300000</v>
      </c>
      <c r="I464" s="89">
        <f>H464*1.12</f>
        <v>4816000</v>
      </c>
      <c r="J464" s="24" t="s">
        <v>404</v>
      </c>
      <c r="K464" s="25" t="s">
        <v>397</v>
      </c>
      <c r="L464" s="95"/>
    </row>
    <row r="465" spans="1:12" ht="63.75">
      <c r="A465" s="130">
        <v>2</v>
      </c>
      <c r="B465" s="46" t="s">
        <v>1051</v>
      </c>
      <c r="C465" s="46" t="s">
        <v>630</v>
      </c>
      <c r="D465" s="46" t="s">
        <v>1051</v>
      </c>
      <c r="E465" s="46" t="s">
        <v>31</v>
      </c>
      <c r="F465" s="89">
        <v>125000</v>
      </c>
      <c r="G465" s="128">
        <v>112.163336</v>
      </c>
      <c r="H465" s="89">
        <f>G465*F465</f>
        <v>14020417</v>
      </c>
      <c r="I465" s="89">
        <f t="shared" ref="I465:I508" si="30">H465*1.12</f>
        <v>15702867.040000001</v>
      </c>
      <c r="J465" s="24" t="s">
        <v>404</v>
      </c>
      <c r="K465" s="25" t="s">
        <v>397</v>
      </c>
      <c r="L465" s="95"/>
    </row>
    <row r="466" spans="1:12" ht="51.75" customHeight="1">
      <c r="A466" s="130">
        <v>3</v>
      </c>
      <c r="B466" s="46" t="s">
        <v>1050</v>
      </c>
      <c r="C466" s="46" t="s">
        <v>630</v>
      </c>
      <c r="D466" s="46" t="s">
        <v>1050</v>
      </c>
      <c r="E466" s="46" t="s">
        <v>31</v>
      </c>
      <c r="F466" s="89">
        <v>125000</v>
      </c>
      <c r="G466" s="128">
        <v>103.426664</v>
      </c>
      <c r="H466" s="89">
        <f>G466*F466</f>
        <v>12928333</v>
      </c>
      <c r="I466" s="89">
        <f t="shared" si="30"/>
        <v>14479732.960000001</v>
      </c>
      <c r="J466" s="24" t="s">
        <v>404</v>
      </c>
      <c r="K466" s="25" t="s">
        <v>397</v>
      </c>
      <c r="L466" s="95"/>
    </row>
    <row r="467" spans="1:12" ht="54.75" customHeight="1">
      <c r="A467" s="130">
        <v>4</v>
      </c>
      <c r="B467" s="35" t="s">
        <v>1052</v>
      </c>
      <c r="C467" s="46" t="s">
        <v>631</v>
      </c>
      <c r="D467" s="35" t="s">
        <v>632</v>
      </c>
      <c r="E467" s="35" t="s">
        <v>1044</v>
      </c>
      <c r="F467" s="89">
        <v>1</v>
      </c>
      <c r="G467" s="128"/>
      <c r="H467" s="89">
        <v>184016</v>
      </c>
      <c r="I467" s="89">
        <f t="shared" si="30"/>
        <v>206097.92000000001</v>
      </c>
      <c r="J467" s="35" t="s">
        <v>633</v>
      </c>
      <c r="K467" s="35" t="s">
        <v>634</v>
      </c>
      <c r="L467" s="95"/>
    </row>
    <row r="468" spans="1:12" ht="66" customHeight="1">
      <c r="A468" s="130">
        <v>5</v>
      </c>
      <c r="B468" s="35" t="s">
        <v>1053</v>
      </c>
      <c r="C468" s="46" t="s">
        <v>631</v>
      </c>
      <c r="D468" s="35" t="s">
        <v>635</v>
      </c>
      <c r="E468" s="35" t="s">
        <v>1044</v>
      </c>
      <c r="F468" s="89">
        <v>1</v>
      </c>
      <c r="G468" s="128"/>
      <c r="H468" s="89">
        <v>920764</v>
      </c>
      <c r="I468" s="89">
        <f t="shared" si="30"/>
        <v>1031255.68</v>
      </c>
      <c r="J468" s="35" t="s">
        <v>633</v>
      </c>
      <c r="K468" s="35" t="s">
        <v>634</v>
      </c>
      <c r="L468" s="95"/>
    </row>
    <row r="469" spans="1:12" ht="63.75">
      <c r="A469" s="130">
        <v>6</v>
      </c>
      <c r="B469" s="35" t="s">
        <v>636</v>
      </c>
      <c r="C469" s="46" t="s">
        <v>631</v>
      </c>
      <c r="D469" s="35" t="s">
        <v>636</v>
      </c>
      <c r="E469" s="35" t="s">
        <v>1044</v>
      </c>
      <c r="F469" s="89">
        <v>1</v>
      </c>
      <c r="G469" s="128"/>
      <c r="H469" s="89">
        <v>69192</v>
      </c>
      <c r="I469" s="89">
        <f t="shared" si="30"/>
        <v>77495.040000000008</v>
      </c>
      <c r="J469" s="35" t="s">
        <v>633</v>
      </c>
      <c r="K469" s="35" t="s">
        <v>634</v>
      </c>
      <c r="L469" s="95"/>
    </row>
    <row r="470" spans="1:12" ht="56.25" customHeight="1">
      <c r="A470" s="130">
        <v>7</v>
      </c>
      <c r="B470" s="35" t="s">
        <v>637</v>
      </c>
      <c r="C470" s="46" t="s">
        <v>631</v>
      </c>
      <c r="D470" s="35" t="s">
        <v>637</v>
      </c>
      <c r="E470" s="35" t="s">
        <v>1044</v>
      </c>
      <c r="F470" s="89">
        <v>1</v>
      </c>
      <c r="G470" s="128"/>
      <c r="H470" s="89">
        <v>960000</v>
      </c>
      <c r="I470" s="89">
        <f t="shared" si="30"/>
        <v>1075200</v>
      </c>
      <c r="J470" s="35" t="s">
        <v>633</v>
      </c>
      <c r="K470" s="35" t="s">
        <v>634</v>
      </c>
      <c r="L470" s="95"/>
    </row>
    <row r="471" spans="1:12" ht="89.25">
      <c r="A471" s="130">
        <v>8</v>
      </c>
      <c r="B471" s="35" t="s">
        <v>638</v>
      </c>
      <c r="C471" s="46" t="s">
        <v>631</v>
      </c>
      <c r="D471" s="35" t="s">
        <v>638</v>
      </c>
      <c r="E471" s="35" t="s">
        <v>1044</v>
      </c>
      <c r="F471" s="89">
        <v>1</v>
      </c>
      <c r="G471" s="128"/>
      <c r="H471" s="89">
        <v>4500326</v>
      </c>
      <c r="I471" s="89">
        <f t="shared" si="30"/>
        <v>5040365.12</v>
      </c>
      <c r="J471" s="35" t="s">
        <v>633</v>
      </c>
      <c r="K471" s="35" t="s">
        <v>634</v>
      </c>
      <c r="L471" s="95"/>
    </row>
    <row r="472" spans="1:12" ht="57" customHeight="1">
      <c r="A472" s="130">
        <v>9</v>
      </c>
      <c r="B472" s="35" t="s">
        <v>639</v>
      </c>
      <c r="C472" s="46" t="s">
        <v>631</v>
      </c>
      <c r="D472" s="35" t="s">
        <v>639</v>
      </c>
      <c r="E472" s="35" t="s">
        <v>1044</v>
      </c>
      <c r="F472" s="89">
        <v>1</v>
      </c>
      <c r="G472" s="128"/>
      <c r="H472" s="89">
        <v>462857</v>
      </c>
      <c r="I472" s="89">
        <f t="shared" si="30"/>
        <v>518399.84</v>
      </c>
      <c r="J472" s="35" t="s">
        <v>633</v>
      </c>
      <c r="K472" s="35" t="s">
        <v>634</v>
      </c>
      <c r="L472" s="95"/>
    </row>
    <row r="473" spans="1:12" ht="57" customHeight="1">
      <c r="A473" s="130">
        <v>10</v>
      </c>
      <c r="B473" s="35" t="s">
        <v>640</v>
      </c>
      <c r="C473" s="46" t="s">
        <v>631</v>
      </c>
      <c r="D473" s="35" t="s">
        <v>640</v>
      </c>
      <c r="E473" s="35" t="s">
        <v>1044</v>
      </c>
      <c r="F473" s="89">
        <v>1</v>
      </c>
      <c r="G473" s="128"/>
      <c r="H473" s="89">
        <v>644571</v>
      </c>
      <c r="I473" s="89">
        <f t="shared" si="30"/>
        <v>721919.52</v>
      </c>
      <c r="J473" s="35" t="s">
        <v>633</v>
      </c>
      <c r="K473" s="35" t="s">
        <v>634</v>
      </c>
      <c r="L473" s="95"/>
    </row>
    <row r="474" spans="1:12" ht="52.5" customHeight="1">
      <c r="A474" s="130">
        <v>11</v>
      </c>
      <c r="B474" s="35" t="s">
        <v>641</v>
      </c>
      <c r="C474" s="46" t="s">
        <v>631</v>
      </c>
      <c r="D474" s="35" t="s">
        <v>641</v>
      </c>
      <c r="E474" s="35" t="s">
        <v>1044</v>
      </c>
      <c r="F474" s="89">
        <v>1</v>
      </c>
      <c r="G474" s="128"/>
      <c r="H474" s="89">
        <v>3154286</v>
      </c>
      <c r="I474" s="89">
        <f t="shared" si="30"/>
        <v>3532800.3200000003</v>
      </c>
      <c r="J474" s="35" t="s">
        <v>633</v>
      </c>
      <c r="K474" s="35" t="s">
        <v>634</v>
      </c>
      <c r="L474" s="95"/>
    </row>
    <row r="475" spans="1:12" ht="68.25" customHeight="1">
      <c r="A475" s="130">
        <v>12</v>
      </c>
      <c r="B475" s="35" t="s">
        <v>1054</v>
      </c>
      <c r="C475" s="46" t="s">
        <v>631</v>
      </c>
      <c r="D475" s="35" t="s">
        <v>642</v>
      </c>
      <c r="E475" s="35" t="s">
        <v>1044</v>
      </c>
      <c r="F475" s="89">
        <v>1</v>
      </c>
      <c r="G475" s="128"/>
      <c r="H475" s="89">
        <v>384000</v>
      </c>
      <c r="I475" s="89">
        <f t="shared" si="30"/>
        <v>430080.00000000006</v>
      </c>
      <c r="J475" s="35" t="s">
        <v>633</v>
      </c>
      <c r="K475" s="35" t="s">
        <v>634</v>
      </c>
      <c r="L475" s="95"/>
    </row>
    <row r="476" spans="1:12" ht="68.25" customHeight="1">
      <c r="A476" s="130">
        <v>13</v>
      </c>
      <c r="B476" s="35" t="s">
        <v>643</v>
      </c>
      <c r="C476" s="46" t="s">
        <v>631</v>
      </c>
      <c r="D476" s="35" t="s">
        <v>643</v>
      </c>
      <c r="E476" s="35" t="s">
        <v>1044</v>
      </c>
      <c r="F476" s="89">
        <v>1</v>
      </c>
      <c r="G476" s="128"/>
      <c r="H476" s="89">
        <v>2134341</v>
      </c>
      <c r="I476" s="89">
        <f t="shared" si="30"/>
        <v>2390461.9200000004</v>
      </c>
      <c r="J476" s="35" t="s">
        <v>633</v>
      </c>
      <c r="K476" s="35" t="s">
        <v>634</v>
      </c>
      <c r="L476" s="95"/>
    </row>
    <row r="477" spans="1:12" ht="51">
      <c r="A477" s="130">
        <v>14</v>
      </c>
      <c r="B477" s="35" t="s">
        <v>644</v>
      </c>
      <c r="C477" s="46" t="s">
        <v>631</v>
      </c>
      <c r="D477" s="35" t="s">
        <v>644</v>
      </c>
      <c r="E477" s="35" t="s">
        <v>1044</v>
      </c>
      <c r="F477" s="89">
        <v>1</v>
      </c>
      <c r="G477" s="128"/>
      <c r="H477" s="89">
        <v>2028060</v>
      </c>
      <c r="I477" s="89">
        <f t="shared" si="30"/>
        <v>2271427.2000000002</v>
      </c>
      <c r="J477" s="35" t="s">
        <v>633</v>
      </c>
      <c r="K477" s="35" t="s">
        <v>634</v>
      </c>
      <c r="L477" s="95"/>
    </row>
    <row r="478" spans="1:12" ht="80.25" customHeight="1">
      <c r="A478" s="130">
        <v>15</v>
      </c>
      <c r="B478" s="35" t="s">
        <v>645</v>
      </c>
      <c r="C478" s="46" t="s">
        <v>631</v>
      </c>
      <c r="D478" s="35" t="s">
        <v>645</v>
      </c>
      <c r="E478" s="35" t="s">
        <v>1044</v>
      </c>
      <c r="F478" s="89">
        <v>1</v>
      </c>
      <c r="G478" s="128"/>
      <c r="H478" s="89">
        <v>10168426</v>
      </c>
      <c r="I478" s="89">
        <f t="shared" si="30"/>
        <v>11388637.120000001</v>
      </c>
      <c r="J478" s="35" t="s">
        <v>633</v>
      </c>
      <c r="K478" s="35" t="s">
        <v>646</v>
      </c>
      <c r="L478" s="95"/>
    </row>
    <row r="479" spans="1:12" ht="63.75">
      <c r="A479" s="130">
        <v>16</v>
      </c>
      <c r="B479" s="35" t="s">
        <v>647</v>
      </c>
      <c r="C479" s="46" t="s">
        <v>631</v>
      </c>
      <c r="D479" s="35" t="s">
        <v>647</v>
      </c>
      <c r="E479" s="35" t="s">
        <v>1044</v>
      </c>
      <c r="F479" s="89">
        <v>1</v>
      </c>
      <c r="G479" s="128"/>
      <c r="H479" s="89">
        <v>1096514</v>
      </c>
      <c r="I479" s="89">
        <f t="shared" si="30"/>
        <v>1228095.6800000002</v>
      </c>
      <c r="J479" s="35" t="s">
        <v>633</v>
      </c>
      <c r="K479" s="35" t="s">
        <v>646</v>
      </c>
      <c r="L479" s="95"/>
    </row>
    <row r="480" spans="1:12" ht="63.75">
      <c r="A480" s="130">
        <v>17</v>
      </c>
      <c r="B480" s="35" t="s">
        <v>648</v>
      </c>
      <c r="C480" s="46" t="s">
        <v>631</v>
      </c>
      <c r="D480" s="35" t="s">
        <v>649</v>
      </c>
      <c r="E480" s="35" t="s">
        <v>1044</v>
      </c>
      <c r="F480" s="89">
        <v>1</v>
      </c>
      <c r="G480" s="128"/>
      <c r="H480" s="89">
        <v>7784991</v>
      </c>
      <c r="I480" s="89">
        <f t="shared" si="30"/>
        <v>8719189.9199999999</v>
      </c>
      <c r="J480" s="35" t="s">
        <v>633</v>
      </c>
      <c r="K480" s="35" t="s">
        <v>646</v>
      </c>
      <c r="L480" s="95"/>
    </row>
    <row r="481" spans="1:12" ht="63.75">
      <c r="A481" s="130">
        <v>18</v>
      </c>
      <c r="B481" s="35" t="s">
        <v>650</v>
      </c>
      <c r="C481" s="46" t="s">
        <v>631</v>
      </c>
      <c r="D481" s="35" t="s">
        <v>650</v>
      </c>
      <c r="E481" s="35" t="s">
        <v>1044</v>
      </c>
      <c r="F481" s="89">
        <v>1</v>
      </c>
      <c r="G481" s="128"/>
      <c r="H481" s="89">
        <v>2314368</v>
      </c>
      <c r="I481" s="89">
        <f t="shared" si="30"/>
        <v>2592092.1600000001</v>
      </c>
      <c r="J481" s="35" t="s">
        <v>633</v>
      </c>
      <c r="K481" s="35" t="s">
        <v>646</v>
      </c>
      <c r="L481" s="95"/>
    </row>
    <row r="482" spans="1:12" ht="51">
      <c r="A482" s="130">
        <v>19</v>
      </c>
      <c r="B482" s="35" t="s">
        <v>651</v>
      </c>
      <c r="C482" s="46" t="s">
        <v>631</v>
      </c>
      <c r="D482" s="35" t="s">
        <v>651</v>
      </c>
      <c r="E482" s="35" t="s">
        <v>1044</v>
      </c>
      <c r="F482" s="89">
        <v>1</v>
      </c>
      <c r="G482" s="128"/>
      <c r="H482" s="89">
        <v>2956808</v>
      </c>
      <c r="I482" s="89">
        <f t="shared" si="30"/>
        <v>3311624.9600000004</v>
      </c>
      <c r="J482" s="35" t="s">
        <v>633</v>
      </c>
      <c r="K482" s="35" t="s">
        <v>646</v>
      </c>
      <c r="L482" s="95"/>
    </row>
    <row r="483" spans="1:12" ht="76.5">
      <c r="A483" s="130">
        <v>20</v>
      </c>
      <c r="B483" s="35" t="s">
        <v>652</v>
      </c>
      <c r="C483" s="46" t="s">
        <v>631</v>
      </c>
      <c r="D483" s="35" t="s">
        <v>653</v>
      </c>
      <c r="E483" s="35" t="s">
        <v>1044</v>
      </c>
      <c r="F483" s="89">
        <v>1</v>
      </c>
      <c r="G483" s="128"/>
      <c r="H483" s="89">
        <v>523714</v>
      </c>
      <c r="I483" s="89">
        <f t="shared" si="30"/>
        <v>586559.68000000005</v>
      </c>
      <c r="J483" s="35" t="s">
        <v>633</v>
      </c>
      <c r="K483" s="25" t="s">
        <v>654</v>
      </c>
      <c r="L483" s="95"/>
    </row>
    <row r="484" spans="1:12" ht="51">
      <c r="A484" s="130">
        <v>21</v>
      </c>
      <c r="B484" s="35" t="s">
        <v>655</v>
      </c>
      <c r="C484" s="46" t="s">
        <v>656</v>
      </c>
      <c r="D484" s="35" t="s">
        <v>655</v>
      </c>
      <c r="E484" s="35" t="s">
        <v>1044</v>
      </c>
      <c r="F484" s="89">
        <v>1</v>
      </c>
      <c r="G484" s="128"/>
      <c r="H484" s="89">
        <v>61667760</v>
      </c>
      <c r="I484" s="89">
        <f t="shared" si="30"/>
        <v>69067891.200000003</v>
      </c>
      <c r="J484" s="35" t="s">
        <v>633</v>
      </c>
      <c r="K484" s="35" t="s">
        <v>657</v>
      </c>
      <c r="L484" s="95"/>
    </row>
    <row r="485" spans="1:12" ht="56.25" customHeight="1">
      <c r="A485" s="130">
        <v>22</v>
      </c>
      <c r="B485" s="25" t="s">
        <v>658</v>
      </c>
      <c r="C485" s="46" t="s">
        <v>659</v>
      </c>
      <c r="D485" s="24" t="s">
        <v>1190</v>
      </c>
      <c r="E485" s="35" t="s">
        <v>1044</v>
      </c>
      <c r="F485" s="89">
        <v>1</v>
      </c>
      <c r="G485" s="128"/>
      <c r="H485" s="89">
        <v>5892480</v>
      </c>
      <c r="I485" s="89">
        <f t="shared" si="30"/>
        <v>6599577.6000000006</v>
      </c>
      <c r="J485" s="27" t="s">
        <v>660</v>
      </c>
      <c r="K485" s="25" t="s">
        <v>397</v>
      </c>
      <c r="L485" s="95"/>
    </row>
    <row r="486" spans="1:12" ht="51">
      <c r="A486" s="130">
        <v>23</v>
      </c>
      <c r="B486" s="25" t="s">
        <v>661</v>
      </c>
      <c r="C486" s="46" t="s">
        <v>662</v>
      </c>
      <c r="D486" s="46" t="s">
        <v>663</v>
      </c>
      <c r="E486" s="35" t="s">
        <v>1044</v>
      </c>
      <c r="F486" s="89">
        <v>1</v>
      </c>
      <c r="G486" s="128"/>
      <c r="H486" s="89">
        <v>8000000</v>
      </c>
      <c r="I486" s="89">
        <f t="shared" si="30"/>
        <v>8960000</v>
      </c>
      <c r="J486" s="27" t="s">
        <v>660</v>
      </c>
      <c r="K486" s="27" t="s">
        <v>664</v>
      </c>
      <c r="L486" s="95"/>
    </row>
    <row r="487" spans="1:12" ht="60" customHeight="1">
      <c r="A487" s="130">
        <v>24</v>
      </c>
      <c r="B487" s="25" t="s">
        <v>665</v>
      </c>
      <c r="C487" s="46" t="s">
        <v>631</v>
      </c>
      <c r="D487" s="25" t="s">
        <v>1617</v>
      </c>
      <c r="E487" s="35" t="s">
        <v>1044</v>
      </c>
      <c r="F487" s="89">
        <v>1</v>
      </c>
      <c r="G487" s="128"/>
      <c r="H487" s="89">
        <v>8925000</v>
      </c>
      <c r="I487" s="89">
        <f t="shared" si="30"/>
        <v>9996000.0000000019</v>
      </c>
      <c r="J487" s="24" t="s">
        <v>404</v>
      </c>
      <c r="K487" s="25" t="s">
        <v>397</v>
      </c>
      <c r="L487" s="43"/>
    </row>
    <row r="488" spans="1:12" ht="54.75" customHeight="1">
      <c r="A488" s="130">
        <v>25</v>
      </c>
      <c r="B488" s="25" t="s">
        <v>1167</v>
      </c>
      <c r="C488" s="46" t="s">
        <v>659</v>
      </c>
      <c r="D488" s="25" t="s">
        <v>666</v>
      </c>
      <c r="E488" s="35" t="s">
        <v>1044</v>
      </c>
      <c r="F488" s="89">
        <v>1</v>
      </c>
      <c r="G488" s="128"/>
      <c r="H488" s="89"/>
      <c r="I488" s="89"/>
      <c r="J488" s="27" t="s">
        <v>660</v>
      </c>
      <c r="K488" s="25" t="s">
        <v>397</v>
      </c>
      <c r="L488" s="95"/>
    </row>
    <row r="489" spans="1:12" ht="71.25" customHeight="1">
      <c r="A489" s="130">
        <v>26</v>
      </c>
      <c r="B489" s="25" t="s">
        <v>568</v>
      </c>
      <c r="C489" s="46" t="s">
        <v>659</v>
      </c>
      <c r="D489" s="25" t="s">
        <v>569</v>
      </c>
      <c r="E489" s="35" t="s">
        <v>1044</v>
      </c>
      <c r="F489" s="89">
        <v>1</v>
      </c>
      <c r="G489" s="128"/>
      <c r="H489" s="89">
        <v>350000</v>
      </c>
      <c r="I489" s="89">
        <f t="shared" si="30"/>
        <v>392000.00000000006</v>
      </c>
      <c r="J489" s="27" t="s">
        <v>660</v>
      </c>
      <c r="K489" s="25" t="s">
        <v>570</v>
      </c>
      <c r="L489" s="95"/>
    </row>
    <row r="490" spans="1:12" ht="56.25" customHeight="1">
      <c r="A490" s="130">
        <v>27</v>
      </c>
      <c r="B490" s="25" t="s">
        <v>571</v>
      </c>
      <c r="C490" s="46" t="s">
        <v>659</v>
      </c>
      <c r="D490" s="25" t="s">
        <v>667</v>
      </c>
      <c r="E490" s="35" t="s">
        <v>1044</v>
      </c>
      <c r="F490" s="89">
        <v>1</v>
      </c>
      <c r="G490" s="128"/>
      <c r="H490" s="89">
        <v>1017830</v>
      </c>
      <c r="I490" s="89">
        <f t="shared" si="30"/>
        <v>1139969.6000000001</v>
      </c>
      <c r="J490" s="27" t="s">
        <v>660</v>
      </c>
      <c r="K490" s="25" t="s">
        <v>397</v>
      </c>
      <c r="L490" s="95"/>
    </row>
    <row r="491" spans="1:12" ht="56.25" customHeight="1">
      <c r="A491" s="130">
        <v>28</v>
      </c>
      <c r="B491" s="25" t="s">
        <v>573</v>
      </c>
      <c r="C491" s="46" t="s">
        <v>659</v>
      </c>
      <c r="D491" s="25" t="s">
        <v>668</v>
      </c>
      <c r="E491" s="35" t="s">
        <v>1044</v>
      </c>
      <c r="F491" s="89">
        <v>1</v>
      </c>
      <c r="G491" s="128"/>
      <c r="H491" s="89">
        <v>1221396</v>
      </c>
      <c r="I491" s="89">
        <f t="shared" si="30"/>
        <v>1367963.52</v>
      </c>
      <c r="J491" s="27" t="s">
        <v>660</v>
      </c>
      <c r="K491" s="25" t="s">
        <v>397</v>
      </c>
      <c r="L491" s="95"/>
    </row>
    <row r="492" spans="1:12" ht="121.5" customHeight="1">
      <c r="A492" s="130">
        <v>29</v>
      </c>
      <c r="B492" s="25" t="s">
        <v>669</v>
      </c>
      <c r="C492" s="46" t="s">
        <v>631</v>
      </c>
      <c r="D492" s="25" t="s">
        <v>676</v>
      </c>
      <c r="E492" s="35" t="s">
        <v>1044</v>
      </c>
      <c r="F492" s="89">
        <v>1</v>
      </c>
      <c r="G492" s="128"/>
      <c r="H492" s="89">
        <v>6552000</v>
      </c>
      <c r="I492" s="89">
        <f t="shared" ref="I492" si="31">H492*1.12</f>
        <v>7338240.0000000009</v>
      </c>
      <c r="J492" s="25" t="s">
        <v>673</v>
      </c>
      <c r="K492" s="25" t="s">
        <v>397</v>
      </c>
      <c r="L492" s="95"/>
    </row>
    <row r="493" spans="1:12" ht="96.75" customHeight="1">
      <c r="A493" s="130">
        <v>30</v>
      </c>
      <c r="B493" s="25" t="s">
        <v>670</v>
      </c>
      <c r="C493" s="46" t="s">
        <v>659</v>
      </c>
      <c r="D493" s="25" t="s">
        <v>671</v>
      </c>
      <c r="E493" s="35" t="s">
        <v>1044</v>
      </c>
      <c r="F493" s="89">
        <v>1</v>
      </c>
      <c r="G493" s="128"/>
      <c r="H493" s="89">
        <v>652866</v>
      </c>
      <c r="I493" s="89">
        <f t="shared" si="30"/>
        <v>731209.92</v>
      </c>
      <c r="J493" s="27" t="s">
        <v>660</v>
      </c>
      <c r="K493" s="25" t="s">
        <v>397</v>
      </c>
      <c r="L493" s="95"/>
    </row>
    <row r="494" spans="1:12" ht="69" customHeight="1">
      <c r="A494" s="130">
        <v>31</v>
      </c>
      <c r="B494" s="25" t="s">
        <v>1311</v>
      </c>
      <c r="C494" s="46" t="s">
        <v>672</v>
      </c>
      <c r="D494" s="25" t="s">
        <v>1356</v>
      </c>
      <c r="E494" s="35" t="s">
        <v>1044</v>
      </c>
      <c r="F494" s="89">
        <v>1</v>
      </c>
      <c r="G494" s="128"/>
      <c r="H494" s="89">
        <v>461306</v>
      </c>
      <c r="I494" s="89">
        <f t="shared" si="30"/>
        <v>516662.72000000003</v>
      </c>
      <c r="J494" s="25" t="s">
        <v>673</v>
      </c>
      <c r="K494" s="25" t="s">
        <v>397</v>
      </c>
      <c r="L494" s="29"/>
    </row>
    <row r="495" spans="1:12" ht="63.75">
      <c r="A495" s="130">
        <v>32</v>
      </c>
      <c r="B495" s="25" t="s">
        <v>674</v>
      </c>
      <c r="C495" s="46" t="s">
        <v>672</v>
      </c>
      <c r="D495" s="25" t="s">
        <v>674</v>
      </c>
      <c r="E495" s="35" t="s">
        <v>1044</v>
      </c>
      <c r="F495" s="89">
        <v>1</v>
      </c>
      <c r="G495" s="128"/>
      <c r="H495" s="89">
        <v>37200000</v>
      </c>
      <c r="I495" s="89">
        <f t="shared" si="30"/>
        <v>41664000.000000007</v>
      </c>
      <c r="J495" s="25" t="s">
        <v>673</v>
      </c>
      <c r="K495" s="25" t="s">
        <v>397</v>
      </c>
      <c r="L495" s="29"/>
    </row>
    <row r="496" spans="1:12" ht="63.75">
      <c r="A496" s="130">
        <v>33</v>
      </c>
      <c r="B496" s="25" t="s">
        <v>682</v>
      </c>
      <c r="C496" s="46" t="s">
        <v>675</v>
      </c>
      <c r="D496" s="25" t="s">
        <v>683</v>
      </c>
      <c r="E496" s="35" t="s">
        <v>1044</v>
      </c>
      <c r="F496" s="89">
        <v>1</v>
      </c>
      <c r="G496" s="128"/>
      <c r="H496" s="89">
        <v>1082678.5714285714</v>
      </c>
      <c r="I496" s="89">
        <f t="shared" si="30"/>
        <v>1212600</v>
      </c>
      <c r="J496" s="25" t="s">
        <v>684</v>
      </c>
      <c r="K496" s="25" t="s">
        <v>685</v>
      </c>
      <c r="L496" s="29"/>
    </row>
    <row r="497" spans="1:12" ht="76.5">
      <c r="A497" s="130">
        <v>34</v>
      </c>
      <c r="B497" s="24" t="s">
        <v>686</v>
      </c>
      <c r="C497" s="46" t="s">
        <v>675</v>
      </c>
      <c r="D497" s="24" t="s">
        <v>686</v>
      </c>
      <c r="E497" s="35" t="s">
        <v>1044</v>
      </c>
      <c r="F497" s="89">
        <v>1</v>
      </c>
      <c r="G497" s="128"/>
      <c r="H497" s="89">
        <v>1065802.3392857141</v>
      </c>
      <c r="I497" s="89">
        <f t="shared" si="30"/>
        <v>1193698.6199999999</v>
      </c>
      <c r="J497" s="25" t="s">
        <v>684</v>
      </c>
      <c r="K497" s="35" t="s">
        <v>646</v>
      </c>
      <c r="L497" s="29"/>
    </row>
    <row r="498" spans="1:12" ht="76.5">
      <c r="A498" s="130">
        <v>35</v>
      </c>
      <c r="B498" s="24" t="s">
        <v>687</v>
      </c>
      <c r="C498" s="46" t="s">
        <v>675</v>
      </c>
      <c r="D498" s="24" t="s">
        <v>687</v>
      </c>
      <c r="E498" s="35" t="s">
        <v>1044</v>
      </c>
      <c r="F498" s="89">
        <v>1</v>
      </c>
      <c r="G498" s="128"/>
      <c r="H498" s="89">
        <v>316848</v>
      </c>
      <c r="I498" s="89">
        <f t="shared" si="30"/>
        <v>354869.76000000001</v>
      </c>
      <c r="J498" s="25" t="s">
        <v>684</v>
      </c>
      <c r="K498" s="35" t="s">
        <v>646</v>
      </c>
      <c r="L498" s="29"/>
    </row>
    <row r="499" spans="1:12" ht="76.5">
      <c r="A499" s="130">
        <v>36</v>
      </c>
      <c r="B499" s="24" t="s">
        <v>688</v>
      </c>
      <c r="C499" s="46" t="s">
        <v>675</v>
      </c>
      <c r="D499" s="24" t="s">
        <v>689</v>
      </c>
      <c r="E499" s="35" t="s">
        <v>1044</v>
      </c>
      <c r="F499" s="89">
        <v>1</v>
      </c>
      <c r="G499" s="128"/>
      <c r="H499" s="89">
        <v>2088796.4255999997</v>
      </c>
      <c r="I499" s="89">
        <f t="shared" si="30"/>
        <v>2339451.9966719998</v>
      </c>
      <c r="J499" s="25" t="s">
        <v>684</v>
      </c>
      <c r="K499" s="35" t="s">
        <v>646</v>
      </c>
      <c r="L499" s="29"/>
    </row>
    <row r="500" spans="1:12" ht="63.75">
      <c r="A500" s="130">
        <v>37</v>
      </c>
      <c r="B500" s="32" t="s">
        <v>690</v>
      </c>
      <c r="C500" s="46" t="s">
        <v>675</v>
      </c>
      <c r="D500" s="32" t="s">
        <v>691</v>
      </c>
      <c r="E500" s="35" t="s">
        <v>1044</v>
      </c>
      <c r="F500" s="89">
        <v>1</v>
      </c>
      <c r="G500" s="128"/>
      <c r="H500" s="89">
        <v>1214773.8623999998</v>
      </c>
      <c r="I500" s="89">
        <f t="shared" si="30"/>
        <v>1360546.7258879999</v>
      </c>
      <c r="J500" s="25" t="s">
        <v>684</v>
      </c>
      <c r="K500" s="35" t="s">
        <v>646</v>
      </c>
      <c r="L500" s="29"/>
    </row>
    <row r="501" spans="1:12" ht="63.75">
      <c r="A501" s="130">
        <v>38</v>
      </c>
      <c r="B501" s="32" t="s">
        <v>692</v>
      </c>
      <c r="C501" s="46" t="s">
        <v>675</v>
      </c>
      <c r="D501" s="24" t="s">
        <v>693</v>
      </c>
      <c r="E501" s="35" t="s">
        <v>1044</v>
      </c>
      <c r="F501" s="89">
        <v>1</v>
      </c>
      <c r="G501" s="128"/>
      <c r="H501" s="89">
        <v>329365.999648</v>
      </c>
      <c r="I501" s="89">
        <f t="shared" si="30"/>
        <v>368889.91960576002</v>
      </c>
      <c r="J501" s="25" t="s">
        <v>684</v>
      </c>
      <c r="K501" s="25" t="s">
        <v>685</v>
      </c>
      <c r="L501" s="29"/>
    </row>
    <row r="502" spans="1:12" ht="63.75">
      <c r="A502" s="130">
        <v>39</v>
      </c>
      <c r="B502" s="32" t="s">
        <v>694</v>
      </c>
      <c r="C502" s="46" t="s">
        <v>675</v>
      </c>
      <c r="D502" s="24" t="s">
        <v>695</v>
      </c>
      <c r="E502" s="35" t="s">
        <v>1044</v>
      </c>
      <c r="F502" s="89">
        <v>1</v>
      </c>
      <c r="G502" s="128"/>
      <c r="H502" s="89">
        <v>630000</v>
      </c>
      <c r="I502" s="89">
        <f t="shared" si="30"/>
        <v>705600.00000000012</v>
      </c>
      <c r="J502" s="25" t="s">
        <v>684</v>
      </c>
      <c r="K502" s="25" t="s">
        <v>685</v>
      </c>
      <c r="L502" s="29"/>
    </row>
    <row r="503" spans="1:12" ht="63.75">
      <c r="A503" s="130">
        <v>40</v>
      </c>
      <c r="B503" s="32" t="s">
        <v>696</v>
      </c>
      <c r="C503" s="46" t="s">
        <v>675</v>
      </c>
      <c r="D503" s="24" t="s">
        <v>697</v>
      </c>
      <c r="E503" s="35" t="s">
        <v>1044</v>
      </c>
      <c r="F503" s="89">
        <v>1</v>
      </c>
      <c r="G503" s="128"/>
      <c r="H503" s="89">
        <v>1008000</v>
      </c>
      <c r="I503" s="89">
        <f t="shared" si="30"/>
        <v>1128960</v>
      </c>
      <c r="J503" s="25" t="s">
        <v>684</v>
      </c>
      <c r="K503" s="25" t="s">
        <v>654</v>
      </c>
      <c r="L503" s="29"/>
    </row>
    <row r="504" spans="1:12" ht="63.75">
      <c r="A504" s="130">
        <v>41</v>
      </c>
      <c r="B504" s="32" t="s">
        <v>698</v>
      </c>
      <c r="C504" s="46" t="s">
        <v>675</v>
      </c>
      <c r="D504" s="24" t="s">
        <v>699</v>
      </c>
      <c r="E504" s="35" t="s">
        <v>1044</v>
      </c>
      <c r="F504" s="89">
        <v>1</v>
      </c>
      <c r="G504" s="128"/>
      <c r="H504" s="89">
        <v>645000</v>
      </c>
      <c r="I504" s="89">
        <f t="shared" si="30"/>
        <v>722400.00000000012</v>
      </c>
      <c r="J504" s="25" t="s">
        <v>684</v>
      </c>
      <c r="K504" s="25" t="s">
        <v>685</v>
      </c>
      <c r="L504" s="29"/>
    </row>
    <row r="505" spans="1:12" ht="63.75">
      <c r="A505" s="130">
        <v>42</v>
      </c>
      <c r="B505" s="32" t="s">
        <v>700</v>
      </c>
      <c r="C505" s="46" t="s">
        <v>675</v>
      </c>
      <c r="D505" s="24" t="s">
        <v>701</v>
      </c>
      <c r="E505" s="35" t="s">
        <v>1044</v>
      </c>
      <c r="F505" s="89">
        <v>1</v>
      </c>
      <c r="G505" s="128"/>
      <c r="H505" s="89">
        <v>312000</v>
      </c>
      <c r="I505" s="89">
        <f t="shared" si="30"/>
        <v>349440.00000000006</v>
      </c>
      <c r="J505" s="25" t="s">
        <v>684</v>
      </c>
      <c r="K505" s="25" t="s">
        <v>654</v>
      </c>
      <c r="L505" s="29"/>
    </row>
    <row r="506" spans="1:12" ht="63.75">
      <c r="A506" s="130">
        <v>43</v>
      </c>
      <c r="B506" s="32" t="s">
        <v>702</v>
      </c>
      <c r="C506" s="46" t="s">
        <v>672</v>
      </c>
      <c r="D506" s="32" t="s">
        <v>1357</v>
      </c>
      <c r="E506" s="35" t="s">
        <v>1044</v>
      </c>
      <c r="F506" s="89">
        <v>1</v>
      </c>
      <c r="G506" s="128"/>
      <c r="H506" s="89">
        <v>506031</v>
      </c>
      <c r="I506" s="89">
        <f t="shared" si="30"/>
        <v>566754.72000000009</v>
      </c>
      <c r="J506" s="25" t="s">
        <v>684</v>
      </c>
      <c r="K506" s="25" t="s">
        <v>397</v>
      </c>
      <c r="L506" s="29"/>
    </row>
    <row r="507" spans="1:12" ht="66" customHeight="1">
      <c r="A507" s="130">
        <v>44</v>
      </c>
      <c r="B507" s="32" t="s">
        <v>703</v>
      </c>
      <c r="C507" s="46" t="s">
        <v>672</v>
      </c>
      <c r="D507" s="32" t="s">
        <v>703</v>
      </c>
      <c r="E507" s="35" t="s">
        <v>1044</v>
      </c>
      <c r="F507" s="89">
        <v>1</v>
      </c>
      <c r="G507" s="128"/>
      <c r="H507" s="89">
        <v>139347</v>
      </c>
      <c r="I507" s="89">
        <f t="shared" si="30"/>
        <v>156068.64000000001</v>
      </c>
      <c r="J507" s="25" t="s">
        <v>684</v>
      </c>
      <c r="K507" s="25" t="s">
        <v>397</v>
      </c>
      <c r="L507" s="29"/>
    </row>
    <row r="508" spans="1:12" ht="66.75" customHeight="1">
      <c r="A508" s="130">
        <v>45</v>
      </c>
      <c r="B508" s="32" t="s">
        <v>704</v>
      </c>
      <c r="C508" s="46" t="s">
        <v>672</v>
      </c>
      <c r="D508" s="24" t="s">
        <v>1358</v>
      </c>
      <c r="E508" s="35" t="s">
        <v>1044</v>
      </c>
      <c r="F508" s="89">
        <v>1</v>
      </c>
      <c r="G508" s="128"/>
      <c r="H508" s="89">
        <v>6138103</v>
      </c>
      <c r="I508" s="89">
        <f t="shared" si="30"/>
        <v>6874675.3600000003</v>
      </c>
      <c r="J508" s="25" t="s">
        <v>684</v>
      </c>
      <c r="K508" s="25" t="s">
        <v>397</v>
      </c>
      <c r="L508" s="29"/>
    </row>
    <row r="509" spans="1:12" s="41" customFormat="1" ht="97.5" customHeight="1">
      <c r="A509" s="130">
        <v>46</v>
      </c>
      <c r="B509" s="25" t="s">
        <v>670</v>
      </c>
      <c r="C509" s="46" t="s">
        <v>659</v>
      </c>
      <c r="D509" s="25" t="s">
        <v>787</v>
      </c>
      <c r="E509" s="35" t="s">
        <v>1044</v>
      </c>
      <c r="F509" s="89">
        <v>1</v>
      </c>
      <c r="G509" s="128"/>
      <c r="H509" s="89">
        <v>756000</v>
      </c>
      <c r="I509" s="89">
        <f>H509*1.12</f>
        <v>846720.00000000012</v>
      </c>
      <c r="J509" s="27" t="s">
        <v>709</v>
      </c>
      <c r="K509" s="25" t="s">
        <v>397</v>
      </c>
      <c r="L509" s="29"/>
    </row>
    <row r="510" spans="1:12" ht="57.75" customHeight="1">
      <c r="A510" s="130">
        <v>47</v>
      </c>
      <c r="B510" s="25" t="s">
        <v>658</v>
      </c>
      <c r="C510" s="46" t="s">
        <v>659</v>
      </c>
      <c r="D510" s="24" t="s">
        <v>1190</v>
      </c>
      <c r="E510" s="35" t="s">
        <v>1044</v>
      </c>
      <c r="F510" s="89">
        <v>1</v>
      </c>
      <c r="G510" s="128"/>
      <c r="H510" s="89">
        <v>5322240</v>
      </c>
      <c r="I510" s="89">
        <f t="shared" ref="I510:I511" si="32">H510*1.12</f>
        <v>5960908.8000000007</v>
      </c>
      <c r="J510" s="27" t="s">
        <v>1189</v>
      </c>
      <c r="K510" s="25" t="s">
        <v>397</v>
      </c>
      <c r="L510" s="29"/>
    </row>
    <row r="511" spans="1:12" ht="135" customHeight="1">
      <c r="A511" s="130">
        <v>48</v>
      </c>
      <c r="B511" s="25" t="s">
        <v>1254</v>
      </c>
      <c r="C511" s="46" t="s">
        <v>1255</v>
      </c>
      <c r="D511" s="24" t="s">
        <v>1359</v>
      </c>
      <c r="E511" s="35" t="s">
        <v>1044</v>
      </c>
      <c r="F511" s="89">
        <v>1</v>
      </c>
      <c r="G511" s="128"/>
      <c r="H511" s="89">
        <v>4229868.5999999996</v>
      </c>
      <c r="I511" s="89">
        <f t="shared" si="32"/>
        <v>4737452.8320000004</v>
      </c>
      <c r="J511" s="27" t="s">
        <v>633</v>
      </c>
      <c r="K511" s="25" t="s">
        <v>1256</v>
      </c>
      <c r="L511" s="29"/>
    </row>
    <row r="512" spans="1:12" ht="84" customHeight="1">
      <c r="A512" s="130">
        <v>49</v>
      </c>
      <c r="B512" s="25" t="s">
        <v>677</v>
      </c>
      <c r="C512" s="46" t="s">
        <v>1255</v>
      </c>
      <c r="D512" s="25" t="s">
        <v>678</v>
      </c>
      <c r="E512" s="35" t="s">
        <v>1044</v>
      </c>
      <c r="F512" s="89">
        <v>1</v>
      </c>
      <c r="G512" s="128"/>
      <c r="H512" s="89">
        <v>570000</v>
      </c>
      <c r="I512" s="89">
        <f>H512*1.12</f>
        <v>638400.00000000012</v>
      </c>
      <c r="J512" s="25" t="s">
        <v>673</v>
      </c>
      <c r="K512" s="25" t="s">
        <v>397</v>
      </c>
      <c r="L512" s="29"/>
    </row>
    <row r="513" spans="1:12" ht="57.75" customHeight="1">
      <c r="A513" s="130">
        <v>50</v>
      </c>
      <c r="B513" s="25" t="s">
        <v>679</v>
      </c>
      <c r="C513" s="46" t="s">
        <v>1255</v>
      </c>
      <c r="D513" s="25" t="s">
        <v>680</v>
      </c>
      <c r="E513" s="35" t="s">
        <v>1044</v>
      </c>
      <c r="F513" s="89">
        <v>1</v>
      </c>
      <c r="G513" s="128"/>
      <c r="H513" s="89">
        <v>145440</v>
      </c>
      <c r="I513" s="89">
        <f>H513*1.12</f>
        <v>162892.80000000002</v>
      </c>
      <c r="J513" s="25" t="s">
        <v>673</v>
      </c>
      <c r="K513" s="25" t="s">
        <v>397</v>
      </c>
      <c r="L513" s="29"/>
    </row>
    <row r="514" spans="1:12" ht="60" customHeight="1">
      <c r="A514" s="130">
        <v>51</v>
      </c>
      <c r="B514" s="132" t="s">
        <v>1296</v>
      </c>
      <c r="C514" s="46" t="s">
        <v>1255</v>
      </c>
      <c r="D514" s="25" t="s">
        <v>681</v>
      </c>
      <c r="E514" s="35" t="s">
        <v>1044</v>
      </c>
      <c r="F514" s="89">
        <v>1</v>
      </c>
      <c r="G514" s="128"/>
      <c r="H514" s="89">
        <v>108000</v>
      </c>
      <c r="I514" s="89">
        <f>H514*1.12</f>
        <v>120960.00000000001</v>
      </c>
      <c r="J514" s="25" t="s">
        <v>673</v>
      </c>
      <c r="K514" s="25" t="s">
        <v>397</v>
      </c>
      <c r="L514" s="29"/>
    </row>
    <row r="515" spans="1:12" ht="86.25" customHeight="1">
      <c r="A515" s="130">
        <v>52</v>
      </c>
      <c r="B515" s="118" t="s">
        <v>1375</v>
      </c>
      <c r="C515" s="131" t="s">
        <v>1352</v>
      </c>
      <c r="D515" s="24" t="s">
        <v>1667</v>
      </c>
      <c r="E515" s="35" t="s">
        <v>1044</v>
      </c>
      <c r="F515" s="89">
        <v>1</v>
      </c>
      <c r="G515" s="128"/>
      <c r="H515" s="89">
        <v>7946820</v>
      </c>
      <c r="I515" s="89">
        <f>H515*1.12</f>
        <v>8900438.4000000004</v>
      </c>
      <c r="J515" s="44" t="s">
        <v>592</v>
      </c>
      <c r="K515" s="25" t="s">
        <v>397</v>
      </c>
      <c r="L515" s="29"/>
    </row>
    <row r="516" spans="1:12" ht="84" customHeight="1">
      <c r="A516" s="130">
        <v>53</v>
      </c>
      <c r="B516" s="118" t="s">
        <v>1374</v>
      </c>
      <c r="C516" s="131" t="s">
        <v>1352</v>
      </c>
      <c r="D516" s="24" t="s">
        <v>1668</v>
      </c>
      <c r="E516" s="35" t="s">
        <v>1044</v>
      </c>
      <c r="F516" s="89">
        <v>1</v>
      </c>
      <c r="G516" s="128"/>
      <c r="H516" s="89">
        <v>7707000</v>
      </c>
      <c r="I516" s="89">
        <f t="shared" ref="I516:I519" si="33">H516*1.12</f>
        <v>8631840</v>
      </c>
      <c r="J516" s="44" t="s">
        <v>592</v>
      </c>
      <c r="K516" s="25" t="s">
        <v>397</v>
      </c>
      <c r="L516" s="29"/>
    </row>
    <row r="517" spans="1:12" ht="80.25" customHeight="1">
      <c r="A517" s="130">
        <v>54</v>
      </c>
      <c r="B517" s="118" t="s">
        <v>1373</v>
      </c>
      <c r="C517" s="131" t="s">
        <v>1352</v>
      </c>
      <c r="D517" s="24" t="s">
        <v>1376</v>
      </c>
      <c r="E517" s="35" t="s">
        <v>1044</v>
      </c>
      <c r="F517" s="89">
        <v>1</v>
      </c>
      <c r="G517" s="128"/>
      <c r="H517" s="89">
        <v>1080000</v>
      </c>
      <c r="I517" s="89">
        <f t="shared" si="33"/>
        <v>1209600</v>
      </c>
      <c r="J517" s="44" t="s">
        <v>592</v>
      </c>
      <c r="K517" s="25" t="s">
        <v>397</v>
      </c>
      <c r="L517" s="29"/>
    </row>
    <row r="518" spans="1:12" ht="84" customHeight="1">
      <c r="A518" s="130">
        <v>55</v>
      </c>
      <c r="B518" s="118" t="s">
        <v>1372</v>
      </c>
      <c r="C518" s="131" t="s">
        <v>1352</v>
      </c>
      <c r="D518" s="24" t="s">
        <v>1377</v>
      </c>
      <c r="E518" s="35" t="s">
        <v>1044</v>
      </c>
      <c r="F518" s="89">
        <v>1</v>
      </c>
      <c r="G518" s="128"/>
      <c r="H518" s="89">
        <v>434000</v>
      </c>
      <c r="I518" s="89">
        <f t="shared" si="33"/>
        <v>486080.00000000006</v>
      </c>
      <c r="J518" s="44" t="s">
        <v>592</v>
      </c>
      <c r="K518" s="25" t="s">
        <v>397</v>
      </c>
      <c r="L518" s="29"/>
    </row>
    <row r="519" spans="1:12" ht="89.25" customHeight="1">
      <c r="A519" s="130">
        <v>56</v>
      </c>
      <c r="B519" s="124" t="s">
        <v>1353</v>
      </c>
      <c r="C519" s="46" t="s">
        <v>1255</v>
      </c>
      <c r="D519" s="25" t="s">
        <v>1354</v>
      </c>
      <c r="E519" s="35" t="s">
        <v>1044</v>
      </c>
      <c r="F519" s="89">
        <v>1</v>
      </c>
      <c r="G519" s="128"/>
      <c r="H519" s="89">
        <v>165000</v>
      </c>
      <c r="I519" s="89">
        <f t="shared" si="33"/>
        <v>184800.00000000003</v>
      </c>
      <c r="J519" s="25" t="s">
        <v>1355</v>
      </c>
      <c r="K519" s="25" t="s">
        <v>397</v>
      </c>
      <c r="L519" s="29"/>
    </row>
    <row r="520" spans="1:12" s="41" customFormat="1" ht="97.5" customHeight="1">
      <c r="A520" s="130">
        <v>57</v>
      </c>
      <c r="B520" s="25" t="s">
        <v>670</v>
      </c>
      <c r="C520" s="46" t="s">
        <v>659</v>
      </c>
      <c r="D520" s="25" t="s">
        <v>787</v>
      </c>
      <c r="E520" s="35" t="s">
        <v>1044</v>
      </c>
      <c r="F520" s="89">
        <v>1</v>
      </c>
      <c r="G520" s="128"/>
      <c r="H520" s="89">
        <v>652857</v>
      </c>
      <c r="I520" s="89">
        <f>H520*1.12</f>
        <v>731199.84000000008</v>
      </c>
      <c r="J520" s="27" t="s">
        <v>1398</v>
      </c>
      <c r="K520" s="25" t="s">
        <v>397</v>
      </c>
      <c r="L520" s="29"/>
    </row>
    <row r="521" spans="1:12" s="164" customFormat="1" ht="61.5" customHeight="1">
      <c r="A521" s="130">
        <v>58</v>
      </c>
      <c r="B521" s="25" t="s">
        <v>658</v>
      </c>
      <c r="C521" s="46" t="s">
        <v>659</v>
      </c>
      <c r="D521" s="24" t="s">
        <v>1190</v>
      </c>
      <c r="E521" s="35" t="s">
        <v>1044</v>
      </c>
      <c r="F521" s="89">
        <v>1</v>
      </c>
      <c r="G521" s="35"/>
      <c r="H521" s="89">
        <v>6462720</v>
      </c>
      <c r="I521" s="89">
        <f t="shared" ref="I521" si="34">H521*1.12</f>
        <v>7238246.4000000004</v>
      </c>
      <c r="J521" s="27" t="s">
        <v>1398</v>
      </c>
      <c r="K521" s="25" t="s">
        <v>397</v>
      </c>
      <c r="L521" s="29"/>
    </row>
    <row r="522" spans="1:12" ht="89.25">
      <c r="A522" s="130">
        <v>59</v>
      </c>
      <c r="B522" s="128" t="s">
        <v>1637</v>
      </c>
      <c r="C522" s="118" t="s">
        <v>1352</v>
      </c>
      <c r="D522" s="118" t="s">
        <v>1669</v>
      </c>
      <c r="E522" s="118" t="s">
        <v>1044</v>
      </c>
      <c r="F522" s="128">
        <v>1</v>
      </c>
      <c r="G522" s="128"/>
      <c r="H522" s="89">
        <v>2432143</v>
      </c>
      <c r="I522" s="155">
        <f t="shared" ref="I522:I526" si="35">H522*1.12</f>
        <v>2724000.16</v>
      </c>
      <c r="J522" s="118" t="s">
        <v>1647</v>
      </c>
      <c r="K522" s="128" t="s">
        <v>1638</v>
      </c>
      <c r="L522" s="29"/>
    </row>
    <row r="523" spans="1:12" ht="76.5">
      <c r="A523" s="130">
        <v>60</v>
      </c>
      <c r="B523" s="128" t="s">
        <v>1639</v>
      </c>
      <c r="C523" s="118" t="s">
        <v>1640</v>
      </c>
      <c r="D523" s="118" t="s">
        <v>1670</v>
      </c>
      <c r="E523" s="118" t="s">
        <v>1044</v>
      </c>
      <c r="F523" s="128">
        <v>1</v>
      </c>
      <c r="G523" s="128"/>
      <c r="H523" s="89">
        <v>1227679</v>
      </c>
      <c r="I523" s="89">
        <f t="shared" si="35"/>
        <v>1375000.4800000002</v>
      </c>
      <c r="J523" s="118" t="s">
        <v>1647</v>
      </c>
      <c r="K523" s="128" t="s">
        <v>1641</v>
      </c>
      <c r="L523" s="29"/>
    </row>
    <row r="524" spans="1:12" ht="76.5">
      <c r="A524" s="130">
        <v>61</v>
      </c>
      <c r="B524" s="128" t="s">
        <v>1642</v>
      </c>
      <c r="C524" s="118" t="s">
        <v>1640</v>
      </c>
      <c r="D524" s="118" t="s">
        <v>1648</v>
      </c>
      <c r="E524" s="118" t="s">
        <v>1044</v>
      </c>
      <c r="F524" s="128">
        <v>1</v>
      </c>
      <c r="G524" s="128"/>
      <c r="H524" s="89">
        <v>618200</v>
      </c>
      <c r="I524" s="89">
        <f t="shared" si="35"/>
        <v>692384.00000000012</v>
      </c>
      <c r="J524" s="118" t="s">
        <v>1647</v>
      </c>
      <c r="K524" s="128" t="s">
        <v>1641</v>
      </c>
      <c r="L524" s="29"/>
    </row>
    <row r="525" spans="1:12" ht="76.5">
      <c r="A525" s="130">
        <v>62</v>
      </c>
      <c r="B525" s="128" t="s">
        <v>1643</v>
      </c>
      <c r="C525" s="118" t="s">
        <v>1640</v>
      </c>
      <c r="D525" s="118" t="s">
        <v>1649</v>
      </c>
      <c r="E525" s="118" t="s">
        <v>1044</v>
      </c>
      <c r="F525" s="128">
        <v>1</v>
      </c>
      <c r="G525" s="128"/>
      <c r="H525" s="89">
        <v>506924</v>
      </c>
      <c r="I525" s="89">
        <f t="shared" si="35"/>
        <v>567754.88</v>
      </c>
      <c r="J525" s="118" t="s">
        <v>1647</v>
      </c>
      <c r="K525" s="128" t="s">
        <v>1641</v>
      </c>
      <c r="L525" s="29"/>
    </row>
    <row r="526" spans="1:12" ht="76.5">
      <c r="A526" s="130">
        <v>63</v>
      </c>
      <c r="B526" s="128" t="s">
        <v>1644</v>
      </c>
      <c r="C526" s="118" t="s">
        <v>1640</v>
      </c>
      <c r="D526" s="118" t="s">
        <v>1645</v>
      </c>
      <c r="E526" s="118" t="s">
        <v>1044</v>
      </c>
      <c r="F526" s="128">
        <v>1</v>
      </c>
      <c r="G526" s="128"/>
      <c r="H526" s="89">
        <v>139286</v>
      </c>
      <c r="I526" s="89">
        <f t="shared" si="35"/>
        <v>156000.32000000001</v>
      </c>
      <c r="J526" s="118" t="s">
        <v>1647</v>
      </c>
      <c r="K526" s="128" t="s">
        <v>1641</v>
      </c>
      <c r="L526" s="29"/>
    </row>
    <row r="527" spans="1:12" ht="76.5">
      <c r="A527" s="130">
        <v>64</v>
      </c>
      <c r="B527" s="128" t="s">
        <v>1646</v>
      </c>
      <c r="C527" s="118" t="s">
        <v>1640</v>
      </c>
      <c r="D527" s="118" t="s">
        <v>1671</v>
      </c>
      <c r="E527" s="118" t="s">
        <v>1044</v>
      </c>
      <c r="F527" s="128">
        <v>1</v>
      </c>
      <c r="G527" s="128"/>
      <c r="H527" s="89">
        <v>12933732</v>
      </c>
      <c r="I527" s="89">
        <f>H527*1.12</f>
        <v>14485779.840000002</v>
      </c>
      <c r="J527" s="118" t="s">
        <v>1647</v>
      </c>
      <c r="K527" s="128" t="s">
        <v>1641</v>
      </c>
      <c r="L527" s="29"/>
    </row>
    <row r="528" spans="1:12" ht="57.75" customHeight="1">
      <c r="A528" s="130">
        <v>65</v>
      </c>
      <c r="B528" s="118" t="s">
        <v>1581</v>
      </c>
      <c r="C528" s="118" t="s">
        <v>1582</v>
      </c>
      <c r="D528" s="118" t="s">
        <v>1583</v>
      </c>
      <c r="E528" s="118" t="s">
        <v>1044</v>
      </c>
      <c r="F528" s="128">
        <v>1</v>
      </c>
      <c r="G528" s="128"/>
      <c r="H528" s="89">
        <v>732107.14</v>
      </c>
      <c r="I528" s="89">
        <v>819960</v>
      </c>
      <c r="J528" s="128" t="s">
        <v>1584</v>
      </c>
      <c r="K528" s="118" t="s">
        <v>397</v>
      </c>
      <c r="L528" s="29"/>
    </row>
    <row r="529" spans="1:12" ht="140.25">
      <c r="A529" s="130">
        <v>66</v>
      </c>
      <c r="B529" s="24" t="s">
        <v>588</v>
      </c>
      <c r="C529" s="118" t="s">
        <v>631</v>
      </c>
      <c r="D529" s="24" t="s">
        <v>589</v>
      </c>
      <c r="E529" s="35" t="s">
        <v>1044</v>
      </c>
      <c r="F529" s="70">
        <v>1</v>
      </c>
      <c r="G529" s="70"/>
      <c r="H529" s="89">
        <v>4044600</v>
      </c>
      <c r="I529" s="89">
        <f t="shared" ref="I529:I530" si="36">H529*1.12</f>
        <v>4529952</v>
      </c>
      <c r="J529" s="24" t="s">
        <v>404</v>
      </c>
      <c r="K529" s="25" t="s">
        <v>397</v>
      </c>
      <c r="L529" s="29"/>
    </row>
    <row r="530" spans="1:12" ht="178.5">
      <c r="A530" s="130">
        <v>67</v>
      </c>
      <c r="B530" s="24" t="s">
        <v>590</v>
      </c>
      <c r="C530" s="118" t="s">
        <v>631</v>
      </c>
      <c r="D530" s="24" t="s">
        <v>591</v>
      </c>
      <c r="E530" s="35" t="s">
        <v>1044</v>
      </c>
      <c r="F530" s="70">
        <v>1</v>
      </c>
      <c r="G530" s="70"/>
      <c r="H530" s="89">
        <v>5969700</v>
      </c>
      <c r="I530" s="89">
        <f t="shared" si="36"/>
        <v>6686064.0000000009</v>
      </c>
      <c r="J530" s="24" t="s">
        <v>404</v>
      </c>
      <c r="K530" s="25" t="s">
        <v>397</v>
      </c>
      <c r="L530" s="29"/>
    </row>
    <row r="531" spans="1:12" s="3" customFormat="1" ht="84.75" customHeight="1">
      <c r="A531" s="42">
        <v>68</v>
      </c>
      <c r="B531" s="118" t="s">
        <v>2190</v>
      </c>
      <c r="C531" s="118" t="s">
        <v>1640</v>
      </c>
      <c r="D531" s="118" t="s">
        <v>2192</v>
      </c>
      <c r="E531" s="118" t="s">
        <v>1044</v>
      </c>
      <c r="F531" s="128">
        <v>1</v>
      </c>
      <c r="G531" s="128"/>
      <c r="H531" s="89">
        <v>257142.86</v>
      </c>
      <c r="I531" s="89">
        <v>288000</v>
      </c>
      <c r="J531" s="24" t="s">
        <v>2189</v>
      </c>
      <c r="K531" s="25" t="s">
        <v>397</v>
      </c>
      <c r="L531" s="24" t="s">
        <v>1466</v>
      </c>
    </row>
    <row r="532" spans="1:12" s="3" customFormat="1" ht="98.25" customHeight="1">
      <c r="A532" s="42">
        <v>69</v>
      </c>
      <c r="B532" s="118" t="s">
        <v>2191</v>
      </c>
      <c r="C532" s="118" t="s">
        <v>1640</v>
      </c>
      <c r="D532" s="118" t="s">
        <v>2193</v>
      </c>
      <c r="E532" s="118" t="s">
        <v>1044</v>
      </c>
      <c r="F532" s="128">
        <v>1</v>
      </c>
      <c r="G532" s="128"/>
      <c r="H532" s="89">
        <v>446428.57</v>
      </c>
      <c r="I532" s="89">
        <v>500000</v>
      </c>
      <c r="J532" s="24" t="s">
        <v>2189</v>
      </c>
      <c r="K532" s="25" t="s">
        <v>397</v>
      </c>
      <c r="L532" s="24" t="s">
        <v>1466</v>
      </c>
    </row>
    <row r="533" spans="1:12" s="16" customFormat="1" ht="12.75">
      <c r="A533" s="210" t="s">
        <v>708</v>
      </c>
      <c r="B533" s="210"/>
      <c r="C533" s="210"/>
      <c r="D533" s="19"/>
      <c r="E533" s="19"/>
      <c r="F533" s="20"/>
      <c r="G533" s="69"/>
      <c r="H533" s="112">
        <f>SUM(H464:H532)</f>
        <v>283841256.36836225</v>
      </c>
      <c r="I533" s="112">
        <f>SUM(I464:I532)</f>
        <v>317902207.13416576</v>
      </c>
      <c r="J533" s="20"/>
      <c r="K533" s="21"/>
      <c r="L533" s="29"/>
    </row>
    <row r="534" spans="1:12" s="3" customFormat="1" ht="12.75">
      <c r="A534" s="187" t="s">
        <v>710</v>
      </c>
      <c r="B534" s="187"/>
      <c r="C534" s="187"/>
      <c r="D534" s="24"/>
      <c r="E534" s="24"/>
      <c r="F534" s="44"/>
      <c r="G534" s="70"/>
      <c r="H534" s="112">
        <f>H533+H462+H459</f>
        <v>464710176.36836225</v>
      </c>
      <c r="I534" s="112">
        <f>I533+I462+I459</f>
        <v>520475397.53416574</v>
      </c>
      <c r="J534" s="44"/>
      <c r="K534" s="45"/>
      <c r="L534" s="24"/>
    </row>
    <row r="535" spans="1:12" s="3" customFormat="1" ht="12.75">
      <c r="A535" s="188" t="s">
        <v>711</v>
      </c>
      <c r="B535" s="188"/>
      <c r="C535" s="188"/>
      <c r="D535" s="24"/>
      <c r="E535" s="24"/>
      <c r="F535" s="44"/>
      <c r="G535" s="70"/>
      <c r="H535" s="112">
        <f>H534+H441</f>
        <v>1230035518.7798765</v>
      </c>
      <c r="I535" s="112">
        <f>I534+I441</f>
        <v>1377639781.0350609</v>
      </c>
      <c r="J535" s="44"/>
      <c r="K535" s="44"/>
      <c r="L535" s="24"/>
    </row>
    <row r="536" spans="1:12" ht="13.5" customHeight="1"/>
    <row r="537" spans="1:12" s="3" customFormat="1" ht="15.75" hidden="1" customHeight="1">
      <c r="A537" s="189" t="s">
        <v>712</v>
      </c>
      <c r="B537" s="189"/>
      <c r="C537" s="189"/>
      <c r="D537" s="189"/>
      <c r="E537" s="3" t="s">
        <v>376</v>
      </c>
      <c r="F537" s="225" t="s">
        <v>356</v>
      </c>
      <c r="G537" s="225"/>
      <c r="H537" s="225"/>
      <c r="I537" s="85"/>
      <c r="J537" s="12"/>
      <c r="K537" s="1"/>
    </row>
    <row r="538" spans="1:12" s="3" customFormat="1" ht="10.5" hidden="1" customHeight="1">
      <c r="A538" s="62"/>
      <c r="B538" s="23"/>
      <c r="C538" s="23"/>
      <c r="D538" s="76"/>
      <c r="F538" s="225"/>
      <c r="G538" s="225"/>
      <c r="H538" s="225"/>
      <c r="I538" s="85"/>
      <c r="J538" s="12"/>
      <c r="K538" s="1"/>
    </row>
    <row r="539" spans="1:12" s="3" customFormat="1" ht="15.75" hidden="1" customHeight="1">
      <c r="A539" s="189" t="s">
        <v>713</v>
      </c>
      <c r="B539" s="189"/>
      <c r="C539" s="189"/>
      <c r="D539" s="189"/>
      <c r="E539" s="3" t="s">
        <v>376</v>
      </c>
      <c r="F539" s="225" t="s">
        <v>357</v>
      </c>
      <c r="G539" s="225"/>
      <c r="H539" s="225"/>
      <c r="I539" s="85"/>
      <c r="J539" s="12"/>
      <c r="K539" s="1"/>
    </row>
    <row r="540" spans="1:12" s="3" customFormat="1" ht="15.75" hidden="1" customHeight="1">
      <c r="A540" s="62"/>
      <c r="B540" s="23"/>
      <c r="C540" s="23"/>
      <c r="D540" s="76"/>
      <c r="F540" s="225"/>
      <c r="G540" s="225"/>
      <c r="H540" s="225"/>
      <c r="I540" s="85"/>
      <c r="J540" s="12"/>
      <c r="K540" s="1"/>
    </row>
    <row r="541" spans="1:12" s="3" customFormat="1" ht="42" hidden="1" customHeight="1">
      <c r="A541" s="189" t="s">
        <v>717</v>
      </c>
      <c r="B541" s="189"/>
      <c r="C541" s="189"/>
      <c r="D541" s="189"/>
      <c r="E541" s="3" t="s">
        <v>376</v>
      </c>
      <c r="F541" s="225" t="s">
        <v>1195</v>
      </c>
      <c r="G541" s="225"/>
      <c r="H541" s="225"/>
      <c r="I541" s="85"/>
      <c r="J541" s="12"/>
      <c r="K541" s="1"/>
    </row>
    <row r="542" spans="1:12" s="3" customFormat="1" ht="12" hidden="1" customHeight="1">
      <c r="A542" s="62"/>
      <c r="B542" s="23"/>
      <c r="C542" s="23"/>
      <c r="D542" s="76"/>
      <c r="F542" s="225"/>
      <c r="G542" s="225"/>
      <c r="H542" s="225"/>
      <c r="I542" s="85"/>
      <c r="J542" s="12"/>
      <c r="K542" s="1"/>
    </row>
    <row r="543" spans="1:12" s="3" customFormat="1" ht="15.75" hidden="1" customHeight="1">
      <c r="A543" s="189" t="s">
        <v>718</v>
      </c>
      <c r="B543" s="189"/>
      <c r="C543" s="189"/>
      <c r="D543" s="189"/>
      <c r="E543" s="3" t="s">
        <v>376</v>
      </c>
      <c r="F543" s="225" t="s">
        <v>359</v>
      </c>
      <c r="G543" s="225"/>
      <c r="H543" s="225"/>
      <c r="I543" s="85"/>
      <c r="J543" s="12"/>
      <c r="K543" s="1"/>
    </row>
    <row r="544" spans="1:12" s="3" customFormat="1" ht="9.75" hidden="1" customHeight="1">
      <c r="A544" s="62"/>
      <c r="B544" s="23"/>
      <c r="C544" s="23"/>
      <c r="D544" s="76"/>
      <c r="F544" s="225"/>
      <c r="G544" s="225"/>
      <c r="H544" s="225"/>
      <c r="I544" s="85"/>
      <c r="J544" s="12"/>
      <c r="K544" s="1"/>
    </row>
    <row r="545" spans="1:11" s="3" customFormat="1" ht="15.75" hidden="1" customHeight="1">
      <c r="A545" s="189" t="s">
        <v>719</v>
      </c>
      <c r="B545" s="189"/>
      <c r="C545" s="189"/>
      <c r="D545" s="189"/>
      <c r="E545" s="3" t="s">
        <v>376</v>
      </c>
      <c r="F545" s="225" t="s">
        <v>360</v>
      </c>
      <c r="G545" s="225"/>
      <c r="H545" s="225"/>
      <c r="I545" s="85"/>
      <c r="J545" s="12"/>
      <c r="K545" s="1"/>
    </row>
    <row r="546" spans="1:11" s="3" customFormat="1" ht="11.25" hidden="1" customHeight="1">
      <c r="A546" s="62"/>
      <c r="B546" s="23"/>
      <c r="C546" s="23"/>
      <c r="D546" s="76"/>
      <c r="F546" s="225"/>
      <c r="G546" s="225"/>
      <c r="H546" s="225"/>
      <c r="I546" s="85"/>
      <c r="J546" s="12"/>
      <c r="K546" s="1"/>
    </row>
    <row r="547" spans="1:11" s="3" customFormat="1" ht="22.5" hidden="1" customHeight="1">
      <c r="A547" s="189" t="s">
        <v>721</v>
      </c>
      <c r="B547" s="189"/>
      <c r="C547" s="189"/>
      <c r="D547" s="189"/>
      <c r="E547" s="3" t="s">
        <v>376</v>
      </c>
      <c r="F547" s="225" t="s">
        <v>361</v>
      </c>
      <c r="G547" s="225"/>
      <c r="H547" s="225"/>
      <c r="I547" s="85"/>
      <c r="J547" s="12"/>
      <c r="K547" s="1"/>
    </row>
    <row r="548" spans="1:11" s="3" customFormat="1" ht="14.25" hidden="1" customHeight="1">
      <c r="A548" s="62"/>
      <c r="B548" s="23"/>
      <c r="C548" s="23"/>
      <c r="D548" s="76"/>
      <c r="F548" s="225"/>
      <c r="G548" s="225"/>
      <c r="H548" s="225"/>
      <c r="I548" s="85"/>
      <c r="J548" s="12"/>
      <c r="K548" s="1"/>
    </row>
    <row r="549" spans="1:11" s="3" customFormat="1" ht="15.75" hidden="1" customHeight="1">
      <c r="A549" s="189" t="s">
        <v>720</v>
      </c>
      <c r="B549" s="189"/>
      <c r="C549" s="189"/>
      <c r="D549" s="189"/>
      <c r="E549" s="3" t="s">
        <v>376</v>
      </c>
      <c r="F549" s="225" t="s">
        <v>362</v>
      </c>
      <c r="G549" s="225"/>
      <c r="H549" s="225"/>
      <c r="I549" s="85"/>
      <c r="J549" s="12"/>
      <c r="K549" s="1"/>
    </row>
    <row r="550" spans="1:11" s="3" customFormat="1" ht="13.5" hidden="1" customHeight="1">
      <c r="A550" s="62"/>
      <c r="B550" s="23"/>
      <c r="C550" s="23"/>
      <c r="D550" s="76"/>
      <c r="F550" s="225"/>
      <c r="G550" s="225"/>
      <c r="H550" s="225"/>
      <c r="I550" s="85"/>
      <c r="J550" s="12"/>
      <c r="K550" s="1"/>
    </row>
    <row r="551" spans="1:11" s="3" customFormat="1" ht="21" hidden="1" customHeight="1">
      <c r="A551" s="189" t="s">
        <v>722</v>
      </c>
      <c r="B551" s="189"/>
      <c r="C551" s="189"/>
      <c r="D551" s="189"/>
      <c r="E551" s="3" t="s">
        <v>376</v>
      </c>
      <c r="F551" s="225" t="s">
        <v>363</v>
      </c>
      <c r="G551" s="225"/>
      <c r="H551" s="225"/>
      <c r="I551" s="85"/>
      <c r="J551" s="12"/>
      <c r="K551" s="1"/>
    </row>
    <row r="552" spans="1:11" s="3" customFormat="1" ht="11.25" hidden="1" customHeight="1">
      <c r="A552" s="62"/>
      <c r="B552" s="23"/>
      <c r="C552" s="23"/>
      <c r="D552" s="76"/>
      <c r="F552" s="225"/>
      <c r="G552" s="225"/>
      <c r="H552" s="225"/>
      <c r="I552" s="85"/>
      <c r="J552" s="12"/>
      <c r="K552" s="1"/>
    </row>
    <row r="553" spans="1:11" s="3" customFormat="1" ht="15.75" hidden="1" customHeight="1">
      <c r="A553" s="189" t="s">
        <v>723</v>
      </c>
      <c r="B553" s="189"/>
      <c r="C553" s="189"/>
      <c r="D553" s="189"/>
      <c r="E553" s="3" t="s">
        <v>376</v>
      </c>
      <c r="F553" s="225" t="s">
        <v>364</v>
      </c>
      <c r="G553" s="225"/>
      <c r="H553" s="225"/>
      <c r="I553" s="85"/>
      <c r="J553" s="12"/>
      <c r="K553" s="1"/>
    </row>
    <row r="554" spans="1:11" s="3" customFormat="1" ht="12.75" hidden="1" customHeight="1">
      <c r="A554" s="62"/>
      <c r="B554" s="23"/>
      <c r="C554" s="23"/>
      <c r="D554" s="76"/>
      <c r="F554" s="225"/>
      <c r="G554" s="225"/>
      <c r="H554" s="225"/>
      <c r="I554" s="85"/>
      <c r="J554" s="12"/>
      <c r="K554" s="1"/>
    </row>
    <row r="555" spans="1:11" s="3" customFormat="1" ht="15.75" hidden="1" customHeight="1">
      <c r="A555" s="189" t="s">
        <v>724</v>
      </c>
      <c r="B555" s="189"/>
      <c r="C555" s="189"/>
      <c r="D555" s="189"/>
      <c r="E555" s="3" t="s">
        <v>376</v>
      </c>
      <c r="F555" s="225" t="s">
        <v>380</v>
      </c>
      <c r="G555" s="225"/>
      <c r="H555" s="225"/>
      <c r="I555" s="85"/>
      <c r="J555" s="12"/>
      <c r="K555" s="1"/>
    </row>
    <row r="556" spans="1:11" s="3" customFormat="1" ht="9" hidden="1" customHeight="1">
      <c r="A556" s="62"/>
      <c r="B556" s="23"/>
      <c r="C556" s="23"/>
      <c r="D556" s="76"/>
      <c r="F556" s="139"/>
      <c r="G556" s="77"/>
      <c r="H556" s="77"/>
      <c r="I556" s="85"/>
      <c r="J556" s="12"/>
      <c r="K556" s="1"/>
    </row>
    <row r="557" spans="1:11" s="3" customFormat="1" ht="15.75" hidden="1" customHeight="1">
      <c r="A557" s="189" t="s">
        <v>725</v>
      </c>
      <c r="B557" s="189"/>
      <c r="C557" s="189"/>
      <c r="D557" s="189"/>
      <c r="E557" s="3" t="s">
        <v>376</v>
      </c>
      <c r="F557" s="225" t="s">
        <v>354</v>
      </c>
      <c r="G557" s="225"/>
      <c r="H557" s="225"/>
      <c r="I557" s="85"/>
      <c r="J557" s="12"/>
      <c r="K557" s="1"/>
    </row>
    <row r="558" spans="1:11" s="3" customFormat="1" ht="10.5" hidden="1" customHeight="1">
      <c r="A558" s="189"/>
      <c r="B558" s="189"/>
      <c r="C558" s="189"/>
      <c r="D558" s="189"/>
      <c r="F558" s="225"/>
      <c r="G558" s="225"/>
      <c r="H558" s="225"/>
      <c r="I558" s="85"/>
      <c r="J558" s="12"/>
      <c r="K558" s="1"/>
    </row>
    <row r="559" spans="1:11" s="3" customFormat="1" ht="15.75" hidden="1" customHeight="1">
      <c r="A559" s="189" t="s">
        <v>726</v>
      </c>
      <c r="B559" s="189"/>
      <c r="C559" s="189"/>
      <c r="D559" s="189"/>
      <c r="E559" s="3" t="s">
        <v>376</v>
      </c>
      <c r="F559" s="225" t="s">
        <v>381</v>
      </c>
      <c r="G559" s="225"/>
      <c r="H559" s="225"/>
      <c r="I559" s="85"/>
      <c r="J559" s="12"/>
      <c r="K559" s="1"/>
    </row>
    <row r="560" spans="1:11">
      <c r="B560" t="s">
        <v>788</v>
      </c>
    </row>
  </sheetData>
  <mergeCells count="66">
    <mergeCell ref="K343:K344"/>
    <mergeCell ref="L343:L344"/>
    <mergeCell ref="F343:F344"/>
    <mergeCell ref="G343:G344"/>
    <mergeCell ref="H343:H344"/>
    <mergeCell ref="I343:I344"/>
    <mergeCell ref="J343:J344"/>
    <mergeCell ref="A343:A344"/>
    <mergeCell ref="B343:B344"/>
    <mergeCell ref="C343:C344"/>
    <mergeCell ref="D343:D344"/>
    <mergeCell ref="E343:E344"/>
    <mergeCell ref="J2:L2"/>
    <mergeCell ref="A533:C533"/>
    <mergeCell ref="A443:J443"/>
    <mergeCell ref="A463:J463"/>
    <mergeCell ref="A345:C345"/>
    <mergeCell ref="A355:C355"/>
    <mergeCell ref="A440:C440"/>
    <mergeCell ref="A441:C441"/>
    <mergeCell ref="A459:C459"/>
    <mergeCell ref="A460:J460"/>
    <mergeCell ref="A462:C462"/>
    <mergeCell ref="A11:K11"/>
    <mergeCell ref="A12:J12"/>
    <mergeCell ref="A346:J346"/>
    <mergeCell ref="A356:J356"/>
    <mergeCell ref="A442:K442"/>
    <mergeCell ref="A534:C534"/>
    <mergeCell ref="F544:H544"/>
    <mergeCell ref="A537:D537"/>
    <mergeCell ref="F537:H537"/>
    <mergeCell ref="F538:H538"/>
    <mergeCell ref="A539:D539"/>
    <mergeCell ref="F539:H539"/>
    <mergeCell ref="F540:H540"/>
    <mergeCell ref="A541:D541"/>
    <mergeCell ref="F541:H541"/>
    <mergeCell ref="F542:H542"/>
    <mergeCell ref="A543:D543"/>
    <mergeCell ref="F543:H543"/>
    <mergeCell ref="A535:C535"/>
    <mergeCell ref="F551:H551"/>
    <mergeCell ref="F552:H552"/>
    <mergeCell ref="A545:D545"/>
    <mergeCell ref="F545:H545"/>
    <mergeCell ref="F546:H546"/>
    <mergeCell ref="A547:D547"/>
    <mergeCell ref="F547:H547"/>
    <mergeCell ref="F548:H548"/>
    <mergeCell ref="A558:D558"/>
    <mergeCell ref="F558:H558"/>
    <mergeCell ref="A559:D559"/>
    <mergeCell ref="F559:H559"/>
    <mergeCell ref="A8:I8"/>
    <mergeCell ref="A553:D553"/>
    <mergeCell ref="F553:H553"/>
    <mergeCell ref="F554:H554"/>
    <mergeCell ref="A555:D555"/>
    <mergeCell ref="F555:H555"/>
    <mergeCell ref="A557:D557"/>
    <mergeCell ref="F557:H557"/>
    <mergeCell ref="A549:D549"/>
    <mergeCell ref="F549:H549"/>
    <mergeCell ref="F550:H550"/>
    <mergeCell ref="A551:D551"/>
  </mergeCells>
  <pageMargins left="0.43307086614173229" right="0.31496062992125984" top="0.35433070866141736" bottom="0.3" header="0.31496062992125984" footer="0.26"/>
  <pageSetup paperSize="9" scale="73" orientation="landscape" verticalDpi="0" r:id="rId1"/>
  <ignoredErrors>
    <ignoredError sqref="A367:A368 A369:A370 A371:A386 A388 A389:A393 A394:A4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русский язык</vt:lpstr>
      <vt:lpstr>казахский язык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2013-04-16T04:39:10Z</cp:lastPrinted>
  <dcterms:created xsi:type="dcterms:W3CDTF">2011-06-29T08:00:36Z</dcterms:created>
  <dcterms:modified xsi:type="dcterms:W3CDTF">2013-06-07T06:09:04Z</dcterms:modified>
</cp:coreProperties>
</file>