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fileSharing userName="Administrator" reservationPassword="C729"/>
  <workbookPr defaultThemeVersion="124226"/>
  <bookViews>
    <workbookView xWindow="240" yWindow="45" windowWidth="18195" windowHeight="8700"/>
  </bookViews>
  <sheets>
    <sheet name="Лист1 " sheetId="4" r:id="rId1"/>
    <sheet name="Лист3" sheetId="3" r:id="rId2"/>
  </sheets>
  <definedNames>
    <definedName name="_xlnm._FilterDatabase" localSheetId="0" hidden="1">'Лист1 '!$A$9:$J$1356</definedName>
  </definedNames>
  <calcPr calcId="124519"/>
</workbook>
</file>

<file path=xl/calcChain.xml><?xml version="1.0" encoding="utf-8"?>
<calcChain xmlns="http://schemas.openxmlformats.org/spreadsheetml/2006/main">
  <c r="J179" i="4"/>
  <c r="K179" s="1"/>
  <c r="J180"/>
  <c r="K180" s="1"/>
  <c r="J181"/>
  <c r="K181" s="1"/>
  <c r="J182"/>
  <c r="K182" s="1"/>
  <c r="J183"/>
  <c r="K183" s="1"/>
  <c r="J184"/>
  <c r="K184" s="1"/>
  <c r="J185"/>
  <c r="K185" s="1"/>
  <c r="J659" l="1"/>
  <c r="K659" s="1"/>
  <c r="J1309"/>
  <c r="K1309" s="1"/>
  <c r="J1310"/>
  <c r="K1310" s="1"/>
  <c r="J1311"/>
  <c r="K1311" s="1"/>
  <c r="J1312"/>
  <c r="K1312" s="1"/>
  <c r="J500"/>
  <c r="K500" s="1"/>
  <c r="J501"/>
  <c r="K501" s="1"/>
  <c r="J502"/>
  <c r="K502" s="1"/>
  <c r="J503"/>
  <c r="K503" s="1"/>
  <c r="J504"/>
  <c r="K504" s="1"/>
  <c r="J505"/>
  <c r="K505"/>
  <c r="J506"/>
  <c r="K506" s="1"/>
  <c r="J507"/>
  <c r="K507" s="1"/>
  <c r="J508"/>
  <c r="K508" s="1"/>
  <c r="K499"/>
  <c r="J499"/>
  <c r="J1251" l="1"/>
  <c r="K1251" s="1"/>
  <c r="J1263"/>
  <c r="K1263"/>
  <c r="J1227"/>
  <c r="K1227" s="1"/>
  <c r="J1228"/>
  <c r="K1228"/>
  <c r="J1422"/>
  <c r="K1422" s="1"/>
  <c r="J1423"/>
  <c r="K1423" s="1"/>
  <c r="J1424"/>
  <c r="K1424" s="1"/>
  <c r="J1425"/>
  <c r="K1425" s="1"/>
  <c r="J1426"/>
  <c r="K1426" s="1"/>
  <c r="J1427"/>
  <c r="K1427" s="1"/>
  <c r="J1428"/>
  <c r="K1428" s="1"/>
  <c r="J1429"/>
  <c r="K1429" s="1"/>
  <c r="J1420"/>
  <c r="K1420" s="1"/>
  <c r="J1421"/>
  <c r="K1421" s="1"/>
  <c r="J1418"/>
  <c r="K1418" s="1"/>
  <c r="J1419"/>
  <c r="K1419" s="1"/>
  <c r="J806" l="1"/>
  <c r="K806" s="1"/>
  <c r="J696"/>
  <c r="K696" s="1"/>
  <c r="J1405"/>
  <c r="K1405" s="1"/>
  <c r="J1319"/>
  <c r="K1319" s="1"/>
  <c r="J1353"/>
  <c r="K1353" s="1"/>
  <c r="J1342" l="1"/>
  <c r="K1342" s="1"/>
  <c r="J1343"/>
  <c r="J1333"/>
  <c r="K1333" s="1"/>
  <c r="J857"/>
  <c r="K857" s="1"/>
  <c r="J976"/>
  <c r="K976" s="1"/>
  <c r="J896"/>
  <c r="K896" s="1"/>
  <c r="J691"/>
  <c r="K1325"/>
  <c r="K1324"/>
  <c r="J267"/>
  <c r="K267" s="1"/>
  <c r="J268"/>
  <c r="K268" s="1"/>
  <c r="J269"/>
  <c r="K269" s="1"/>
  <c r="J270"/>
  <c r="K270" s="1"/>
  <c r="J271"/>
  <c r="K271" s="1"/>
  <c r="J1307" l="1"/>
  <c r="K1307" s="1"/>
  <c r="J1308"/>
  <c r="K1308" s="1"/>
  <c r="J1204"/>
  <c r="K1204" s="1"/>
  <c r="J1016"/>
  <c r="J1262" l="1"/>
  <c r="K1262" s="1"/>
  <c r="J1104"/>
  <c r="K1104" s="1"/>
  <c r="J698" l="1"/>
  <c r="K698" s="1"/>
  <c r="J1261" l="1"/>
  <c r="K1261" s="1"/>
  <c r="J1242" l="1"/>
  <c r="K1242" s="1"/>
  <c r="J453" l="1"/>
  <c r="K453" s="1"/>
  <c r="J452"/>
  <c r="K452" s="1"/>
  <c r="J451"/>
  <c r="K451" s="1"/>
  <c r="J450"/>
  <c r="K450" s="1"/>
  <c r="J449"/>
  <c r="K449" s="1"/>
  <c r="J448"/>
  <c r="K448" s="1"/>
  <c r="J447"/>
  <c r="K447" s="1"/>
  <c r="J446"/>
  <c r="K446" s="1"/>
  <c r="J445"/>
  <c r="K445" s="1"/>
  <c r="J444"/>
  <c r="K444" s="1"/>
  <c r="J443"/>
  <c r="K443" s="1"/>
  <c r="J442"/>
  <c r="K442" s="1"/>
  <c r="J441"/>
  <c r="K441" s="1"/>
  <c r="J440"/>
  <c r="K440" s="1"/>
  <c r="J439"/>
  <c r="K439" s="1"/>
  <c r="J438"/>
  <c r="K438" s="1"/>
  <c r="J437"/>
  <c r="K437" s="1"/>
  <c r="J436"/>
  <c r="K436" s="1"/>
  <c r="J435"/>
  <c r="K435" s="1"/>
  <c r="J434"/>
  <c r="K434" s="1"/>
  <c r="J433"/>
  <c r="K433" s="1"/>
  <c r="J432"/>
  <c r="K432" s="1"/>
  <c r="J431"/>
  <c r="K431" s="1"/>
  <c r="J430"/>
  <c r="K430" s="1"/>
  <c r="J429"/>
  <c r="K429" s="1"/>
  <c r="J428"/>
  <c r="K428" s="1"/>
  <c r="J427"/>
  <c r="K427" s="1"/>
  <c r="J426"/>
  <c r="K426" s="1"/>
  <c r="J405" l="1"/>
  <c r="K405" s="1"/>
  <c r="J406"/>
  <c r="K406" s="1"/>
  <c r="J407"/>
  <c r="K407" s="1"/>
  <c r="J408"/>
  <c r="K408" s="1"/>
  <c r="J409"/>
  <c r="K409" s="1"/>
  <c r="J410"/>
  <c r="K410" s="1"/>
  <c r="J411"/>
  <c r="K411" s="1"/>
  <c r="J412"/>
  <c r="K412" s="1"/>
  <c r="J413"/>
  <c r="K413" s="1"/>
  <c r="J414"/>
  <c r="K414" s="1"/>
  <c r="J415"/>
  <c r="K415" s="1"/>
  <c r="J416"/>
  <c r="K416" s="1"/>
  <c r="J417"/>
  <c r="K417" s="1"/>
  <c r="J418"/>
  <c r="K418" s="1"/>
  <c r="J419"/>
  <c r="K419" s="1"/>
  <c r="J420"/>
  <c r="K420" s="1"/>
  <c r="J421"/>
  <c r="K421" s="1"/>
  <c r="J422"/>
  <c r="K422" s="1"/>
  <c r="J423"/>
  <c r="K423" s="1"/>
  <c r="J424"/>
  <c r="K424" s="1"/>
  <c r="J425"/>
  <c r="K425" s="1"/>
  <c r="J404"/>
  <c r="K404" s="1"/>
  <c r="J403"/>
  <c r="K403" s="1"/>
  <c r="J402"/>
  <c r="K402" s="1"/>
  <c r="J401"/>
  <c r="K401" s="1"/>
  <c r="J400"/>
  <c r="K400" s="1"/>
  <c r="J399"/>
  <c r="K399" s="1"/>
  <c r="J398"/>
  <c r="K398" s="1"/>
  <c r="J397"/>
  <c r="K397" s="1"/>
  <c r="J396"/>
  <c r="K396" s="1"/>
  <c r="J395"/>
  <c r="K395" s="1"/>
  <c r="J394"/>
  <c r="K394" s="1"/>
  <c r="J393"/>
  <c r="K393" s="1"/>
  <c r="J392"/>
  <c r="K392" s="1"/>
  <c r="J391"/>
  <c r="K391" s="1"/>
  <c r="J390"/>
  <c r="K390" s="1"/>
  <c r="J389"/>
  <c r="K389" s="1"/>
  <c r="J388"/>
  <c r="K388" s="1"/>
  <c r="J387"/>
  <c r="K387" s="1"/>
  <c r="J386"/>
  <c r="K386" s="1"/>
  <c r="J385"/>
  <c r="K385" s="1"/>
  <c r="J384"/>
  <c r="K384" s="1"/>
  <c r="J383"/>
  <c r="K383" s="1"/>
  <c r="J382"/>
  <c r="K382" s="1"/>
  <c r="J381"/>
  <c r="K381" s="1"/>
  <c r="J380"/>
  <c r="K380" s="1"/>
  <c r="J379"/>
  <c r="K379" s="1"/>
  <c r="J376"/>
  <c r="K376" s="1"/>
  <c r="J377"/>
  <c r="K377" s="1"/>
  <c r="J378"/>
  <c r="K378" s="1"/>
  <c r="J375"/>
  <c r="K375" s="1"/>
  <c r="J374"/>
  <c r="K374" s="1"/>
  <c r="J694"/>
  <c r="K694" s="1"/>
  <c r="J693"/>
  <c r="K693" s="1"/>
  <c r="J692"/>
  <c r="K692" s="1"/>
  <c r="J1121"/>
  <c r="K1121" s="1"/>
  <c r="J1120"/>
  <c r="K1120" s="1"/>
  <c r="J1119"/>
  <c r="K1119" s="1"/>
  <c r="J1118"/>
  <c r="K1118" s="1"/>
  <c r="J1117"/>
  <c r="K1117" s="1"/>
  <c r="J1116"/>
  <c r="K1116" s="1"/>
  <c r="J1115"/>
  <c r="K1115" s="1"/>
  <c r="J1112"/>
  <c r="K1112" s="1"/>
  <c r="J1113"/>
  <c r="K1113" s="1"/>
  <c r="J1114"/>
  <c r="K1114" s="1"/>
  <c r="J1111"/>
  <c r="K1111" s="1"/>
  <c r="J1110"/>
  <c r="K1110" s="1"/>
  <c r="J1109"/>
  <c r="K1109" s="1"/>
  <c r="J937"/>
  <c r="K937" s="1"/>
  <c r="J936"/>
  <c r="K936" s="1"/>
  <c r="J1344"/>
  <c r="K1344" s="1"/>
  <c r="J843"/>
  <c r="K843" s="1"/>
  <c r="J844"/>
  <c r="K844" s="1"/>
  <c r="J845"/>
  <c r="K845" s="1"/>
  <c r="J846"/>
  <c r="K846" s="1"/>
  <c r="J842"/>
  <c r="K842" s="1"/>
  <c r="J851" l="1"/>
  <c r="K851" s="1"/>
  <c r="J852"/>
  <c r="K852" s="1"/>
  <c r="J856"/>
  <c r="K856" s="1"/>
  <c r="J1282"/>
  <c r="K1282" s="1"/>
  <c r="J859"/>
  <c r="K859" s="1"/>
  <c r="J658" l="1"/>
  <c r="K658" s="1"/>
  <c r="J1332"/>
  <c r="K1332" s="1"/>
  <c r="J1027"/>
  <c r="K1027" s="1"/>
  <c r="J1341"/>
  <c r="K1341" s="1"/>
  <c r="J1340"/>
  <c r="K1340" s="1"/>
  <c r="J1279"/>
  <c r="K1279" s="1"/>
  <c r="J1280"/>
  <c r="K1280" s="1"/>
  <c r="J1281"/>
  <c r="K1281" s="1"/>
  <c r="J188" l="1"/>
  <c r="K188" s="1"/>
  <c r="J189"/>
  <c r="K189" s="1"/>
  <c r="J190"/>
  <c r="K190" s="1"/>
  <c r="J191"/>
  <c r="K191" s="1"/>
  <c r="J192"/>
  <c r="J193"/>
  <c r="K193" s="1"/>
  <c r="J194"/>
  <c r="K194" s="1"/>
  <c r="J195"/>
  <c r="K195" s="1"/>
  <c r="J196"/>
  <c r="K196" s="1"/>
  <c r="J197"/>
  <c r="K197" s="1"/>
  <c r="J198"/>
  <c r="K198" s="1"/>
  <c r="J199"/>
  <c r="K199" s="1"/>
  <c r="J200"/>
  <c r="K200" s="1"/>
  <c r="J201"/>
  <c r="K201" s="1"/>
  <c r="J202"/>
  <c r="K202" s="1"/>
  <c r="J203"/>
  <c r="K203" s="1"/>
  <c r="J204"/>
  <c r="K204" s="1"/>
  <c r="J205"/>
  <c r="K205" s="1"/>
  <c r="J206"/>
  <c r="K206" s="1"/>
  <c r="J207"/>
  <c r="K207" s="1"/>
  <c r="J208"/>
  <c r="K208" s="1"/>
  <c r="J209"/>
  <c r="K209" s="1"/>
  <c r="J210"/>
  <c r="K210" s="1"/>
  <c r="J211"/>
  <c r="K211" s="1"/>
  <c r="J212"/>
  <c r="K212" s="1"/>
  <c r="J213"/>
  <c r="K213" s="1"/>
  <c r="J214"/>
  <c r="K214" s="1"/>
  <c r="J215"/>
  <c r="K215" s="1"/>
  <c r="J216"/>
  <c r="K216" s="1"/>
  <c r="J217"/>
  <c r="K217" s="1"/>
  <c r="J218"/>
  <c r="K218" s="1"/>
  <c r="J187"/>
  <c r="K187" s="1"/>
  <c r="J467"/>
  <c r="K467" s="1"/>
  <c r="J833"/>
  <c r="K833" s="1"/>
  <c r="J1392"/>
  <c r="K1392" s="1"/>
  <c r="J1048"/>
  <c r="K1048" s="1"/>
  <c r="K1408"/>
  <c r="K192" l="1"/>
  <c r="J1220"/>
  <c r="K1220" s="1"/>
  <c r="J818"/>
  <c r="K818" s="1"/>
  <c r="J993"/>
  <c r="K993" s="1"/>
  <c r="J988"/>
  <c r="K988" s="1"/>
  <c r="J716" l="1"/>
  <c r="K716" s="1"/>
  <c r="J626"/>
  <c r="K626" s="1"/>
  <c r="J1363"/>
  <c r="J1078" l="1"/>
  <c r="K1078" s="1"/>
  <c r="J1365"/>
  <c r="K1365" s="1"/>
  <c r="J1366"/>
  <c r="K1366" s="1"/>
  <c r="J1287" l="1"/>
  <c r="K1287" s="1"/>
  <c r="J1286" l="1"/>
  <c r="K1286" s="1"/>
  <c r="J1285"/>
  <c r="K1285" s="1"/>
  <c r="J538"/>
  <c r="K538" s="1"/>
  <c r="J539"/>
  <c r="K539" s="1"/>
  <c r="J540"/>
  <c r="K540" s="1"/>
  <c r="J541"/>
  <c r="K541" s="1"/>
  <c r="J542"/>
  <c r="K542" s="1"/>
  <c r="J543"/>
  <c r="K543" s="1"/>
  <c r="J1020"/>
  <c r="K1020" s="1"/>
  <c r="J1284"/>
  <c r="K1284" s="1"/>
  <c r="J1166"/>
  <c r="K1166" s="1"/>
  <c r="J1164"/>
  <c r="J1250"/>
  <c r="K1250" s="1"/>
  <c r="K1257"/>
  <c r="J1417" l="1"/>
  <c r="K1417" s="1"/>
  <c r="J1347"/>
  <c r="K1347" s="1"/>
  <c r="J786"/>
  <c r="K786" s="1"/>
  <c r="J832" l="1"/>
  <c r="K832" s="1"/>
  <c r="J1006"/>
  <c r="K1006" s="1"/>
  <c r="J838"/>
  <c r="K838" s="1"/>
  <c r="J1296"/>
  <c r="K1296" s="1"/>
  <c r="J511"/>
  <c r="K511" s="1"/>
  <c r="J512"/>
  <c r="K512" s="1"/>
  <c r="J513"/>
  <c r="K513" s="1"/>
  <c r="J514"/>
  <c r="K514" s="1"/>
  <c r="J515"/>
  <c r="K515" s="1"/>
  <c r="J516"/>
  <c r="K516" s="1"/>
  <c r="J517"/>
  <c r="K517" s="1"/>
  <c r="J518"/>
  <c r="K518" s="1"/>
  <c r="J519"/>
  <c r="K519" s="1"/>
  <c r="J520"/>
  <c r="K520" s="1"/>
  <c r="J521"/>
  <c r="K521" s="1"/>
  <c r="J522"/>
  <c r="K522" s="1"/>
  <c r="J510"/>
  <c r="K510" s="1"/>
  <c r="J523"/>
  <c r="K523" s="1"/>
  <c r="J524"/>
  <c r="K524" s="1"/>
  <c r="J525"/>
  <c r="K525" s="1"/>
  <c r="J526"/>
  <c r="K526" s="1"/>
  <c r="J527"/>
  <c r="K527" s="1"/>
  <c r="J528"/>
  <c r="K528" s="1"/>
  <c r="J529"/>
  <c r="K529" s="1"/>
  <c r="J530"/>
  <c r="K530" s="1"/>
  <c r="J531"/>
  <c r="K531" s="1"/>
  <c r="J532"/>
  <c r="K532" s="1"/>
  <c r="J533"/>
  <c r="K533" s="1"/>
  <c r="J534"/>
  <c r="K534" s="1"/>
  <c r="J535"/>
  <c r="K535" s="1"/>
  <c r="J536"/>
  <c r="K536" s="1"/>
  <c r="J537"/>
  <c r="K537" s="1"/>
  <c r="J544"/>
  <c r="K544" s="1"/>
  <c r="J545"/>
  <c r="K545" s="1"/>
  <c r="G861"/>
  <c r="K861"/>
  <c r="J862"/>
  <c r="K862" s="1"/>
  <c r="K863"/>
  <c r="J864"/>
  <c r="K864" s="1"/>
  <c r="J963"/>
  <c r="K963" s="1"/>
  <c r="J1241"/>
  <c r="K1241" s="1"/>
  <c r="J1295" l="1"/>
  <c r="K1295" s="1"/>
  <c r="J1294"/>
  <c r="K1294" s="1"/>
  <c r="J1371"/>
  <c r="K1371" s="1"/>
  <c r="J330" l="1"/>
  <c r="K330" s="1"/>
  <c r="J625"/>
  <c r="K625" s="1"/>
  <c r="J474"/>
  <c r="K474" s="1"/>
  <c r="J475"/>
  <c r="K475" s="1"/>
  <c r="J476"/>
  <c r="K476" s="1"/>
  <c r="J477"/>
  <c r="K477" s="1"/>
  <c r="J478"/>
  <c r="K478" s="1"/>
  <c r="J479"/>
  <c r="K479" s="1"/>
  <c r="J473"/>
  <c r="K473" s="1"/>
  <c r="K691"/>
  <c r="J837"/>
  <c r="K837" s="1"/>
  <c r="J831"/>
  <c r="K831" s="1"/>
  <c r="J867"/>
  <c r="K867" s="1"/>
  <c r="J1058"/>
  <c r="K1058" s="1"/>
  <c r="J1059"/>
  <c r="K1059" s="1"/>
  <c r="J1060"/>
  <c r="K1060" s="1"/>
  <c r="J1061"/>
  <c r="K1061" s="1"/>
  <c r="J1062"/>
  <c r="K1062" s="1"/>
  <c r="J902"/>
  <c r="K902" s="1"/>
  <c r="J900"/>
  <c r="K900" s="1"/>
  <c r="J1074"/>
  <c r="K1074" s="1"/>
  <c r="J1013" l="1"/>
  <c r="K1013" s="1"/>
  <c r="J711"/>
  <c r="K711" s="1"/>
  <c r="J1315"/>
  <c r="K1315" s="1"/>
  <c r="J1144"/>
  <c r="K1144" s="1"/>
  <c r="J1373"/>
  <c r="K1373" s="1"/>
  <c r="J1364"/>
  <c r="K1364" s="1"/>
  <c r="J1205"/>
  <c r="K1205" s="1"/>
  <c r="J1083"/>
  <c r="K1083" s="1"/>
  <c r="J1082"/>
  <c r="K1082" s="1"/>
  <c r="J1043"/>
  <c r="K1043" s="1"/>
  <c r="J1010"/>
  <c r="K1010" s="1"/>
  <c r="J703"/>
  <c r="K703" s="1"/>
  <c r="J697"/>
  <c r="K697" s="1"/>
  <c r="G1367" l="1"/>
  <c r="K702"/>
  <c r="G702"/>
  <c r="K701"/>
  <c r="G701"/>
  <c r="K700"/>
  <c r="G700"/>
  <c r="J1416" l="1"/>
  <c r="K1416" s="1"/>
  <c r="J1415"/>
  <c r="K1415" s="1"/>
  <c r="J1413"/>
  <c r="K1413" s="1"/>
  <c r="K1412"/>
  <c r="J1411"/>
  <c r="K1411" s="1"/>
  <c r="J1410"/>
  <c r="K1410" s="1"/>
  <c r="K1409"/>
  <c r="K1407"/>
  <c r="K1406"/>
  <c r="G1406"/>
  <c r="J1399"/>
  <c r="K1399" s="1"/>
  <c r="J1398"/>
  <c r="K1398" s="1"/>
  <c r="J1397"/>
  <c r="K1397" s="1"/>
  <c r="J1396"/>
  <c r="K1396" s="1"/>
  <c r="K1395"/>
  <c r="J1394"/>
  <c r="K1394" s="1"/>
  <c r="J1393"/>
  <c r="K1393" s="1"/>
  <c r="J1391"/>
  <c r="K1391" s="1"/>
  <c r="J1390"/>
  <c r="K1390" s="1"/>
  <c r="J1389"/>
  <c r="K1389" s="1"/>
  <c r="J1388"/>
  <c r="K1388" s="1"/>
  <c r="J1387"/>
  <c r="K1387" s="1"/>
  <c r="J1386"/>
  <c r="K1386" s="1"/>
  <c r="J1385"/>
  <c r="K1385" s="1"/>
  <c r="J1384"/>
  <c r="K1384" s="1"/>
  <c r="J1383"/>
  <c r="K1383" s="1"/>
  <c r="J1382"/>
  <c r="K1382" s="1"/>
  <c r="J1381"/>
  <c r="K1381" s="1"/>
  <c r="J1380"/>
  <c r="K1380" s="1"/>
  <c r="J1379"/>
  <c r="K1379" s="1"/>
  <c r="J1378"/>
  <c r="K1378" s="1"/>
  <c r="K1377"/>
  <c r="J1376"/>
  <c r="K1376" s="1"/>
  <c r="J1375"/>
  <c r="K1375" s="1"/>
  <c r="J1374"/>
  <c r="K1374" s="1"/>
  <c r="J1372"/>
  <c r="K1372" s="1"/>
  <c r="J1370"/>
  <c r="K1370" s="1"/>
  <c r="K1369"/>
  <c r="J1368"/>
  <c r="K1368" s="1"/>
  <c r="K1367"/>
  <c r="K1363"/>
  <c r="K1362"/>
  <c r="G1362"/>
  <c r="K1361"/>
  <c r="G1361"/>
  <c r="J1360"/>
  <c r="K1360" s="1"/>
  <c r="J1359"/>
  <c r="K1359" s="1"/>
  <c r="J1358"/>
  <c r="K1358" s="1"/>
  <c r="J1357"/>
  <c r="K1357" s="1"/>
  <c r="J1356"/>
  <c r="K1356" s="1"/>
  <c r="J1355"/>
  <c r="K1355" s="1"/>
  <c r="J1354"/>
  <c r="K1354" s="1"/>
  <c r="J1352"/>
  <c r="K1352" s="1"/>
  <c r="J1351"/>
  <c r="K1351" s="1"/>
  <c r="J1350"/>
  <c r="K1350" s="1"/>
  <c r="J1349"/>
  <c r="K1349" s="1"/>
  <c r="J1348"/>
  <c r="K1348" s="1"/>
  <c r="J1346"/>
  <c r="K1346" s="1"/>
  <c r="J1345"/>
  <c r="K1345" s="1"/>
  <c r="K1343"/>
  <c r="J1339"/>
  <c r="K1339" s="1"/>
  <c r="J1338"/>
  <c r="J1337"/>
  <c r="K1337" s="1"/>
  <c r="K1336"/>
  <c r="J1335"/>
  <c r="K1335" s="1"/>
  <c r="J1334"/>
  <c r="K1334" s="1"/>
  <c r="J1331"/>
  <c r="K1331" s="1"/>
  <c r="J1330"/>
  <c r="K1330" s="1"/>
  <c r="J1329"/>
  <c r="K1329" s="1"/>
  <c r="J1328"/>
  <c r="K1328" s="1"/>
  <c r="J1327"/>
  <c r="K1327" s="1"/>
  <c r="K1326"/>
  <c r="J1323"/>
  <c r="K1323" s="1"/>
  <c r="J1322"/>
  <c r="K1322" s="1"/>
  <c r="J1321"/>
  <c r="K1321" s="1"/>
  <c r="J1320"/>
  <c r="K1320" s="1"/>
  <c r="J1318"/>
  <c r="K1318" s="1"/>
  <c r="J1317"/>
  <c r="K1317" s="1"/>
  <c r="J1316"/>
  <c r="K1316" s="1"/>
  <c r="J1314"/>
  <c r="K1314" s="1"/>
  <c r="J1313"/>
  <c r="K1313" s="1"/>
  <c r="J1306"/>
  <c r="K1306" s="1"/>
  <c r="J1304"/>
  <c r="K1304" s="1"/>
  <c r="J1303"/>
  <c r="K1303" s="1"/>
  <c r="J1302"/>
  <c r="K1302" s="1"/>
  <c r="K1301"/>
  <c r="J1300"/>
  <c r="K1300" s="1"/>
  <c r="K1299"/>
  <c r="K1298"/>
  <c r="J1297"/>
  <c r="K1297" s="1"/>
  <c r="J1293"/>
  <c r="K1293" s="1"/>
  <c r="J1292"/>
  <c r="K1292" s="1"/>
  <c r="J1291"/>
  <c r="K1291" s="1"/>
  <c r="J1290"/>
  <c r="K1290" s="1"/>
  <c r="J1289"/>
  <c r="K1289" s="1"/>
  <c r="J1288"/>
  <c r="K1288" s="1"/>
  <c r="J1283"/>
  <c r="K1283" s="1"/>
  <c r="J1278"/>
  <c r="K1278" s="1"/>
  <c r="K1277"/>
  <c r="F1277"/>
  <c r="K1276"/>
  <c r="K1275"/>
  <c r="K1274"/>
  <c r="G1274"/>
  <c r="K1273"/>
  <c r="J1272"/>
  <c r="K1272" s="1"/>
  <c r="J1271"/>
  <c r="K1271" s="1"/>
  <c r="J1270"/>
  <c r="K1270" s="1"/>
  <c r="J1269"/>
  <c r="K1269" s="1"/>
  <c r="J1268"/>
  <c r="K1268" s="1"/>
  <c r="K1267"/>
  <c r="J1264"/>
  <c r="K1264" s="1"/>
  <c r="J1260"/>
  <c r="K1260" s="1"/>
  <c r="J1258"/>
  <c r="K1258" s="1"/>
  <c r="J1256"/>
  <c r="K1256" s="1"/>
  <c r="J1255"/>
  <c r="K1255" s="1"/>
  <c r="K1254"/>
  <c r="J1252"/>
  <c r="K1252" s="1"/>
  <c r="J1249"/>
  <c r="K1249" s="1"/>
  <c r="J1248"/>
  <c r="K1248" s="1"/>
  <c r="K1247"/>
  <c r="J1246"/>
  <c r="K1246" s="1"/>
  <c r="J1245"/>
  <c r="K1245" s="1"/>
  <c r="K1244"/>
  <c r="G1244"/>
  <c r="K1243"/>
  <c r="G1243"/>
  <c r="J1240"/>
  <c r="K1239"/>
  <c r="J1238"/>
  <c r="K1238" s="1"/>
  <c r="J1237"/>
  <c r="K1237" s="1"/>
  <c r="K1236"/>
  <c r="K1235"/>
  <c r="K1234"/>
  <c r="J1231"/>
  <c r="K1231" s="1"/>
  <c r="J1230"/>
  <c r="K1230" s="1"/>
  <c r="J1229"/>
  <c r="K1229" s="1"/>
  <c r="J1226"/>
  <c r="K1226" s="1"/>
  <c r="J1225"/>
  <c r="K1225" s="1"/>
  <c r="K1224"/>
  <c r="K1223"/>
  <c r="K1222"/>
  <c r="K1221"/>
  <c r="J1218"/>
  <c r="K1218" s="1"/>
  <c r="J1217"/>
  <c r="K1217" s="1"/>
  <c r="J1216"/>
  <c r="K1216" s="1"/>
  <c r="J1215"/>
  <c r="K1215" s="1"/>
  <c r="J1214"/>
  <c r="K1214" s="1"/>
  <c r="J1213"/>
  <c r="K1213" s="1"/>
  <c r="J1212"/>
  <c r="K1212" s="1"/>
  <c r="K1211"/>
  <c r="K1210"/>
  <c r="K1209"/>
  <c r="K1208"/>
  <c r="K1207"/>
  <c r="J1206"/>
  <c r="K1206" s="1"/>
  <c r="J1203"/>
  <c r="K1203" s="1"/>
  <c r="J1202"/>
  <c r="K1202" s="1"/>
  <c r="J1201"/>
  <c r="K1201" s="1"/>
  <c r="J1200"/>
  <c r="K1200" s="1"/>
  <c r="J1199"/>
  <c r="K1199" s="1"/>
  <c r="J1198"/>
  <c r="K1198" s="1"/>
  <c r="J1197"/>
  <c r="K1197" s="1"/>
  <c r="J1196"/>
  <c r="K1196" s="1"/>
  <c r="J1195"/>
  <c r="K1195" s="1"/>
  <c r="J1194"/>
  <c r="K1194" s="1"/>
  <c r="J1193"/>
  <c r="K1193" s="1"/>
  <c r="J1192"/>
  <c r="K1192" s="1"/>
  <c r="J1188"/>
  <c r="K1188" s="1"/>
  <c r="J1185"/>
  <c r="K1185" s="1"/>
  <c r="J1184"/>
  <c r="K1184" s="1"/>
  <c r="J1183"/>
  <c r="K1183" s="1"/>
  <c r="J1182"/>
  <c r="K1182" s="1"/>
  <c r="J1181"/>
  <c r="K1181" s="1"/>
  <c r="J1172"/>
  <c r="K1172" s="1"/>
  <c r="J1171"/>
  <c r="K1171" s="1"/>
  <c r="K1169"/>
  <c r="G1169"/>
  <c r="K1168"/>
  <c r="G1168"/>
  <c r="K1167"/>
  <c r="G1167"/>
  <c r="K1165"/>
  <c r="K1164"/>
  <c r="K1091"/>
  <c r="G1091"/>
  <c r="K1090"/>
  <c r="K1089"/>
  <c r="J1064"/>
  <c r="K1064" s="1"/>
  <c r="J1063"/>
  <c r="K1063" s="1"/>
  <c r="K1057"/>
  <c r="J1056"/>
  <c r="K1056" s="1"/>
  <c r="J1055"/>
  <c r="K1055" s="1"/>
  <c r="J1054"/>
  <c r="K1054" s="1"/>
  <c r="J1052"/>
  <c r="K1052" s="1"/>
  <c r="J1051"/>
  <c r="K1051" s="1"/>
  <c r="J1050"/>
  <c r="K1050" s="1"/>
  <c r="J1049"/>
  <c r="K1049" s="1"/>
  <c r="J1047"/>
  <c r="K1047" s="1"/>
  <c r="J1046"/>
  <c r="K1046" s="1"/>
  <c r="J1045"/>
  <c r="K1045" s="1"/>
  <c r="K1044"/>
  <c r="G1044"/>
  <c r="J1042"/>
  <c r="K1042" s="1"/>
  <c r="J1041"/>
  <c r="K1041" s="1"/>
  <c r="J1039"/>
  <c r="K1039" s="1"/>
  <c r="J1038"/>
  <c r="K1038" s="1"/>
  <c r="K1036"/>
  <c r="J1034"/>
  <c r="K1034" s="1"/>
  <c r="J1032"/>
  <c r="K1032" s="1"/>
  <c r="J1031"/>
  <c r="K1031" s="1"/>
  <c r="J1030"/>
  <c r="K1030" s="1"/>
  <c r="J1029"/>
  <c r="K1029" s="1"/>
  <c r="J1028"/>
  <c r="K1028" s="1"/>
  <c r="J1026"/>
  <c r="K1026" s="1"/>
  <c r="J1025"/>
  <c r="K1025" s="1"/>
  <c r="J1024"/>
  <c r="K1024" s="1"/>
  <c r="J1023"/>
  <c r="K1023" s="1"/>
  <c r="J1022"/>
  <c r="K1022" s="1"/>
  <c r="F1021"/>
  <c r="J1019"/>
  <c r="K1019" s="1"/>
  <c r="K1018"/>
  <c r="J1017"/>
  <c r="K1017" s="1"/>
  <c r="J1015"/>
  <c r="K1015" s="1"/>
  <c r="K1012"/>
  <c r="G1012"/>
  <c r="J1009"/>
  <c r="K1009" s="1"/>
  <c r="J1002"/>
  <c r="K1002" s="1"/>
  <c r="K999"/>
  <c r="J998"/>
  <c r="K998" s="1"/>
  <c r="J995"/>
  <c r="K995" s="1"/>
  <c r="J994"/>
  <c r="K994" s="1"/>
  <c r="J992"/>
  <c r="K992" s="1"/>
  <c r="J991"/>
  <c r="K991" s="1"/>
  <c r="J990"/>
  <c r="K990" s="1"/>
  <c r="J989"/>
  <c r="K989" s="1"/>
  <c r="J987"/>
  <c r="K987" s="1"/>
  <c r="J986"/>
  <c r="K986" s="1"/>
  <c r="J985"/>
  <c r="K985" s="1"/>
  <c r="J978"/>
  <c r="K978" s="1"/>
  <c r="J977"/>
  <c r="K977" s="1"/>
  <c r="J975"/>
  <c r="K975" s="1"/>
  <c r="J974"/>
  <c r="K974" s="1"/>
  <c r="J973"/>
  <c r="K973" s="1"/>
  <c r="J972"/>
  <c r="K972" s="1"/>
  <c r="J971"/>
  <c r="K971" s="1"/>
  <c r="J970"/>
  <c r="K970" s="1"/>
  <c r="J969"/>
  <c r="K969" s="1"/>
  <c r="J968"/>
  <c r="K968" s="1"/>
  <c r="J967"/>
  <c r="K967" s="1"/>
  <c r="J966"/>
  <c r="K966" s="1"/>
  <c r="J965"/>
  <c r="K965" s="1"/>
  <c r="J964"/>
  <c r="K964" s="1"/>
  <c r="J962"/>
  <c r="K962" s="1"/>
  <c r="J961"/>
  <c r="K961" s="1"/>
  <c r="J960"/>
  <c r="K960" s="1"/>
  <c r="J959"/>
  <c r="K959" s="1"/>
  <c r="J958"/>
  <c r="K958" s="1"/>
  <c r="J957"/>
  <c r="K957" s="1"/>
  <c r="J956"/>
  <c r="K956" s="1"/>
  <c r="J955"/>
  <c r="K955" s="1"/>
  <c r="J954"/>
  <c r="K954" s="1"/>
  <c r="J953"/>
  <c r="K953" s="1"/>
  <c r="J952"/>
  <c r="K952" s="1"/>
  <c r="J951"/>
  <c r="K951" s="1"/>
  <c r="J950"/>
  <c r="K950" s="1"/>
  <c r="J949"/>
  <c r="K949" s="1"/>
  <c r="J948"/>
  <c r="K948" s="1"/>
  <c r="J947"/>
  <c r="K947" s="1"/>
  <c r="J946"/>
  <c r="K946" s="1"/>
  <c r="J945"/>
  <c r="K945" s="1"/>
  <c r="J944"/>
  <c r="K944" s="1"/>
  <c r="J943"/>
  <c r="K943" s="1"/>
  <c r="J942"/>
  <c r="K942" s="1"/>
  <c r="J941"/>
  <c r="K941" s="1"/>
  <c r="J940"/>
  <c r="K940" s="1"/>
  <c r="J935"/>
  <c r="K935" s="1"/>
  <c r="K934"/>
  <c r="K933"/>
  <c r="G933"/>
  <c r="K932"/>
  <c r="G932"/>
  <c r="K931"/>
  <c r="G931"/>
  <c r="K930"/>
  <c r="G930"/>
  <c r="K929"/>
  <c r="G929"/>
  <c r="K928"/>
  <c r="G928"/>
  <c r="K927"/>
  <c r="K926"/>
  <c r="K925"/>
  <c r="G925"/>
  <c r="K924"/>
  <c r="G924"/>
  <c r="K923"/>
  <c r="G923"/>
  <c r="K922"/>
  <c r="G922"/>
  <c r="K921"/>
  <c r="G921"/>
  <c r="K920"/>
  <c r="G920"/>
  <c r="K919"/>
  <c r="G919"/>
  <c r="J918"/>
  <c r="G918" s="1"/>
  <c r="K917"/>
  <c r="G917"/>
  <c r="J916"/>
  <c r="K916" s="1"/>
  <c r="K915"/>
  <c r="G915"/>
  <c r="J914"/>
  <c r="K914" s="1"/>
  <c r="J913"/>
  <c r="K913" s="1"/>
  <c r="J912"/>
  <c r="K912" s="1"/>
  <c r="J911"/>
  <c r="K911" s="1"/>
  <c r="J910"/>
  <c r="K910" s="1"/>
  <c r="J909"/>
  <c r="K909" s="1"/>
  <c r="J908"/>
  <c r="K908" s="1"/>
  <c r="J907"/>
  <c r="K907" s="1"/>
  <c r="J906"/>
  <c r="K906" s="1"/>
  <c r="J905"/>
  <c r="K905" s="1"/>
  <c r="J904"/>
  <c r="K904" s="1"/>
  <c r="J903"/>
  <c r="K903" s="1"/>
  <c r="J901"/>
  <c r="K901" s="1"/>
  <c r="J899"/>
  <c r="K899" s="1"/>
  <c r="J898"/>
  <c r="K898" s="1"/>
  <c r="J897"/>
  <c r="K897" s="1"/>
  <c r="J895"/>
  <c r="K895" s="1"/>
  <c r="J894"/>
  <c r="K894" s="1"/>
  <c r="J893"/>
  <c r="K893" s="1"/>
  <c r="J892"/>
  <c r="K892" s="1"/>
  <c r="J891"/>
  <c r="K891" s="1"/>
  <c r="J890"/>
  <c r="K890" s="1"/>
  <c r="J888"/>
  <c r="K888" s="1"/>
  <c r="J887"/>
  <c r="K887" s="1"/>
  <c r="J886"/>
  <c r="K886" s="1"/>
  <c r="J885"/>
  <c r="K885" s="1"/>
  <c r="J884"/>
  <c r="K884" s="1"/>
  <c r="J883"/>
  <c r="K883" s="1"/>
  <c r="J882"/>
  <c r="K882" s="1"/>
  <c r="J881"/>
  <c r="K881" s="1"/>
  <c r="J880"/>
  <c r="K880" s="1"/>
  <c r="J879"/>
  <c r="K879" s="1"/>
  <c r="J878"/>
  <c r="K878" s="1"/>
  <c r="J877"/>
  <c r="K877" s="1"/>
  <c r="J876"/>
  <c r="K876" s="1"/>
  <c r="J874"/>
  <c r="K874" s="1"/>
  <c r="K872"/>
  <c r="G872"/>
  <c r="K871"/>
  <c r="G871"/>
  <c r="K869"/>
  <c r="K868"/>
  <c r="G868"/>
  <c r="J866"/>
  <c r="K866" s="1"/>
  <c r="J865"/>
  <c r="K865" s="1"/>
  <c r="J829"/>
  <c r="K829" s="1"/>
  <c r="J828"/>
  <c r="K828" s="1"/>
  <c r="J827"/>
  <c r="K827" s="1"/>
  <c r="J826"/>
  <c r="K826" s="1"/>
  <c r="J825"/>
  <c r="K825" s="1"/>
  <c r="J824"/>
  <c r="K824" s="1"/>
  <c r="J823"/>
  <c r="K823" s="1"/>
  <c r="J822"/>
  <c r="K822" s="1"/>
  <c r="J821"/>
  <c r="K821" s="1"/>
  <c r="J820"/>
  <c r="K820" s="1"/>
  <c r="J819"/>
  <c r="K819" s="1"/>
  <c r="J817"/>
  <c r="K817" s="1"/>
  <c r="J816"/>
  <c r="K816" s="1"/>
  <c r="J815"/>
  <c r="K815" s="1"/>
  <c r="J814"/>
  <c r="K814" s="1"/>
  <c r="K813"/>
  <c r="G813"/>
  <c r="J812"/>
  <c r="K812" s="1"/>
  <c r="J811"/>
  <c r="K811" s="1"/>
  <c r="J810"/>
  <c r="K810" s="1"/>
  <c r="J809"/>
  <c r="K809" s="1"/>
  <c r="J808"/>
  <c r="K808" s="1"/>
  <c r="K807"/>
  <c r="G807"/>
  <c r="K804"/>
  <c r="K796"/>
  <c r="K795"/>
  <c r="J794"/>
  <c r="K794" s="1"/>
  <c r="J793"/>
  <c r="K793" s="1"/>
  <c r="J792"/>
  <c r="K792" s="1"/>
  <c r="J791"/>
  <c r="K791" s="1"/>
  <c r="J790"/>
  <c r="K790" s="1"/>
  <c r="J789"/>
  <c r="K789" s="1"/>
  <c r="J787"/>
  <c r="K787" s="1"/>
  <c r="J785"/>
  <c r="K785" s="1"/>
  <c r="J784"/>
  <c r="K784" s="1"/>
  <c r="J783"/>
  <c r="K783" s="1"/>
  <c r="J782"/>
  <c r="K782" s="1"/>
  <c r="J781"/>
  <c r="K781" s="1"/>
  <c r="J780"/>
  <c r="K780" s="1"/>
  <c r="J779"/>
  <c r="K779" s="1"/>
  <c r="J778"/>
  <c r="K778" s="1"/>
  <c r="J777"/>
  <c r="K777" s="1"/>
  <c r="J776"/>
  <c r="K776" s="1"/>
  <c r="J775"/>
  <c r="K775" s="1"/>
  <c r="J774"/>
  <c r="K774" s="1"/>
  <c r="J773"/>
  <c r="K773" s="1"/>
  <c r="J772"/>
  <c r="K772" s="1"/>
  <c r="J771"/>
  <c r="K771" s="1"/>
  <c r="J770"/>
  <c r="K770" s="1"/>
  <c r="J769"/>
  <c r="K769" s="1"/>
  <c r="J768"/>
  <c r="K768" s="1"/>
  <c r="J767"/>
  <c r="K767" s="1"/>
  <c r="J766"/>
  <c r="K766" s="1"/>
  <c r="J765"/>
  <c r="K765" s="1"/>
  <c r="J764"/>
  <c r="K764" s="1"/>
  <c r="J763"/>
  <c r="K763" s="1"/>
  <c r="J762"/>
  <c r="K762" s="1"/>
  <c r="K761"/>
  <c r="J760"/>
  <c r="K760" s="1"/>
  <c r="J759"/>
  <c r="K759" s="1"/>
  <c r="J758"/>
  <c r="K758" s="1"/>
  <c r="J757"/>
  <c r="K757" s="1"/>
  <c r="J756"/>
  <c r="K756" s="1"/>
  <c r="J755"/>
  <c r="K755" s="1"/>
  <c r="J754"/>
  <c r="K754" s="1"/>
  <c r="J753"/>
  <c r="K753" s="1"/>
  <c r="J752"/>
  <c r="K752" s="1"/>
  <c r="J751"/>
  <c r="K751" s="1"/>
  <c r="J750"/>
  <c r="K750" s="1"/>
  <c r="J749"/>
  <c r="K749" s="1"/>
  <c r="J748"/>
  <c r="K748" s="1"/>
  <c r="J747"/>
  <c r="K747" s="1"/>
  <c r="J746"/>
  <c r="K746" s="1"/>
  <c r="J745"/>
  <c r="K745" s="1"/>
  <c r="J744"/>
  <c r="K744" s="1"/>
  <c r="J743"/>
  <c r="K743" s="1"/>
  <c r="J742"/>
  <c r="K742" s="1"/>
  <c r="J741"/>
  <c r="K741" s="1"/>
  <c r="J740"/>
  <c r="K740" s="1"/>
  <c r="J739"/>
  <c r="K739" s="1"/>
  <c r="J738"/>
  <c r="K738" s="1"/>
  <c r="J737"/>
  <c r="K737" s="1"/>
  <c r="J736"/>
  <c r="K736" s="1"/>
  <c r="J735"/>
  <c r="K735" s="1"/>
  <c r="J734"/>
  <c r="K734" s="1"/>
  <c r="J733"/>
  <c r="K733" s="1"/>
  <c r="J732"/>
  <c r="K732" s="1"/>
  <c r="J731"/>
  <c r="K731" s="1"/>
  <c r="J730"/>
  <c r="K730" s="1"/>
  <c r="J729"/>
  <c r="K729" s="1"/>
  <c r="J728"/>
  <c r="K728" s="1"/>
  <c r="J727"/>
  <c r="K727" s="1"/>
  <c r="J726"/>
  <c r="K726" s="1"/>
  <c r="J725"/>
  <c r="K725" s="1"/>
  <c r="J724"/>
  <c r="K724" s="1"/>
  <c r="J712"/>
  <c r="K712" s="1"/>
  <c r="K599"/>
  <c r="K598"/>
  <c r="G598"/>
  <c r="K596"/>
  <c r="G596"/>
  <c r="J595"/>
  <c r="K595" s="1"/>
  <c r="J594"/>
  <c r="K594" s="1"/>
  <c r="K593"/>
  <c r="G593"/>
  <c r="K592"/>
  <c r="G592"/>
  <c r="K591"/>
  <c r="G591"/>
  <c r="K590"/>
  <c r="J587"/>
  <c r="K587" s="1"/>
  <c r="J586"/>
  <c r="K586" s="1"/>
  <c r="J585"/>
  <c r="K585" s="1"/>
  <c r="J584"/>
  <c r="K584" s="1"/>
  <c r="J583"/>
  <c r="K583" s="1"/>
  <c r="J582"/>
  <c r="K582" s="1"/>
  <c r="J581"/>
  <c r="K581" s="1"/>
  <c r="J580"/>
  <c r="K580" s="1"/>
  <c r="J579"/>
  <c r="K579" s="1"/>
  <c r="J578"/>
  <c r="K578" s="1"/>
  <c r="J577"/>
  <c r="K577" s="1"/>
  <c r="J576"/>
  <c r="K576" s="1"/>
  <c r="J575"/>
  <c r="K575" s="1"/>
  <c r="J574"/>
  <c r="K574" s="1"/>
  <c r="J573"/>
  <c r="K573" s="1"/>
  <c r="J572"/>
  <c r="K572" s="1"/>
  <c r="J571"/>
  <c r="K571" s="1"/>
  <c r="J570"/>
  <c r="K570" s="1"/>
  <c r="J569"/>
  <c r="K569" s="1"/>
  <c r="J568"/>
  <c r="K568" s="1"/>
  <c r="J567"/>
  <c r="K567" s="1"/>
  <c r="J566"/>
  <c r="K566" s="1"/>
  <c r="J565"/>
  <c r="K565" s="1"/>
  <c r="J564"/>
  <c r="K564" s="1"/>
  <c r="J563"/>
  <c r="K563" s="1"/>
  <c r="J562"/>
  <c r="K562" s="1"/>
  <c r="J561"/>
  <c r="K561" s="1"/>
  <c r="J560"/>
  <c r="K560" s="1"/>
  <c r="J559"/>
  <c r="K559" s="1"/>
  <c r="J558"/>
  <c r="K558" s="1"/>
  <c r="J557"/>
  <c r="K557" s="1"/>
  <c r="J556"/>
  <c r="K556" s="1"/>
  <c r="J555"/>
  <c r="K555" s="1"/>
  <c r="J554"/>
  <c r="K554" s="1"/>
  <c r="J553"/>
  <c r="K553" s="1"/>
  <c r="J552"/>
  <c r="K552" s="1"/>
  <c r="J551"/>
  <c r="K551" s="1"/>
  <c r="J550"/>
  <c r="K550" s="1"/>
  <c r="J549"/>
  <c r="K549" s="1"/>
  <c r="J548"/>
  <c r="K548" s="1"/>
  <c r="J547"/>
  <c r="K547" s="1"/>
  <c r="J546"/>
  <c r="K546" s="1"/>
  <c r="J460"/>
  <c r="G359"/>
  <c r="K333"/>
  <c r="J329"/>
  <c r="K329" s="1"/>
  <c r="J328"/>
  <c r="K328" s="1"/>
  <c r="J327"/>
  <c r="K327" s="1"/>
  <c r="J326"/>
  <c r="K326" s="1"/>
  <c r="J325"/>
  <c r="K325" s="1"/>
  <c r="J324"/>
  <c r="K324" s="1"/>
  <c r="J323"/>
  <c r="K323" s="1"/>
  <c r="J322"/>
  <c r="K322" s="1"/>
  <c r="J321"/>
  <c r="K321" s="1"/>
  <c r="J320"/>
  <c r="K320" s="1"/>
  <c r="J319"/>
  <c r="K319" s="1"/>
  <c r="J318"/>
  <c r="K318" s="1"/>
  <c r="K317"/>
  <c r="G317"/>
  <c r="K316"/>
  <c r="G316"/>
  <c r="K311"/>
  <c r="J310"/>
  <c r="K310" s="1"/>
  <c r="J309"/>
  <c r="K309" s="1"/>
  <c r="J308"/>
  <c r="K308" s="1"/>
  <c r="J307"/>
  <c r="K307" s="1"/>
  <c r="J306"/>
  <c r="K306" s="1"/>
  <c r="J305"/>
  <c r="K305" s="1"/>
  <c r="J304"/>
  <c r="K304" s="1"/>
  <c r="J303"/>
  <c r="K303" s="1"/>
  <c r="J302"/>
  <c r="K302" s="1"/>
  <c r="J301"/>
  <c r="K301" s="1"/>
  <c r="J300"/>
  <c r="K300" s="1"/>
  <c r="J299"/>
  <c r="K299" s="1"/>
  <c r="J298"/>
  <c r="K298" s="1"/>
  <c r="J297"/>
  <c r="K297" s="1"/>
  <c r="J296"/>
  <c r="K296" s="1"/>
  <c r="J295"/>
  <c r="K295" s="1"/>
  <c r="J294"/>
  <c r="K294" s="1"/>
  <c r="J293"/>
  <c r="K293" s="1"/>
  <c r="J292"/>
  <c r="K292" s="1"/>
  <c r="J291"/>
  <c r="K291" s="1"/>
  <c r="J290"/>
  <c r="K290" s="1"/>
  <c r="J289"/>
  <c r="K289" s="1"/>
  <c r="J288"/>
  <c r="K288" s="1"/>
  <c r="J287"/>
  <c r="K287" s="1"/>
  <c r="J286"/>
  <c r="K286" s="1"/>
  <c r="J285"/>
  <c r="K285" s="1"/>
  <c r="J284"/>
  <c r="K284" s="1"/>
  <c r="J283"/>
  <c r="K283" s="1"/>
  <c r="J282"/>
  <c r="K282" s="1"/>
  <c r="J281"/>
  <c r="K281" s="1"/>
  <c r="J280"/>
  <c r="K280" s="1"/>
  <c r="J279"/>
  <c r="K279" s="1"/>
  <c r="J278"/>
  <c r="K278" s="1"/>
  <c r="J277"/>
  <c r="K277" s="1"/>
  <c r="J276"/>
  <c r="K276" s="1"/>
  <c r="J275"/>
  <c r="K275" s="1"/>
  <c r="J274"/>
  <c r="K274" s="1"/>
  <c r="J273"/>
  <c r="K273" s="1"/>
  <c r="J272"/>
  <c r="K272" s="1"/>
  <c r="J266"/>
  <c r="K266" s="1"/>
  <c r="J265"/>
  <c r="K265" s="1"/>
  <c r="J264"/>
  <c r="K264" s="1"/>
  <c r="J263"/>
  <c r="K263" s="1"/>
  <c r="J262"/>
  <c r="K262" s="1"/>
  <c r="J261"/>
  <c r="K261" s="1"/>
  <c r="J260"/>
  <c r="K260" s="1"/>
  <c r="J259"/>
  <c r="K259" s="1"/>
  <c r="J258"/>
  <c r="K258" s="1"/>
  <c r="J257"/>
  <c r="K257" s="1"/>
  <c r="J256"/>
  <c r="K256" s="1"/>
  <c r="J255"/>
  <c r="K255" s="1"/>
  <c r="J254"/>
  <c r="K254" s="1"/>
  <c r="J253"/>
  <c r="K253" s="1"/>
  <c r="J252"/>
  <c r="K252" s="1"/>
  <c r="J251"/>
  <c r="K251" s="1"/>
  <c r="J250"/>
  <c r="K250" s="1"/>
  <c r="J249"/>
  <c r="K249" s="1"/>
  <c r="J248"/>
  <c r="K248" s="1"/>
  <c r="J247"/>
  <c r="K247" s="1"/>
  <c r="J246"/>
  <c r="K246" s="1"/>
  <c r="J245"/>
  <c r="K245" s="1"/>
  <c r="J244"/>
  <c r="K244" s="1"/>
  <c r="J243"/>
  <c r="K243" s="1"/>
  <c r="J242"/>
  <c r="K242" s="1"/>
  <c r="J241"/>
  <c r="K241" s="1"/>
  <c r="J240"/>
  <c r="K240" s="1"/>
  <c r="J239"/>
  <c r="K239" s="1"/>
  <c r="J238"/>
  <c r="K238" s="1"/>
  <c r="J237"/>
  <c r="K237" s="1"/>
  <c r="J236"/>
  <c r="K236" s="1"/>
  <c r="J235"/>
  <c r="K235" s="1"/>
  <c r="J234"/>
  <c r="K234" s="1"/>
  <c r="J233"/>
  <c r="K233" s="1"/>
  <c r="J232"/>
  <c r="K232" s="1"/>
  <c r="J231"/>
  <c r="K231" s="1"/>
  <c r="J230"/>
  <c r="K230" s="1"/>
  <c r="J229"/>
  <c r="K229" s="1"/>
  <c r="J228"/>
  <c r="K228" s="1"/>
  <c r="J227"/>
  <c r="K227" s="1"/>
  <c r="J226"/>
  <c r="K226" s="1"/>
  <c r="J225"/>
  <c r="K225" s="1"/>
  <c r="J224"/>
  <c r="K224" s="1"/>
  <c r="J223"/>
  <c r="K223" s="1"/>
  <c r="J222"/>
  <c r="K222" s="1"/>
  <c r="J221"/>
  <c r="K221" s="1"/>
  <c r="J220"/>
  <c r="K220" s="1"/>
  <c r="J219"/>
  <c r="K219" s="1"/>
  <c r="J186"/>
  <c r="K186" s="1"/>
  <c r="J178"/>
  <c r="K178" s="1"/>
  <c r="J177"/>
  <c r="K177" s="1"/>
  <c r="J176"/>
  <c r="K176" s="1"/>
  <c r="J175"/>
  <c r="K175" s="1"/>
  <c r="J174"/>
  <c r="K174" s="1"/>
  <c r="J173"/>
  <c r="K173" s="1"/>
  <c r="J172"/>
  <c r="K172" s="1"/>
  <c r="J171"/>
  <c r="K171" s="1"/>
  <c r="J170"/>
  <c r="K170" s="1"/>
  <c r="J169"/>
  <c r="K169" s="1"/>
  <c r="J168"/>
  <c r="K168" s="1"/>
  <c r="J167"/>
  <c r="K167" s="1"/>
  <c r="J166"/>
  <c r="K166" s="1"/>
  <c r="J165"/>
  <c r="K165" s="1"/>
  <c r="J164"/>
  <c r="K164" s="1"/>
  <c r="J163"/>
  <c r="K163" s="1"/>
  <c r="J162"/>
  <c r="K162" s="1"/>
  <c r="J161"/>
  <c r="K161" s="1"/>
  <c r="J160"/>
  <c r="K160" s="1"/>
  <c r="J159"/>
  <c r="K159" s="1"/>
  <c r="J158"/>
  <c r="K158" s="1"/>
  <c r="J157"/>
  <c r="K157" s="1"/>
  <c r="J156"/>
  <c r="K156" s="1"/>
  <c r="J155"/>
  <c r="K155" s="1"/>
  <c r="J154"/>
  <c r="K154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J146"/>
  <c r="K146" s="1"/>
  <c r="J145"/>
  <c r="K145" s="1"/>
  <c r="J144"/>
  <c r="K144" s="1"/>
  <c r="J143"/>
  <c r="K143" s="1"/>
  <c r="J142"/>
  <c r="K142" s="1"/>
  <c r="J139"/>
  <c r="K139" s="1"/>
  <c r="J138"/>
  <c r="K138" s="1"/>
  <c r="J137"/>
  <c r="K137" s="1"/>
  <c r="J136"/>
  <c r="K136" s="1"/>
  <c r="J135"/>
  <c r="K135" s="1"/>
  <c r="J134"/>
  <c r="K134" s="1"/>
  <c r="J133"/>
  <c r="K133" s="1"/>
  <c r="J132"/>
  <c r="K130"/>
  <c r="G130"/>
  <c r="K129"/>
  <c r="G129"/>
  <c r="K128"/>
  <c r="G128"/>
  <c r="K127"/>
  <c r="G127"/>
  <c r="K126"/>
  <c r="G126"/>
  <c r="K125"/>
  <c r="G125"/>
  <c r="K124"/>
  <c r="G124"/>
  <c r="K123"/>
  <c r="G123"/>
  <c r="K122"/>
  <c r="G122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J89"/>
  <c r="K89" s="1"/>
  <c r="J88"/>
  <c r="K88" s="1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J79"/>
  <c r="K79" s="1"/>
  <c r="J78"/>
  <c r="K78" s="1"/>
  <c r="J77"/>
  <c r="K77" s="1"/>
  <c r="J76"/>
  <c r="K76" s="1"/>
  <c r="J75"/>
  <c r="K75" s="1"/>
  <c r="J74"/>
  <c r="K74" s="1"/>
  <c r="J73"/>
  <c r="K73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K35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2" l="1"/>
  <c r="K1338"/>
  <c r="K13"/>
  <c r="J1430"/>
  <c r="J1014"/>
  <c r="K1014"/>
  <c r="K1430" s="1"/>
</calcChain>
</file>

<file path=xl/comments1.xml><?xml version="1.0" encoding="utf-8"?>
<comments xmlns="http://schemas.openxmlformats.org/spreadsheetml/2006/main">
  <authors>
    <author>User</author>
  </authors>
  <commentList>
    <comment ref="B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B3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D3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B80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D80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B80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D80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E81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надо умножиь м3 на 1,5 получим тонну</t>
        </r>
      </text>
    </comment>
    <comment ref="E81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1,3 коэфф.надо умножить на м3 и получим тонну</t>
        </r>
      </text>
    </comment>
    <comment ref="E81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чтобы м3 пересчитать в тонну надо умножить на 1,2</t>
        </r>
      </text>
    </comment>
  </commentList>
</comments>
</file>

<file path=xl/sharedStrings.xml><?xml version="1.0" encoding="utf-8"?>
<sst xmlns="http://schemas.openxmlformats.org/spreadsheetml/2006/main" count="8702" uniqueCount="2172">
  <si>
    <t>№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</si>
  <si>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</si>
  <si>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</si>
  <si>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</si>
  <si>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</si>
  <si>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</si>
  <si>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</si>
  <si>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</si>
  <si>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</si>
  <si>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</si>
  <si>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</si>
  <si>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Электроинструменты и материалы</t>
  </si>
  <si>
    <t>Удлинитель на катушке</t>
  </si>
  <si>
    <t>запрос ценовых предложений</t>
  </si>
  <si>
    <t>с трехместной розеткой, 3х230Вх25А</t>
  </si>
  <si>
    <t>шт</t>
  </si>
  <si>
    <t>в течение 10 рабочих дней со дня вступления в силу Договора</t>
  </si>
  <si>
    <t>г.Астана, пр. Кабанбай батыра, 53</t>
  </si>
  <si>
    <t>Удлинитель бытовой</t>
  </si>
  <si>
    <t>20 рабочих дней со дня вступления в силу договора</t>
  </si>
  <si>
    <t>Лестница стремянка 5м</t>
  </si>
  <si>
    <t>Элемент питания «мезинчиковый»</t>
  </si>
  <si>
    <t>Элемент питания «пальчиковый»</t>
  </si>
  <si>
    <t>Элемент питания «большие»</t>
  </si>
  <si>
    <t>Элемент питания типа KRONA</t>
  </si>
  <si>
    <t>Электродрель</t>
  </si>
  <si>
    <t>Шуруповерт ручной</t>
  </si>
  <si>
    <t>Замок -защелка для металлического бокса</t>
  </si>
  <si>
    <t>Указатель высокого напряжения 10 кВ</t>
  </si>
  <si>
    <t>Указатель низкого напряжения от 50-1000 В</t>
  </si>
  <si>
    <t>комплект</t>
  </si>
  <si>
    <t>Токоизмерительные клещи</t>
  </si>
  <si>
    <t>Заземление переносное</t>
  </si>
  <si>
    <t>Тип 1</t>
  </si>
  <si>
    <t>Тип 2</t>
  </si>
  <si>
    <t>Вышка-тура с высотой платформы до 7,4м</t>
  </si>
  <si>
    <t>10 рабочих дней со дня вступления в силу договора</t>
  </si>
  <si>
    <t>Отвертка-индикатор напряжения (тестер)</t>
  </si>
  <si>
    <t xml:space="preserve">Клещи обжимные для проводников сечением  0,5-6мм2 </t>
  </si>
  <si>
    <t xml:space="preserve">Клещи обжимные для проводников сечением  6-16мм2 </t>
  </si>
  <si>
    <t xml:space="preserve">Клещи обжимные для проводников сечением  10-35мм2 </t>
  </si>
  <si>
    <t>Саморез 3,5х25мм</t>
  </si>
  <si>
    <t>Саморез 3,5х35мм</t>
  </si>
  <si>
    <t>Сердцевина дверного замка</t>
  </si>
  <si>
    <t>10 рабочих дня со дня вступления в силу договора</t>
  </si>
  <si>
    <t>Модульное оборудование</t>
  </si>
  <si>
    <t>Автоматический выключатель Iн=6А, 1 полюсный, 220В, 50гЦ</t>
  </si>
  <si>
    <t>Автоматический выключатель Iн=10А, 1 полюсный, 220В, 50гЦ</t>
  </si>
  <si>
    <t>Автоматический выключатель Iн=16А, 1 полюсный, 220В, 50гЦ</t>
  </si>
  <si>
    <t>Устройство защитного отключения Iн=25А,
 4 полюсный, ток утечки 30mA</t>
  </si>
  <si>
    <t>Устройство защитного отключения Iн=20А,
 4 полюсный, ток утечки 30mA</t>
  </si>
  <si>
    <t>Устройство защитного отключения Iн=125А,
 4 полюсный, ток утечки 300mA</t>
  </si>
  <si>
    <t>Контактор Iн=16А, напряжение катушки 220В</t>
  </si>
  <si>
    <t>Пускатель магнитный Iн=4А, напряжение 220В, 50Гц</t>
  </si>
  <si>
    <t>Пускатель магнитный Iн=10А, напряжение 220В, 50Гц</t>
  </si>
  <si>
    <t>Пускатель магнитный Iн=40А, напряжение 380В, 50Гц</t>
  </si>
  <si>
    <t>Пускатель магнитный Iн=63А, напряжение 380В, 50Гц</t>
  </si>
  <si>
    <t>Электромонтажные материалы</t>
  </si>
  <si>
    <t>Шкаф металлический напольный на 36 модулей</t>
  </si>
  <si>
    <t>шт.</t>
  </si>
  <si>
    <t>30 рабочих дней со дня вступления в силу договора</t>
  </si>
  <si>
    <t>Кабель канал ПВХ 20х40мм</t>
  </si>
  <si>
    <t>м</t>
  </si>
  <si>
    <t>Кабель канал ПВХ 10х15мм</t>
  </si>
  <si>
    <t>Лента изоляционная общего применения, бабина 650гр.</t>
  </si>
  <si>
    <t>Розетка с 3 з.к. одноместная для установки на панели, 220В</t>
  </si>
  <si>
    <t>Гофроканал 25 мм. Бухта 50М</t>
  </si>
  <si>
    <t>Распределительная коробка</t>
  </si>
  <si>
    <t>Клеммы проходные для монтажа на ДИН рейку</t>
  </si>
  <si>
    <t>Адаптер 2-х лучевой силовой Iн=16А, 220В, 
50Гц</t>
  </si>
  <si>
    <t>Адаптер 2-х лучевой силовой Iн=32А, 220В, 
50Гц</t>
  </si>
  <si>
    <t>Адаптер 2-х лучевой силовой Iн=63А, 220В, 
50Гц</t>
  </si>
  <si>
    <t>Розетка одноместная, 16а, 220В, 50Гц</t>
  </si>
  <si>
    <t>Вилка силовая кабельная 32А, 380В, на 4 контакта</t>
  </si>
  <si>
    <t>Вилка силовая кабельная 63А, 380В, на 4 контакта</t>
  </si>
  <si>
    <t>Розетка силовая, 380В, номинальный ток –32А, на 4 контакта, для установки на панели</t>
  </si>
  <si>
    <t>Розетка силовая, 380В, номинальный ток –63А, на 4 контакта, для установки на панели</t>
  </si>
  <si>
    <t>Выключатель одноклавишный на 10А, 220В, бежевый</t>
  </si>
  <si>
    <t>Розетка на 10А, 220В, цвет бежевый</t>
  </si>
  <si>
    <t>Гофрорукав  25мм</t>
  </si>
  <si>
    <t>Гофрорукав  32мм</t>
  </si>
  <si>
    <t xml:space="preserve">Розетка силовая </t>
  </si>
  <si>
    <t>Термоусадочная трубка d=10мм</t>
  </si>
  <si>
    <t>Термоусадочная трубка d=20мм</t>
  </si>
  <si>
    <t>Термоусадочная трубка d=40мм</t>
  </si>
  <si>
    <t>Шина нулевая "N"</t>
  </si>
  <si>
    <t>Распределительная коробка, IP55</t>
  </si>
  <si>
    <t>Коробка ответвительная ТУ 36-1882-82</t>
  </si>
  <si>
    <r>
      <t>Клеммный зажим для сечения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</si>
  <si>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</si>
  <si>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</si>
  <si>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</si>
  <si>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</si>
  <si>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</si>
  <si>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Наконечник кабельный, медный, для кабеля сечением 1,5мм2</t>
  </si>
  <si>
    <t>Наконечник кабельный, медный, для кабеля сечением 2,5мм2</t>
  </si>
  <si>
    <t>Наконечник кабельный, медный, для кабеля сечением 4мм2</t>
  </si>
  <si>
    <t>Наконечник кабельный, медный, для кабеля сечением 6мм2</t>
  </si>
  <si>
    <t>Наконечник кабельный, медный, для кабеля сечением 10мм2</t>
  </si>
  <si>
    <t>Наконечник кабельный, медный, для кабеля сечением 16мм2</t>
  </si>
  <si>
    <t>Наконечник кабельный, медный, для кабеля сечением 25мм2</t>
  </si>
  <si>
    <t>Наконечник кабельный, медный, для кабеля сечением 35мм2</t>
  </si>
  <si>
    <t>Наконечник кабельный, медный, для кабеля сечением 50мм2</t>
  </si>
  <si>
    <t>Адаптер</t>
  </si>
  <si>
    <t>Кабельный канал 60х40мм</t>
  </si>
  <si>
    <r>
      <t>Угол 90</t>
    </r>
    <r>
      <rPr>
        <vertAlign val="superscript"/>
        <sz val="11"/>
        <color indexed="8"/>
        <rFont val="Times New Roman"/>
        <family val="1"/>
        <charset val="204"/>
      </rPr>
      <t xml:space="preserve">0  </t>
    </r>
    <r>
      <rPr>
        <sz val="11"/>
        <color indexed="8"/>
        <rFont val="Times New Roman"/>
        <family val="1"/>
        <charset val="204"/>
      </rPr>
      <t>для кабельного канала</t>
    </r>
  </si>
  <si>
    <t>Т-образный угол</t>
  </si>
  <si>
    <t>Внутренний угол</t>
  </si>
  <si>
    <t>Внешний угол</t>
  </si>
  <si>
    <t>Соединитель на стык</t>
  </si>
  <si>
    <t>Заглушка</t>
  </si>
  <si>
    <t>Электрический кабель</t>
  </si>
  <si>
    <r>
      <t>Кабель силовой медный, сечением 1,5мм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</si>
  <si>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</si>
  <si>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</si>
  <si>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</si>
  <si>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</si>
  <si>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</si>
  <si>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</si>
  <si>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</si>
  <si>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</si>
  <si>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</si>
  <si>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</si>
  <si>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Светотехническое оборудование</t>
  </si>
  <si>
    <t xml:space="preserve">Газоразрядная ртутная лампа низкого давления c трубчатой колбой </t>
  </si>
  <si>
    <t>Лампа люминесцентная компактная U-образная</t>
  </si>
  <si>
    <t>Газоразрядная ртутная лампа низкого давления с трубчатой колбой</t>
  </si>
  <si>
    <t>Зеркальная лампа сетевого напряжения диаметром 63 мм.</t>
  </si>
  <si>
    <t>Газоразрядная лампа высокого давления</t>
  </si>
  <si>
    <t>открытый тендер</t>
  </si>
  <si>
    <t>Энергосберегающая компактная люминесцентная лампа.</t>
  </si>
  <si>
    <t xml:space="preserve">Автономный эвакуационный светильник «Направление к эвакуационному выходу направо» </t>
  </si>
  <si>
    <t>Автономный эвакуационный светильник «Направление к эвакуационному выходу налево»</t>
  </si>
  <si>
    <t>Автономный эвакуационный светильник «Направление к эвакуационному выходу вниз»</t>
  </si>
  <si>
    <t>Материалы для службы главного теплоэнергетика</t>
  </si>
  <si>
    <t>Фанкойлы</t>
  </si>
  <si>
    <t>YGFC 02 1470/1110</t>
  </si>
  <si>
    <t>YGFC 03 2480/1610</t>
  </si>
  <si>
    <t>YGFC 04 3040/2060</t>
  </si>
  <si>
    <t>YGFC 05 3570/2450</t>
  </si>
  <si>
    <t>YGFC 06 4840/3300</t>
  </si>
  <si>
    <t>YGFC 07 5300/3700</t>
  </si>
  <si>
    <t>YGFC 10 6280/4510</t>
  </si>
  <si>
    <t>YGFC 12 7570/5300</t>
  </si>
  <si>
    <t>60 рабочих дней со дня вступления в силу договора</t>
  </si>
  <si>
    <t>Стол лабораторный</t>
  </si>
  <si>
    <t>Манометры общего назначения</t>
  </si>
  <si>
    <t>корпус-сталь, стело-техническое, механизм- медно-латунный сплав, класс точности-1,5; Rch 100 - 0-1,6Мпа, с поверкой РК</t>
  </si>
  <si>
    <t>Термометры</t>
  </si>
  <si>
    <t xml:space="preserve">TBiSCh 100 - 0-120°С; корпус-сталь, стело-техническое, механизм- медно-латунный сплав, штуцер радиальный; класс точности-1,0; с поверкой РК </t>
  </si>
  <si>
    <t>Задвижка чугунная флянцевая</t>
  </si>
  <si>
    <t>Ф100,  30ч66р, ру 10, паралельная, с выдвижным шпинделем, рабочая температура до 225°С</t>
  </si>
  <si>
    <t>Флянцы</t>
  </si>
  <si>
    <t xml:space="preserve">ГОСТ-12820-80, ф100, Ру10 </t>
  </si>
  <si>
    <t>Кран трехходовой к манометру</t>
  </si>
  <si>
    <t>ф15, 11Б18бк</t>
  </si>
  <si>
    <t xml:space="preserve">Кран спускной </t>
  </si>
  <si>
    <t>ф32, 10Б9бк</t>
  </si>
  <si>
    <t>Смеситель для умывальника короткий гусак</t>
  </si>
  <si>
    <t>ГОСТ 25809-96</t>
  </si>
  <si>
    <t>Смесители для душа короткий гусак</t>
  </si>
  <si>
    <t>Смесители для мойки длинный гусак</t>
  </si>
  <si>
    <t>Умывальник керамический</t>
  </si>
  <si>
    <t>ГОСТ 15167-93</t>
  </si>
  <si>
    <t>Гипкие шланги для смесителей</t>
  </si>
  <si>
    <t xml:space="preserve"> длина=500мм, в металической оплетке </t>
  </si>
  <si>
    <t xml:space="preserve">Гипкие шланги для душа латунные </t>
  </si>
  <si>
    <t>хромированный, длина 1500мм</t>
  </si>
  <si>
    <t xml:space="preserve">Вентиль </t>
  </si>
  <si>
    <t>ГОСТ-6527-68, ф15</t>
  </si>
  <si>
    <t>ГОСТ-6527-68, ф20</t>
  </si>
  <si>
    <t>Люк чугунный дождеприемный тип "ДК"</t>
  </si>
  <si>
    <t>ГОСТ 3634-99</t>
  </si>
  <si>
    <t>Люк чугунный канализационный тип "Л"</t>
  </si>
  <si>
    <t>Люк чугунный дренажный тип "ДМ-2"</t>
  </si>
  <si>
    <t>ГОСТ 3634-100</t>
  </si>
  <si>
    <t>Шаровый кран</t>
  </si>
  <si>
    <t>Ду15,Ру 16, рабочая температура до 200°С,  корпус сталь, шар-нержавеющая сталь</t>
  </si>
  <si>
    <t>Ду20, Ру16,рабочая температура до 200°С,  корпус сталь, шар-нержавеющая сталь</t>
  </si>
  <si>
    <t>Ду25, Ру16,рабочая температура до 200°С,  корпус сталь, шар-нержавеющая сталь</t>
  </si>
  <si>
    <t xml:space="preserve"> Ду32, Ру16,рабочая температура до 200°С,  корпус сталь, шар-нержавеющая сталь</t>
  </si>
  <si>
    <t>Ду40, Ру16,рабочая температура до 200°С,  корпус сталь, шар-нержавеющая сталь</t>
  </si>
  <si>
    <t>Ду50, Ру16, рабочая температура до 200°С,  корпус сталь, шар-нержавеющая сталь</t>
  </si>
  <si>
    <t>Ду65, Ру16, рабочая температура до 200°С,  корпус сталь, шар-нержавеющая сталь</t>
  </si>
  <si>
    <t>Затвор дисковый поворотный DN80</t>
  </si>
  <si>
    <t>Ду80,Ру16, рабочая температура до 200°С,  корпус сталь</t>
  </si>
  <si>
    <t>Затвор дисковый поворотный DN100</t>
  </si>
  <si>
    <t>Ду100, Ру16, рабочая температура до 200°С,  корпус сталь</t>
  </si>
  <si>
    <t>Затвор дисковый поворотный DN125</t>
  </si>
  <si>
    <t>Ду125, Ру16, рабочая температура до 200°С,  корпус сталь</t>
  </si>
  <si>
    <t>Сифоны для умывальника</t>
  </si>
  <si>
    <t>ГОСТ 3262-75  Ду15</t>
  </si>
  <si>
    <t xml:space="preserve">Маты теплоизоляционные </t>
  </si>
  <si>
    <t>Модель-20M, в рулоне 16,8 м3</t>
  </si>
  <si>
    <t>рулон</t>
  </si>
  <si>
    <t>Машина углошлифовальная (Болгарка)</t>
  </si>
  <si>
    <t>Мощность- 1000Вт, диск- 125мм, 11000об/мин</t>
  </si>
  <si>
    <t>Диски образивные (режушие)</t>
  </si>
  <si>
    <t>ГОСТ-22011-11-17, 125х22</t>
  </si>
  <si>
    <t>Стремянки алюминевые Алюмет (рабочая высота 2,08м)</t>
  </si>
  <si>
    <t xml:space="preserve"> рабочая высота 2,08м, артикул АМ 710, количество ступеней- 4</t>
  </si>
  <si>
    <t>Металлический гипкий трос для очистки канализации</t>
  </si>
  <si>
    <t>ГОСТ-2688-80</t>
  </si>
  <si>
    <t>м.</t>
  </si>
  <si>
    <t>Трос большой</t>
  </si>
  <si>
    <t>Трос маленький</t>
  </si>
  <si>
    <t>Быстродействующий инфрокрасный термометр</t>
  </si>
  <si>
    <t xml:space="preserve">инфракрасный, диапазон-30до+400, батарея блочная 9В, в кейсе, с ремнем для переноски и клейкой лентой 10мх25мм </t>
  </si>
  <si>
    <t>установка</t>
  </si>
  <si>
    <t>в течение 40 календарных дней со дня вступления в силу Договора</t>
  </si>
  <si>
    <t>Многофункциональный измерительный прибор для систем ОВК</t>
  </si>
  <si>
    <t>Ключи рожковые в наборе "Зубр" от М8 до М30</t>
  </si>
  <si>
    <t>ГОСТ-2839-19, в комплекте 10 ключей, хромванадий</t>
  </si>
  <si>
    <t>набор</t>
  </si>
  <si>
    <t>Ключи накидные в анборе "Зубр" от М8 доМ30</t>
  </si>
  <si>
    <t>Пассатижы L=200</t>
  </si>
  <si>
    <t>ГОСТ-5547-93</t>
  </si>
  <si>
    <t>Весы лабораторные</t>
  </si>
  <si>
    <t>ГОСТ-24104</t>
  </si>
  <si>
    <t xml:space="preserve"> Ветоши в рулоне</t>
  </si>
  <si>
    <t>Аккумуляторный галогенный фонарь-прожектор</t>
  </si>
  <si>
    <t>Спецодежда для сварщика</t>
  </si>
  <si>
    <t>Карбид кальция</t>
  </si>
  <si>
    <t>Лампа паяльная ПЛ-8-1,5</t>
  </si>
  <si>
    <t>Бензиновая, артикул 090002, вместимость- 1,5л</t>
  </si>
  <si>
    <t xml:space="preserve"> Труба стальная электросварная</t>
  </si>
  <si>
    <t>тн.</t>
  </si>
  <si>
    <t>Тип 3</t>
  </si>
  <si>
    <t>Тип 4</t>
  </si>
  <si>
    <t>Тип 5</t>
  </si>
  <si>
    <t>Тип 6</t>
  </si>
  <si>
    <t>Тип 7</t>
  </si>
  <si>
    <t>Тип 8</t>
  </si>
  <si>
    <t>Тип 9</t>
  </si>
  <si>
    <t>Тип 10</t>
  </si>
  <si>
    <t>Труба ПВХ   канализационная</t>
  </si>
  <si>
    <t xml:space="preserve">Тип 1 </t>
  </si>
  <si>
    <t>Отвод ПВХ   канализационный 45, 110 мм.</t>
  </si>
  <si>
    <t>Отвод ПВХ   канализационный 45, 160 мм.</t>
  </si>
  <si>
    <t>Отвод ПВХ  канализационный 45, 200 мм.</t>
  </si>
  <si>
    <t>Отвод ПВХ   канализационный 90, 110 мм.</t>
  </si>
  <si>
    <t>Отвод ПВХ   канализационный 90, 160 мм.</t>
  </si>
  <si>
    <t>Отвод ПВХ   канализационный 90, 200 мм.</t>
  </si>
  <si>
    <t>Тройник ПВХ 3,2мм канализационный 45, 110*110*110</t>
  </si>
  <si>
    <t>Тройник ПВХ 3,2мм канализационный 45,160*110*160</t>
  </si>
  <si>
    <t>Тройник ПВХ  3,2мм канализационный 45,160*160*160</t>
  </si>
  <si>
    <t>Тройник ПВХ  5мм канализационный 45,200*110*200</t>
  </si>
  <si>
    <t>Тройник ПВХ 5мм канализационный 90,110*110*110</t>
  </si>
  <si>
    <t>Тройник ПВХ  5мм канализационный 90,160*110*160</t>
  </si>
  <si>
    <t>Тройник ПВХ 5мм канализационный 90,160*160*160</t>
  </si>
  <si>
    <t>Тройник ПВХ "Firat" 5мм канализационный 90,160*160*160</t>
  </si>
  <si>
    <t>Тройник ПВХ  5мм канализационный 90,200*110*200</t>
  </si>
  <si>
    <t>Переходник ПВХ  3,2 мм,110/160</t>
  </si>
  <si>
    <t>Переходник ПВХ  5 мм,160/200</t>
  </si>
  <si>
    <t>Переходник ПВХ "Firat" 5 мм,160/200</t>
  </si>
  <si>
    <t>Труба ППР, sdr 7,4 хол. и гор. воды</t>
  </si>
  <si>
    <t>Труба ППР, sdr 11 дренажная</t>
  </si>
  <si>
    <t xml:space="preserve">Сальниковые набивки </t>
  </si>
  <si>
    <t>кг</t>
  </si>
  <si>
    <t>Паранитовые прокладки</t>
  </si>
  <si>
    <t>фильтр касетный  G-4, Panel FOG-48</t>
  </si>
  <si>
    <t>фильтр касетный  G-4, Panel MQZ-48</t>
  </si>
  <si>
    <t>фильтр карманный  F-6, Bag  6SP-635-8</t>
  </si>
  <si>
    <t>фильтр касетный  G-4/EN779</t>
  </si>
  <si>
    <t>Ремни клиновые</t>
  </si>
  <si>
    <t>Ремни клиновые, В-2350 Lw</t>
  </si>
  <si>
    <t>запасные части горелок котельной</t>
  </si>
  <si>
    <t xml:space="preserve">соль поваренная </t>
  </si>
  <si>
    <t>катионид КУ-2-8</t>
  </si>
  <si>
    <t>тосол</t>
  </si>
  <si>
    <t>Трилон-Б</t>
  </si>
  <si>
    <t>упаковка</t>
  </si>
  <si>
    <t>Аммиак 25%</t>
  </si>
  <si>
    <t>Хромово-темносиний индикатор</t>
  </si>
  <si>
    <t>Аммоний хлористый</t>
  </si>
  <si>
    <t>л</t>
  </si>
  <si>
    <t>Спирт этиловый</t>
  </si>
  <si>
    <t>Колбы конические</t>
  </si>
  <si>
    <t xml:space="preserve">Капельница с колпачком 2-30 (Страшейна) </t>
  </si>
  <si>
    <t>Стеклянные бутыли с пробкой</t>
  </si>
  <si>
    <t>Бюретки с краном</t>
  </si>
  <si>
    <t>Пипетки</t>
  </si>
  <si>
    <t xml:space="preserve">Воронка лабораторная </t>
  </si>
  <si>
    <t>Груша лабораторная</t>
  </si>
  <si>
    <t>Штативы для бюреток</t>
  </si>
  <si>
    <t>Баллоны кислородные</t>
  </si>
  <si>
    <t>с защитной крышкой, со сроком следующей аттестации не менее 2-х лет</t>
  </si>
  <si>
    <t>Баллон ацетиленовый</t>
  </si>
  <si>
    <t>Со сроком следующей аттестации не менее 2-х лет</t>
  </si>
  <si>
    <t>10 рабочих дней со дня вступления в силу Договора</t>
  </si>
  <si>
    <t>Редуктор ацетиленового баллона</t>
  </si>
  <si>
    <t>ГОСТ 13861-89, марка – БАО-5</t>
  </si>
  <si>
    <t xml:space="preserve">Припой медно-фосфорный </t>
  </si>
  <si>
    <t>Для пайки меди, в пенале по 28 прутков</t>
  </si>
  <si>
    <t>Полиэтилен в рулоне</t>
  </si>
  <si>
    <t>Толщина не менее 200 мкрн, в рулоне не менее 35 кг</t>
  </si>
  <si>
    <t>руллон</t>
  </si>
  <si>
    <t>Маска защитная электросварщика</t>
  </si>
  <si>
    <t>Очки защитные газосварщика</t>
  </si>
  <si>
    <t>Насос</t>
  </si>
  <si>
    <t>ТОР-Е 30/1-10, Q=2м3/ч</t>
  </si>
  <si>
    <t>10  рабочих дня со дня вступления в силу Договора</t>
  </si>
  <si>
    <t>ТОР-Е 30/1-10, Q=5м3/ч</t>
  </si>
  <si>
    <t>ТОР-Е 30/10-М, Q=6м3/ч</t>
  </si>
  <si>
    <t>ТОР-S 30/10-М, Q=6м3/ч, ввод DN40</t>
  </si>
  <si>
    <t>ТОР-S 30/10-Т, Q=2м3/ч</t>
  </si>
  <si>
    <t>ТОР-S 30/10-Т, Q=6м3/ч</t>
  </si>
  <si>
    <t>ТОР-S 30/10-Т, Q=4м3/ч</t>
  </si>
  <si>
    <t>ТОР-S 30/10-Т, Q=5м3/ч</t>
  </si>
  <si>
    <t>Насосы</t>
  </si>
  <si>
    <t>ТОР-S 40/10-Т, Q=8м3/ч</t>
  </si>
  <si>
    <t>ТОР-S 40/10-Т, Q=10м3/ч</t>
  </si>
  <si>
    <t>ТОР-S 40/15-Т, Q=10м3/ч</t>
  </si>
  <si>
    <t>STRATOS-Z 25/1-8</t>
  </si>
  <si>
    <t xml:space="preserve">Паранитовые прокладки  </t>
  </si>
  <si>
    <t>Паранитовые прокл Д125мм</t>
  </si>
  <si>
    <t xml:space="preserve">Паранитовые прокладки </t>
  </si>
  <si>
    <t xml:space="preserve">Паранитовые прокладки Д 100мм  </t>
  </si>
  <si>
    <t xml:space="preserve">Паранитовые прокладки Д 80мм   </t>
  </si>
  <si>
    <t xml:space="preserve">Паранитовые прокладки Д 65мм   </t>
  </si>
  <si>
    <t xml:space="preserve">Паранитовые прокладки Д 50мм   </t>
  </si>
  <si>
    <t xml:space="preserve">Паранитовые прокладки Д 40мм  </t>
  </si>
  <si>
    <t xml:space="preserve">Паранитовые прокладки Д 32мм   </t>
  </si>
  <si>
    <t xml:space="preserve">Резиновый уплотнитель  </t>
  </si>
  <si>
    <t xml:space="preserve">Резиновый уплотнитель  Д 100 мм   </t>
  </si>
  <si>
    <t xml:space="preserve">Резиновый уплотнитель  Д 80 мм   </t>
  </si>
  <si>
    <t xml:space="preserve">Резиновый уплотнитель  Д 65 мм   </t>
  </si>
  <si>
    <t xml:space="preserve">Резиновый уплотнитель  Д 50 мм   </t>
  </si>
  <si>
    <t xml:space="preserve">Резиновый уплотнитель  Д 40 мм   </t>
  </si>
  <si>
    <t xml:space="preserve">Резиновый уплотнитель  Д 32 мм   </t>
  </si>
  <si>
    <t>30 рабочих дней со дня вступления в силу Договора</t>
  </si>
  <si>
    <t xml:space="preserve">Тройники для полипропиленовых  труб Д25-20-25 </t>
  </si>
  <si>
    <t>Тройники для полипропиленовых труб Д32-25-32</t>
  </si>
  <si>
    <t>Тройники для полипропиленовых труб Д32-20-32</t>
  </si>
  <si>
    <t>Отводы для п/п труб Д20</t>
  </si>
  <si>
    <t>Отводы для п/п труб Д25</t>
  </si>
  <si>
    <t>Отводы для п/п труб Д32</t>
  </si>
  <si>
    <t>Отводы для п/п труб Д40</t>
  </si>
  <si>
    <t>Муфта для п/п труб Д20</t>
  </si>
  <si>
    <t>Муфта для п/п труб Д25</t>
  </si>
  <si>
    <t>Муфта для п/п труб Д32</t>
  </si>
  <si>
    <t>Муфта для п/п труб Д40</t>
  </si>
  <si>
    <t>Муфта переходник для п/труб Д25-20</t>
  </si>
  <si>
    <t>Муфта переходник для п/труб Д32-20</t>
  </si>
  <si>
    <t>Муфта переходник для п/труб Д32-25</t>
  </si>
  <si>
    <t>Муфта переходник для п/труб Д32-40</t>
  </si>
  <si>
    <t>Паяльники для полипропиленовых  труб</t>
  </si>
  <si>
    <t>Труборез для полипропиленовых труб</t>
  </si>
  <si>
    <t>Фильтра водяные Д15 - Д50мм</t>
  </si>
  <si>
    <t>Обратные клапана Д15 - Д50мм</t>
  </si>
  <si>
    <t xml:space="preserve">Спринклер"Upright" серия ТУ-В </t>
  </si>
  <si>
    <t xml:space="preserve">Спринклер"Perdent" серия ТУ-В, </t>
  </si>
  <si>
    <t>Розетка спринклерная декоративная</t>
  </si>
  <si>
    <t xml:space="preserve">Ключ спринклерный </t>
  </si>
  <si>
    <t>Ручные регулировочные вентили угловой</t>
  </si>
  <si>
    <t>Ручные регулировочные вентили проходной</t>
  </si>
  <si>
    <t>Радиаторный регулировочно- отсечной вентиль</t>
  </si>
  <si>
    <t>Радиаторный регулировочно- отсечной вентиль проходной</t>
  </si>
  <si>
    <t>Вентилятор для продувки колодцев</t>
  </si>
  <si>
    <t>Противогаз</t>
  </si>
  <si>
    <t>Пояс предохранительный лямочный   ППЛ-34</t>
  </si>
  <si>
    <t>Погружной дренажный насос                            "ГНОМ 10-10т"</t>
  </si>
  <si>
    <t>Газоанализатор</t>
  </si>
  <si>
    <t>Прорезиненный костюм       Л-1</t>
  </si>
  <si>
    <t>Металлический тросс для очистки канализации</t>
  </si>
  <si>
    <t>Набор инструментов для слесаря-сантехника</t>
  </si>
  <si>
    <t xml:space="preserve">Тиски стальные  слесарные 125мм </t>
  </si>
  <si>
    <t>Полотна ножовочные по металлу</t>
  </si>
  <si>
    <t>Метчики слесарные</t>
  </si>
  <si>
    <t>Комп.</t>
  </si>
  <si>
    <t>Плашки слесарные</t>
  </si>
  <si>
    <t xml:space="preserve">Слесарные молотки </t>
  </si>
  <si>
    <t xml:space="preserve">Топор </t>
  </si>
  <si>
    <t>Кувалда с деревянной рукояткой</t>
  </si>
  <si>
    <t>Набор отверток</t>
  </si>
  <si>
    <t>Рулетка измерительная</t>
  </si>
  <si>
    <t>Лопата совковая</t>
  </si>
  <si>
    <t>Лопата остроконечная (штыковая)</t>
  </si>
  <si>
    <t>Строительная кирка двусторонная</t>
  </si>
  <si>
    <t>Лом строительный</t>
  </si>
  <si>
    <t xml:space="preserve">Ведра оцинкованные </t>
  </si>
  <si>
    <t>Сварочный аппарат         АРК-200</t>
  </si>
  <si>
    <t>Сварочный кабель КГ 1х35</t>
  </si>
  <si>
    <t>Двухжильный кабель</t>
  </si>
  <si>
    <t>Кабель силовой,медный, гибкий  сечением 40 мм2</t>
  </si>
  <si>
    <t>Горелка ацителеновая     Г-2</t>
  </si>
  <si>
    <t xml:space="preserve">Резак удлиненный пропановый вентильный </t>
  </si>
  <si>
    <t>Резак ацетиленовый Р-101</t>
  </si>
  <si>
    <t>Жидкотопливный нагреватель воздуха прямого нагрева  (пушка) В180</t>
  </si>
  <si>
    <t>Ультразвуковой расходомер PORTAFLOW 220А</t>
  </si>
  <si>
    <t>Отбойный молоток электрический</t>
  </si>
  <si>
    <t>Ручной прожектор</t>
  </si>
  <si>
    <t>Углошлифовальная машинка "Болгарка"</t>
  </si>
  <si>
    <t>Углошлифовальная машинка "Болгарка" (тип 2)</t>
  </si>
  <si>
    <t>Набор насадок для шуруповерта РН-2</t>
  </si>
  <si>
    <t>Набор сверл для перфоратора от 5 мм до 18мм</t>
  </si>
  <si>
    <t>Набор сверл по металлу от М4 до М12</t>
  </si>
  <si>
    <t xml:space="preserve">Адаптер для смесителей </t>
  </si>
  <si>
    <t>Термометр стеклянный спиртовый ТТЖ-М-1П</t>
  </si>
  <si>
    <t>Оправы защитные для стеклянных термометров</t>
  </si>
  <si>
    <t>Термометры комнатные</t>
  </si>
  <si>
    <t xml:space="preserve">Защитная грунтовка </t>
  </si>
  <si>
    <t>Набор плотника 35 предметов</t>
  </si>
  <si>
    <t>Набор автомобильного инструмента</t>
  </si>
  <si>
    <t>Провода прикуривателя</t>
  </si>
  <si>
    <t>Набор  штукатура- маляра</t>
  </si>
  <si>
    <t>Рем. Комплект для смывных бачков унитаза</t>
  </si>
  <si>
    <t xml:space="preserve"> Рем. Комплект для смесителя рукомойника</t>
  </si>
  <si>
    <t>Бытовой набор для туалета (ершик и т.д.)</t>
  </si>
  <si>
    <t>Товары по ТБ и ОТ</t>
  </si>
  <si>
    <t>Тренажер для СЛР (максим 1)</t>
  </si>
  <si>
    <t>Таблички и плакаты безопасности</t>
  </si>
  <si>
    <t>Огнетушители порошковые, емкостью 2л. (для автомобилей)</t>
  </si>
  <si>
    <t>Огнетушители порошковые, емкостью 5л</t>
  </si>
  <si>
    <t>Огнетушители углекислые, емкостью 5л.</t>
  </si>
  <si>
    <t>Пожарные щиты</t>
  </si>
  <si>
    <t>Аптечка первой помощи</t>
  </si>
  <si>
    <t>пара</t>
  </si>
  <si>
    <t>Звуковая и световая сирена на эвакуационные выходы</t>
  </si>
  <si>
    <t>30 календарных дней с даты вступления в силу договора</t>
  </si>
  <si>
    <t xml:space="preserve">г.Астана </t>
  </si>
  <si>
    <t>Канцелярские товары</t>
  </si>
  <si>
    <t>антистеплер</t>
  </si>
  <si>
    <t>штука</t>
  </si>
  <si>
    <t>блокнот А5</t>
  </si>
  <si>
    <t>Бумага А4</t>
  </si>
  <si>
    <t>пачка</t>
  </si>
  <si>
    <t>первая партия в течение 10 рабочих дней со дня вступления в силу договора, остальые по заявке в течение 5 рабочих дней</t>
  </si>
  <si>
    <t>закуп из одного источника</t>
  </si>
  <si>
    <t>5 рабочих дней со дня вступления в силу договора</t>
  </si>
  <si>
    <t>визитница</t>
  </si>
  <si>
    <t>дырокол</t>
  </si>
  <si>
    <t>ежедневник</t>
  </si>
  <si>
    <t>зажим для бумаг</t>
  </si>
  <si>
    <t>карандаш механический</t>
  </si>
  <si>
    <t>карандаш простой</t>
  </si>
  <si>
    <t>каттер (резак для бумаги)</t>
  </si>
  <si>
    <t>клей канцелярский</t>
  </si>
  <si>
    <t>клей карандаш</t>
  </si>
  <si>
    <t>кнопки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</si>
  <si>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</si>
  <si>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</si>
  <si>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</si>
  <si>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</si>
  <si>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</si>
  <si>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</si>
  <si>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</si>
  <si>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ножницы</t>
  </si>
  <si>
    <t>папка конверт</t>
  </si>
  <si>
    <t>папка на резинке</t>
  </si>
  <si>
    <t>папка с завязками</t>
  </si>
  <si>
    <t>папка с зажимом</t>
  </si>
  <si>
    <t>папка с файлами</t>
  </si>
  <si>
    <t>перекидной календарь</t>
  </si>
  <si>
    <t>подставка под перекидной календарь</t>
  </si>
  <si>
    <t>постики</t>
  </si>
  <si>
    <t>разделитель цветной</t>
  </si>
  <si>
    <t>регистр</t>
  </si>
  <si>
    <t xml:space="preserve">ручка гелевая </t>
  </si>
  <si>
    <t>ручки</t>
  </si>
  <si>
    <t>скобы</t>
  </si>
  <si>
    <t>скобы для библиотеки</t>
  </si>
  <si>
    <t xml:space="preserve">скоросшиватель </t>
  </si>
  <si>
    <t>скоросшиватель пластиковый</t>
  </si>
  <si>
    <t>скотч</t>
  </si>
  <si>
    <t>скрепки</t>
  </si>
  <si>
    <t>скрепочница</t>
  </si>
  <si>
    <t>степлер</t>
  </si>
  <si>
    <t>стержень</t>
  </si>
  <si>
    <t>стержень гелевый</t>
  </si>
  <si>
    <t>стержень к механическому карандашу</t>
  </si>
  <si>
    <t>тетради общие</t>
  </si>
  <si>
    <t>точилка</t>
  </si>
  <si>
    <t>увлажнитель</t>
  </si>
  <si>
    <t>уголок прозрачный</t>
  </si>
  <si>
    <t>файл прозрачный</t>
  </si>
  <si>
    <t>фломастеры</t>
  </si>
  <si>
    <t>чернила черные</t>
  </si>
  <si>
    <t>штемпельная подушка</t>
  </si>
  <si>
    <t>штрих</t>
  </si>
  <si>
    <t>Шило канцелярское</t>
  </si>
  <si>
    <t>Нитки шелковые для прошивки</t>
  </si>
  <si>
    <t>Пластиковый портфель для документов</t>
  </si>
  <si>
    <t>Калькулятор</t>
  </si>
  <si>
    <t>Бумага А3</t>
  </si>
  <si>
    <t>Гвозди канцелярские</t>
  </si>
  <si>
    <t>Губка для маркерной доски магнит</t>
  </si>
  <si>
    <t>Доска объявлений</t>
  </si>
  <si>
    <t>Книга канцелярская</t>
  </si>
  <si>
    <t>Карта мира политическая</t>
  </si>
  <si>
    <t>Карта РК</t>
  </si>
  <si>
    <t>Конверт А4</t>
  </si>
  <si>
    <t>Конверт А5</t>
  </si>
  <si>
    <t xml:space="preserve">Конверт А6 </t>
  </si>
  <si>
    <t>Магнит набор 10 шт</t>
  </si>
  <si>
    <t>Магнит набор 6 шт</t>
  </si>
  <si>
    <t>Макетный нож</t>
  </si>
  <si>
    <t>Маркер для доски</t>
  </si>
  <si>
    <t>Стаканы</t>
  </si>
  <si>
    <t>Стикер</t>
  </si>
  <si>
    <t>Указка лазерная</t>
  </si>
  <si>
    <t>Игла большая</t>
  </si>
  <si>
    <t>Органайзер</t>
  </si>
  <si>
    <t>Бумага потребительская</t>
  </si>
  <si>
    <t>Корзина для мусора</t>
  </si>
  <si>
    <t>Универсальная прозрачная бумага 3м (А4) для проекторов, 50 л.(упак.)</t>
  </si>
  <si>
    <t>Бумага офисная цветная</t>
  </si>
  <si>
    <t>Книга учета</t>
  </si>
  <si>
    <t>Лента клейкая 48ммх132м</t>
  </si>
  <si>
    <t xml:space="preserve">Лента клейкая - 19ммх7.5м </t>
  </si>
  <si>
    <t>Блокнот</t>
  </si>
  <si>
    <t>Журнал входящей регистрации</t>
  </si>
  <si>
    <t xml:space="preserve">Доска пробковая </t>
  </si>
  <si>
    <t>Доска пробковая (120*90см)</t>
  </si>
  <si>
    <t>Маркеры для доски</t>
  </si>
  <si>
    <t xml:space="preserve">Доска магнитно-маркерная на стену </t>
  </si>
  <si>
    <t>Доска магнитно-маркерная на стену  тип 2</t>
  </si>
  <si>
    <t>Доска информационная</t>
  </si>
  <si>
    <t>Доска пробковая</t>
  </si>
  <si>
    <t>Доска пробкова  60*90см</t>
  </si>
  <si>
    <t>Доска Флипчарт</t>
  </si>
  <si>
    <t>Таблички и доска объявлений</t>
  </si>
  <si>
    <r>
      <t>Таблички и доска объявлений</t>
    </r>
    <r>
      <rPr>
        <sz val="11"/>
        <color rgb="FF000000"/>
        <rFont val="Times New Roman"/>
        <family val="1"/>
        <charset val="204"/>
      </rPr>
      <t xml:space="preserve"> </t>
    </r>
  </si>
  <si>
    <t>Журнал регистрации инструктажей</t>
  </si>
  <si>
    <t>Журналы</t>
  </si>
  <si>
    <t>г.Астана</t>
  </si>
  <si>
    <t>Скотч большой</t>
  </si>
  <si>
    <t>Скотч средний</t>
  </si>
  <si>
    <t>Шило</t>
  </si>
  <si>
    <t>Настольный комплект для руководителя</t>
  </si>
  <si>
    <t>Печать</t>
  </si>
  <si>
    <t xml:space="preserve">Печать круглая </t>
  </si>
  <si>
    <t>Штампы прямоугольные</t>
  </si>
  <si>
    <t>Штампы прямоугольные-для регитсрации входящих и исходящих документов</t>
  </si>
  <si>
    <t xml:space="preserve">Штампы </t>
  </si>
  <si>
    <t>Бумага цветная – голубая</t>
  </si>
  <si>
    <t>Бумага цветная – розовая</t>
  </si>
  <si>
    <t>Бумага цветная – желтая</t>
  </si>
  <si>
    <t>Бумага цветная – зеленая</t>
  </si>
  <si>
    <t>Бумага офисная - А3</t>
  </si>
  <si>
    <t>Универсальная прозрачная бумага для проекторов</t>
  </si>
  <si>
    <t>Коврик для мыши</t>
  </si>
  <si>
    <t>Кнопки</t>
  </si>
  <si>
    <t>Кнопки Тип 1</t>
  </si>
  <si>
    <t>Расходные материалы для лабороторий</t>
  </si>
  <si>
    <t>Пробирки стеклянные</t>
  </si>
  <si>
    <t>Нагревательные пробирки</t>
  </si>
  <si>
    <t>Стеклянные  бутыли 100 мл</t>
  </si>
  <si>
    <t>Стеклянные бутыли 250 мл</t>
  </si>
  <si>
    <t>Стеклянные бутыли 500 мл</t>
  </si>
  <si>
    <t>Банка светлая 50 мл.</t>
  </si>
  <si>
    <t>Измерительный цилиндр 10 мл</t>
  </si>
  <si>
    <t>Измерительный цилиндр 100 мл</t>
  </si>
  <si>
    <t>Измерительный цилиндр 25 мл</t>
  </si>
  <si>
    <t>Колба Вюрца с резиновой пробкой</t>
  </si>
  <si>
    <t>Резиновые трубки</t>
  </si>
  <si>
    <t>Хлоркальциевая трубка</t>
  </si>
  <si>
    <t>Кремний куски</t>
  </si>
  <si>
    <t>Термометр комнатный</t>
  </si>
  <si>
    <t>Мерная колба на 250мл с пробкой</t>
  </si>
  <si>
    <t>Пипетка Мора на 25мл</t>
  </si>
  <si>
    <t>Парафин П-2</t>
  </si>
  <si>
    <t>Роданид аммония, Ч</t>
  </si>
  <si>
    <t>Алюминий Оксид, ЧДА</t>
  </si>
  <si>
    <t>Гексан, ЧДА</t>
  </si>
  <si>
    <t>Циклогексен</t>
  </si>
  <si>
    <t>Циклогексан</t>
  </si>
  <si>
    <t>Уксусная ледяная кислота, ХЧ</t>
  </si>
  <si>
    <t>Перекись водорода, 37-38%</t>
  </si>
  <si>
    <t>Фосфор (V) хлорид</t>
  </si>
  <si>
    <t>Фосфор (III) хлорид</t>
  </si>
  <si>
    <t>Этилацетат, ТЕХ</t>
  </si>
  <si>
    <t>Однаразывые пластиковые пипетки Пастера</t>
  </si>
  <si>
    <t>Амальгама цинка</t>
  </si>
  <si>
    <t>Натрий</t>
  </si>
  <si>
    <t>Крезол</t>
  </si>
  <si>
    <t>Пропионовая кислота</t>
  </si>
  <si>
    <t>Трис(Трис-(гидроксиметил)-аминометан)</t>
  </si>
  <si>
    <t>Трис(Трис-(гидроксиметил)-аминометан) 20м</t>
  </si>
  <si>
    <t>Алюминиевая фольга</t>
  </si>
  <si>
    <t>Чулки</t>
  </si>
  <si>
    <r>
      <t xml:space="preserve">Углекислый газ </t>
    </r>
    <r>
      <rPr>
        <sz val="11"/>
        <color theme="1"/>
        <rFont val="Times New Roman"/>
        <family val="1"/>
        <charset val="204"/>
      </rPr>
      <t>с тарой</t>
    </r>
  </si>
  <si>
    <t>баллон</t>
  </si>
  <si>
    <t>Редуктор балонный углекислотный</t>
  </si>
  <si>
    <t>Жидкий азот</t>
  </si>
  <si>
    <t>тонна</t>
  </si>
  <si>
    <r>
      <t xml:space="preserve">Рукавицы </t>
    </r>
    <r>
      <rPr>
        <sz val="11"/>
        <color theme="1"/>
        <rFont val="Times New Roman"/>
        <family val="1"/>
        <charset val="204"/>
      </rPr>
      <t>криогенные</t>
    </r>
  </si>
  <si>
    <t>Жидкость для стерилизации (нехлорированное)</t>
  </si>
  <si>
    <t>бутылка</t>
  </si>
  <si>
    <t>Антибактериальное. жидкое мыло</t>
  </si>
  <si>
    <t>Хозяйственное мыло</t>
  </si>
  <si>
    <t>Гель антисептический для рук</t>
  </si>
  <si>
    <t>Неантибактериальное жидкое мыло</t>
  </si>
  <si>
    <t>Удлинитель</t>
  </si>
  <si>
    <t>Лампы на струбцине с подставкой на стол</t>
  </si>
  <si>
    <t>Марля</t>
  </si>
  <si>
    <t>Диспенсер механический для бумажных полотенец</t>
  </si>
  <si>
    <t>Диспенсерные бумажные полотенца в рулонах</t>
  </si>
  <si>
    <t>Салфетки в коробке</t>
  </si>
  <si>
    <t>Защитные маски</t>
  </si>
  <si>
    <t>Рукавицы термостойкие</t>
  </si>
  <si>
    <t>Бумага поглощающая радиацию</t>
  </si>
  <si>
    <t>Индукционная катушка</t>
  </si>
  <si>
    <t>BNC коннекторы</t>
  </si>
  <si>
    <t>Весы бытовые</t>
  </si>
  <si>
    <t>Измеритель роста</t>
  </si>
  <si>
    <t>Батарейка АА</t>
  </si>
  <si>
    <t>Батарейка ААА</t>
  </si>
  <si>
    <t>Пластиковые ящики с крышкой</t>
  </si>
  <si>
    <t>Пластиковые контейнеры для склада</t>
  </si>
  <si>
    <t>Моющие и чистящие средства</t>
  </si>
  <si>
    <t>Жидкое мыло</t>
  </si>
  <si>
    <t>л.</t>
  </si>
  <si>
    <t>со дня вступления в силу договора до 31.12.2011г., по письменным заявкам Заказчика в течение 5 календарных дней</t>
  </si>
  <si>
    <t>Средства для ручной очистки ковров</t>
  </si>
  <si>
    <t>Универсальное техническое моющее средство</t>
  </si>
  <si>
    <t>Порошок для рук</t>
  </si>
  <si>
    <t>Средство против накипи</t>
  </si>
  <si>
    <t>Туалетная бумага</t>
  </si>
  <si>
    <t>Щетка дорожная для МКСМ</t>
  </si>
  <si>
    <t>Снегоочиститель</t>
  </si>
  <si>
    <t xml:space="preserve">Легковой автомобиль  </t>
  </si>
  <si>
    <t>Легковой автомобиль   1,6 л</t>
  </si>
  <si>
    <t xml:space="preserve">Легковой автомобиль </t>
  </si>
  <si>
    <t>Легковой автомобиль    1,8 л</t>
  </si>
  <si>
    <t>Легковой автомобиль</t>
  </si>
  <si>
    <t>Легковой автомобиль 2,0</t>
  </si>
  <si>
    <t>Автобус</t>
  </si>
  <si>
    <t>Автобус, 17 мест.</t>
  </si>
  <si>
    <t>Микроавтобус</t>
  </si>
  <si>
    <t>Открытый тендер</t>
  </si>
  <si>
    <t>Микроавтобус 10 мест</t>
  </si>
  <si>
    <t>90 рабочих дней со дня вступления в силу договора</t>
  </si>
  <si>
    <t>566-1</t>
  </si>
  <si>
    <t>Грузопассажирский микроавтобус</t>
  </si>
  <si>
    <t>Автомобиль (пикап)</t>
  </si>
  <si>
    <t>Коммунально-универсальная Машина</t>
  </si>
  <si>
    <t xml:space="preserve">Питательный грунт </t>
  </si>
  <si>
    <t>Питательный грунт 5кг</t>
  </si>
  <si>
    <t>Минеральное азотное гранулированное удобрение</t>
  </si>
  <si>
    <t>Комплексное гранулированное удобрение</t>
  </si>
  <si>
    <t>Комплексное гранулированное удобрение, 5кг</t>
  </si>
  <si>
    <t xml:space="preserve">Жидкое быстродействующее удобрение </t>
  </si>
  <si>
    <t>Жидкое быстродействующее удобрение, 0,5л.</t>
  </si>
  <si>
    <t>Жидкое быстродействующее удобрение, 0,4л.</t>
  </si>
  <si>
    <t>Универсальный газон</t>
  </si>
  <si>
    <t>Песок (для дренажа на новом газоне)</t>
  </si>
  <si>
    <t>м3</t>
  </si>
  <si>
    <t>Дерновая плодородная почва (новый газон)</t>
  </si>
  <si>
    <t xml:space="preserve">Перегной </t>
  </si>
  <si>
    <t>Перегной для мульчирования (новый газон)</t>
  </si>
  <si>
    <t xml:space="preserve">Инсектециды для уничтожения тлей, блошек трипсов </t>
  </si>
  <si>
    <t>Универсальный инсектецид против вредителей</t>
  </si>
  <si>
    <t>Поддоны для цветочных горшков  диаметр 6см</t>
  </si>
  <si>
    <t>Поддоны для цветочных горшков  диаметр 18см</t>
  </si>
  <si>
    <t>Поддоны для цветочных горшков диаметр 20см</t>
  </si>
  <si>
    <t>Поддоны для цветочных горшков диаметр 30см</t>
  </si>
  <si>
    <t>Поддоны для цветочных горшков диаметр 32см</t>
  </si>
  <si>
    <t>Поддоны для цветочных горшков диаметр 38см</t>
  </si>
  <si>
    <t xml:space="preserve"> Поддоны для цветочных горшков диаметр 58см</t>
  </si>
  <si>
    <t>Вяз мелколистный
для однорядной живой 
изгороди, h-0,5</t>
  </si>
  <si>
    <t>погонный метр</t>
  </si>
  <si>
    <t>Клен татарский, до 3 м</t>
  </si>
  <si>
    <t>Тополь пирамидальный, до 3 м</t>
  </si>
  <si>
    <t>Сирень обыкновенная, до 1м</t>
  </si>
  <si>
    <t>ЖК Телевизор</t>
  </si>
  <si>
    <t>20 рабочих дня со дня вступления в силу договора</t>
  </si>
  <si>
    <t>Комплект телевизор и DVD проигрыватель</t>
  </si>
  <si>
    <t>15 рабочих дня со дня вступления в силу договора</t>
  </si>
  <si>
    <t>DVD-рекордер</t>
  </si>
  <si>
    <t>Музыкальный центр</t>
  </si>
  <si>
    <t>Телевизор с креплением</t>
  </si>
  <si>
    <t>Вытяжка</t>
  </si>
  <si>
    <t>до 24.07.2011г. согласно заявок Заказчика</t>
  </si>
  <si>
    <t>Телевизор</t>
  </si>
  <si>
    <t>Светильники</t>
  </si>
  <si>
    <t>DVD плеер</t>
  </si>
  <si>
    <t>типа 2</t>
  </si>
  <si>
    <t>Часы настенные</t>
  </si>
  <si>
    <t xml:space="preserve">Часы настенные </t>
  </si>
  <si>
    <t>Часы настенные Тип2</t>
  </si>
  <si>
    <t>Телефон</t>
  </si>
  <si>
    <t>Музыкальные инструменты</t>
  </si>
  <si>
    <t>Музыкальное оборудование</t>
  </si>
  <si>
    <t>Кровать (200*90)</t>
  </si>
  <si>
    <t>Файловый шкаф, двухсекционный</t>
  </si>
  <si>
    <t>Шкаф картотечный</t>
  </si>
  <si>
    <t>AFC-05 (5ящ.)</t>
  </si>
  <si>
    <t>Тумба передвижная двухсекционная металлическая AE-2D</t>
  </si>
  <si>
    <t>Тумба передвижная трехсекционная металлическая AE-3B</t>
  </si>
  <si>
    <t>Картотека металлическая сборно-разборная четырехсекционная- HF-4D</t>
  </si>
  <si>
    <t>Картотека металлическая сборно-разборная четырехсекционная- HF-4D тип 1</t>
  </si>
  <si>
    <t>Металлический шкаф</t>
  </si>
  <si>
    <t>Шкаф металл. картотечный 4-х секционный</t>
  </si>
  <si>
    <t>Картотека металлическая сборно-разборная четырехсекционная НF – 4D</t>
  </si>
  <si>
    <t>Картотека металлическая сборно-разборная четырехсекционная НF – 4D Тип 2</t>
  </si>
  <si>
    <t>Шкаф для хранения ключей</t>
  </si>
  <si>
    <t>Подиум</t>
  </si>
  <si>
    <t>Мебель</t>
  </si>
  <si>
    <t>619-1</t>
  </si>
  <si>
    <t>Мебель для оснащения школ</t>
  </si>
  <si>
    <t>15 рабочих дней со дня вступления в силу договора</t>
  </si>
  <si>
    <t>Сканер штрихкодов</t>
  </si>
  <si>
    <t>Ламинатор</t>
  </si>
  <si>
    <t>Проектор</t>
  </si>
  <si>
    <t>Экран для проектора на треноге</t>
  </si>
  <si>
    <t>Экран для проектора на треноге (размером не менее 1,72мх1,72м)</t>
  </si>
  <si>
    <t>Система видеонаблюдения</t>
  </si>
  <si>
    <t>Система видеонаблюдения (наблюдение за ходом строительства)</t>
  </si>
  <si>
    <t>50 рабочих дней со дня вступления в силу договора</t>
  </si>
  <si>
    <t>Машина для переплета</t>
  </si>
  <si>
    <t>Удлинитель 5м</t>
  </si>
  <si>
    <t>Удлинитель 10 м</t>
  </si>
  <si>
    <t>Сетевой фильтр</t>
  </si>
  <si>
    <t>Инструмент  для заделки витой пары, профи,без ножа</t>
  </si>
  <si>
    <t xml:space="preserve">Флешки </t>
  </si>
  <si>
    <t>Switch 48 ports</t>
  </si>
  <si>
    <t>Switch 8 ports</t>
  </si>
  <si>
    <t>TV-тюнер</t>
  </si>
  <si>
    <t>Комби перфоратор с линейной конструкцией</t>
  </si>
  <si>
    <t>Набор для монтажа телефонной и компьютерной сети</t>
  </si>
  <si>
    <t>Резиновые поляки</t>
  </si>
  <si>
    <t>Кабель коаксиальный RG6, 0.5мм+SPE+80%. В бухтах по 200м.</t>
  </si>
  <si>
    <t>Расходный материал (разъёмы, коннекторы, метизы)</t>
  </si>
  <si>
    <t xml:space="preserve">Коммутационная коробка </t>
  </si>
  <si>
    <t>Кабель для сетей</t>
  </si>
  <si>
    <t xml:space="preserve"> Гвозди в ассортименте</t>
  </si>
  <si>
    <t>Силикон бесцветный</t>
  </si>
  <si>
    <t>Пена монтажная професиональная</t>
  </si>
  <si>
    <t>Кабель UTP 5е</t>
  </si>
  <si>
    <t>Портативная аналогово-цифровая радиостанция</t>
  </si>
  <si>
    <t>Портативная аналого-цифровая радиостанция</t>
  </si>
  <si>
    <t>45 рабочих дней со дня вступления в силу договора</t>
  </si>
  <si>
    <t>Патчкорды</t>
  </si>
  <si>
    <t>Картридж для принтера А4</t>
  </si>
  <si>
    <t>Картридж для МФУ А4</t>
  </si>
  <si>
    <t>Тонер картирдж для МФУ А3</t>
  </si>
  <si>
    <t>Тонер картридж цветной для МФУ А3</t>
  </si>
  <si>
    <t>Фотобарабан для МФУ А4</t>
  </si>
  <si>
    <t>Фотобарабан для МФУ А3</t>
  </si>
  <si>
    <t xml:space="preserve">Фотобарабан для цветного МФУ А3 </t>
  </si>
  <si>
    <t>Фотобарабан для принтера А4</t>
  </si>
  <si>
    <t>Питание для тел. Аппаратов</t>
  </si>
  <si>
    <t>1С Бухгалтерия 8.1 основная поставка + дополнительная лицензия на 1 рабочее место (для Казахстана типовой конфигурации к последнему релизу платформы программ семейства 1С)</t>
  </si>
  <si>
    <t>ед.</t>
  </si>
  <si>
    <t>10 календарных дней со дня вступления в силу договора</t>
  </si>
  <si>
    <t xml:space="preserve">1С Предприятие 8.2 бухгалтерия  </t>
  </si>
  <si>
    <t>1С Предприятие 8.2 бухгалтерия  (для Казахстана типовой конфигурации  к последнему релизу платформы программ семейства 1С).</t>
  </si>
  <si>
    <t>Microsoft Windows 7</t>
  </si>
  <si>
    <t xml:space="preserve">Антивирус </t>
  </si>
  <si>
    <t xml:space="preserve">Антивирус Kaspersky </t>
  </si>
  <si>
    <t>Программный комплекс ABC 4 Windows (лицензия)</t>
  </si>
  <si>
    <t xml:space="preserve">Прогрммный комплекс ABC 4 Windows (лицензия) </t>
  </si>
  <si>
    <t>ABBYY Lingvo x3 Казахская многоязычная лицензионная версия (коробка)</t>
  </si>
  <si>
    <t>3 рабочих дня со дня вступления в силу договора</t>
  </si>
  <si>
    <t>ABBYY Lingvo x3 Казахская 3-х языковая лицензионная версия (коробка)</t>
  </si>
  <si>
    <t>AdobeAcrobat Professional 10 Win Rus License</t>
  </si>
  <si>
    <t>AutoCad Architecture 2011 New SLM License</t>
  </si>
  <si>
    <t>35 рабочих дней со дня вступления в силу договора</t>
  </si>
  <si>
    <t>Лицензионное программное обеспечение Microsoft Windows Server Standard 2008 R2 RUS OLP NL + 40 клиентских лицензий</t>
  </si>
  <si>
    <t>Corel Draw Graphics Suite X5 RU License</t>
  </si>
  <si>
    <t xml:space="preserve">Лицензионное программное обеспечение Microsoft SQL Server Standard 2008 R2 RUS OLP NL + 40 клиентских лицензий </t>
  </si>
  <si>
    <t>Oracle Primavera P6  Enterprise Project Portfolio Management</t>
  </si>
  <si>
    <t>Лицензионное программное обеспечение Oracle Primavera P6  Enterprise Project Portfolio Management Release 8</t>
  </si>
  <si>
    <t>60 рабочих  дней со дня вступления договора в силу</t>
  </si>
  <si>
    <t>Oracle Primavera Contract Management</t>
  </si>
  <si>
    <t>Лицензионное программное обеспечение Oracle Primavera Contract Management Release 13</t>
  </si>
  <si>
    <t xml:space="preserve">AutoCAD Revit Architecture Suite 2011 New SLM Rus License </t>
  </si>
  <si>
    <t>Русско-казахский словарь</t>
  </si>
  <si>
    <t>Англо-русский электронный словарь</t>
  </si>
  <si>
    <t>Регистрация домена</t>
  </si>
  <si>
    <t>услуга</t>
  </si>
  <si>
    <t>Специализированная литература</t>
  </si>
  <si>
    <t xml:space="preserve">Специализированная литература по управлению процессом строительства </t>
  </si>
  <si>
    <t>Источник бесперебойного питания</t>
  </si>
  <si>
    <t>Портативный проектор</t>
  </si>
  <si>
    <t>1(один) календарный день со дня вступления в силу Договора</t>
  </si>
  <si>
    <t>Принтер</t>
  </si>
  <si>
    <t>Спортивные товары</t>
  </si>
  <si>
    <t>Майки с логотипом</t>
  </si>
  <si>
    <t>Шорты</t>
  </si>
  <si>
    <t>в течение 2-х календарных дней со дня вступления в силу договора</t>
  </si>
  <si>
    <t>Трико (спортивные брюки)</t>
  </si>
  <si>
    <t>Толстовки</t>
  </si>
  <si>
    <t>Кубок по футболу</t>
  </si>
  <si>
    <t>в течение 2-х рабочих дней со дня вступления в силу договора</t>
  </si>
  <si>
    <t>Кубок по настольному теннису</t>
  </si>
  <si>
    <t>Кубок по плаванию</t>
  </si>
  <si>
    <t>Кубок по волейболу</t>
  </si>
  <si>
    <t>Кубок по шахматам</t>
  </si>
  <si>
    <t>Кубок по IQ-games</t>
  </si>
  <si>
    <t>Кубок по асыку</t>
  </si>
  <si>
    <t>Кубок по тогыз-кумалак</t>
  </si>
  <si>
    <t>Беговые лыжи  с крепл.</t>
  </si>
  <si>
    <t>Беговые лыжи  с крепл. Размер L</t>
  </si>
  <si>
    <t>Беговые лыжи  с крепл. Размер  M</t>
  </si>
  <si>
    <t>Ботинки лыжные</t>
  </si>
  <si>
    <t xml:space="preserve">Ботинки лыжные </t>
  </si>
  <si>
    <t xml:space="preserve">Дартс </t>
  </si>
  <si>
    <t>Мяч баскетбольный</t>
  </si>
  <si>
    <t xml:space="preserve">Мяч волейбольный </t>
  </si>
  <si>
    <t xml:space="preserve">Мяч футбольный </t>
  </si>
  <si>
    <t xml:space="preserve">Палки беговые </t>
  </si>
  <si>
    <t>Палки беговые</t>
  </si>
  <si>
    <t xml:space="preserve">сетка для настольного тенниса </t>
  </si>
  <si>
    <t>сетка для настольного тенниса</t>
  </si>
  <si>
    <t xml:space="preserve">Ракетка для наст тениса </t>
  </si>
  <si>
    <t>Ракетка для наст тениса</t>
  </si>
  <si>
    <t>Шингерты</t>
  </si>
  <si>
    <t>Боксерские перчатки</t>
  </si>
  <si>
    <t>Большая груша</t>
  </si>
  <si>
    <t>Средняя груша</t>
  </si>
  <si>
    <t>Скакалки</t>
  </si>
  <si>
    <t>Шлем</t>
  </si>
  <si>
    <t>Лапы</t>
  </si>
  <si>
    <t>Большие макивары</t>
  </si>
  <si>
    <t>Тяжелый гимнаст.мяч</t>
  </si>
  <si>
    <t>хлопушки</t>
  </si>
  <si>
    <t>бандажи</t>
  </si>
  <si>
    <t xml:space="preserve">маты </t>
  </si>
  <si>
    <t>Шахматная доска средняя</t>
  </si>
  <si>
    <t>Шахматный часы электрические</t>
  </si>
  <si>
    <t xml:space="preserve">Футбольная форма </t>
  </si>
  <si>
    <t>Футбольная форма</t>
  </si>
  <si>
    <t>В течение 2 -х рабочих дней со дня вступления в силу Договора</t>
  </si>
  <si>
    <t xml:space="preserve">Волейбольная форма </t>
  </si>
  <si>
    <t xml:space="preserve">Волейбольная форма мужская </t>
  </si>
  <si>
    <t>Волейбольная форма женская</t>
  </si>
  <si>
    <t>В течение 2 –х рабочих дней со дня вступления в силу Договора</t>
  </si>
  <si>
    <t xml:space="preserve">Баскетбольная форма </t>
  </si>
  <si>
    <t>Баскетбольная форма мужская</t>
  </si>
  <si>
    <t>Баскетбольная форма женская</t>
  </si>
  <si>
    <t>Бланочная продукция</t>
  </si>
  <si>
    <t>Бланки (наряд, удостоверния для допука и т.д.)</t>
  </si>
  <si>
    <t>Фирменный бланк письма</t>
  </si>
  <si>
    <t>Фирменный бланк приказа</t>
  </si>
  <si>
    <t>Бланк распоряжения</t>
  </si>
  <si>
    <t>Конверты А4 с логотипом</t>
  </si>
  <si>
    <t>Конверты евро с логотипом</t>
  </si>
  <si>
    <t>Визитки</t>
  </si>
  <si>
    <t>со дня вступления в силу договора по 31.12.2011г., по заявке Заказчика</t>
  </si>
  <si>
    <t>Формы Т2</t>
  </si>
  <si>
    <t>Личный листок по учету кадров</t>
  </si>
  <si>
    <t>Экзаменационный бланк</t>
  </si>
  <si>
    <t>Прочие товары</t>
  </si>
  <si>
    <t>Сотовое грязезащитное покрытие в наружные входные группы зданий</t>
  </si>
  <si>
    <t>кв.м.</t>
  </si>
  <si>
    <t>в течении 20 рабочих дней со дня вступления в силу договора</t>
  </si>
  <si>
    <t>Ковровое покрытие ко входной группе зданий</t>
  </si>
  <si>
    <t>Тележка гидравлическая с встроенными весами</t>
  </si>
  <si>
    <t xml:space="preserve">Тележка гидравлическая </t>
  </si>
  <si>
    <t xml:space="preserve">Тележка покупательская </t>
  </si>
  <si>
    <t>Тележка покупательская объемом не менее 150 л.</t>
  </si>
  <si>
    <t>Штабелер  гидравлический</t>
  </si>
  <si>
    <t xml:space="preserve">Штаблер самоходный  </t>
  </si>
  <si>
    <t>Универсальные полочные стеллажи</t>
  </si>
  <si>
    <t xml:space="preserve">Лестница приставная  </t>
  </si>
  <si>
    <t>Лестница-стремянка</t>
  </si>
  <si>
    <t>Электрический  погрузчик</t>
  </si>
  <si>
    <t>Зеркало</t>
  </si>
  <si>
    <t xml:space="preserve">Зеркало настенное  </t>
  </si>
  <si>
    <t>40*50см</t>
  </si>
  <si>
    <t>Зеркала</t>
  </si>
  <si>
    <t>Жалюзи</t>
  </si>
  <si>
    <t>с даты вступления в силу договора до 31.12.2011г., по заявкам</t>
  </si>
  <si>
    <t>Роллшторы</t>
  </si>
  <si>
    <t>Москитная сетка</t>
  </si>
  <si>
    <t>м2</t>
  </si>
  <si>
    <t>со дня вступления в силу договора до 31.12.2011г., по заявкам</t>
  </si>
  <si>
    <t xml:space="preserve">Шредер </t>
  </si>
  <si>
    <t>Шредер</t>
  </si>
  <si>
    <t>Сейф</t>
  </si>
  <si>
    <t xml:space="preserve">Сейф </t>
  </si>
  <si>
    <t xml:space="preserve">Гигрометр  психометрический </t>
  </si>
  <si>
    <t>Гигрометр  психометрический (измерительный прибор для определения влажн. и тем. в помещ. архива)</t>
  </si>
  <si>
    <t xml:space="preserve">Решетка на окно в помещении архива </t>
  </si>
  <si>
    <t>Установка решетки на окно в помещении архива (144,5*195см.=2,82)</t>
  </si>
  <si>
    <t>Металлическая дверь в помещении архива (210*100)</t>
  </si>
  <si>
    <t>Резак для бумаги</t>
  </si>
  <si>
    <t xml:space="preserve">Оснастка для штампа </t>
  </si>
  <si>
    <t>Рамки для фотографии</t>
  </si>
  <si>
    <t>Клипсы для броширования</t>
  </si>
  <si>
    <t>Плечики двойные</t>
  </si>
  <si>
    <t>Вешалка простая для одежды</t>
  </si>
  <si>
    <t>Вешалка для одежды вертикальная</t>
  </si>
  <si>
    <t>Вешалка настенная  (2 крючка)</t>
  </si>
  <si>
    <t xml:space="preserve">Вешалка настенная (2 крючка)   </t>
  </si>
  <si>
    <t>Ограждение склада ГСМ</t>
  </si>
  <si>
    <t>работа</t>
  </si>
  <si>
    <t>Ламинат с установкой</t>
  </si>
  <si>
    <t>Строительный набор</t>
  </si>
  <si>
    <t>Аппарат для чистки обуви</t>
  </si>
  <si>
    <t>Набор инструментов для уборки территории</t>
  </si>
  <si>
    <t>1 календарный день со дня вступления в силу договора</t>
  </si>
  <si>
    <t>Газонокосилка</t>
  </si>
  <si>
    <t>Диспенсер для воды</t>
  </si>
  <si>
    <t>Диспенсер напольный</t>
  </si>
  <si>
    <t>3 рабочих дня со дня вступления в силу Договора</t>
  </si>
  <si>
    <t>Чайный сервис</t>
  </si>
  <si>
    <t>Вазы для цветов</t>
  </si>
  <si>
    <t>Цветы</t>
  </si>
  <si>
    <t>Фотографии для университета</t>
  </si>
  <si>
    <t>Вода (бутилированная питьевая)</t>
  </si>
  <si>
    <t>бутыль</t>
  </si>
  <si>
    <t>партиями, в течение 2 рабочих дней, по письменной заявке</t>
  </si>
  <si>
    <t>Тара для питьевой воды</t>
  </si>
  <si>
    <t>Лента сигнальная</t>
  </si>
  <si>
    <t>Эко ведро</t>
  </si>
  <si>
    <t>Мотокультиватор</t>
  </si>
  <si>
    <t>2 рабочих дня со дня вступления в силу договора</t>
  </si>
  <si>
    <t>Двери для душевых комнат</t>
  </si>
  <si>
    <t>Навесы</t>
  </si>
  <si>
    <t>Замки-Ручки</t>
  </si>
  <si>
    <t>Установка на одну дверь</t>
  </si>
  <si>
    <t xml:space="preserve">Установка </t>
  </si>
  <si>
    <t>Шлагбаум</t>
  </si>
  <si>
    <t>Аппаратно-программного комплекса инвентризация штрих-код</t>
  </si>
  <si>
    <t>Линолеум</t>
  </si>
  <si>
    <t>в течение 2 рабочих дней со дня вступления в силу договора</t>
  </si>
  <si>
    <t>Клей для линолеума</t>
  </si>
  <si>
    <t>Бокорезы</t>
  </si>
  <si>
    <t xml:space="preserve">Лезвия </t>
  </si>
  <si>
    <t>Шпатель для нанесения клея</t>
  </si>
  <si>
    <t>Кельма для нанесения клея</t>
  </si>
  <si>
    <t>Нож для резки линолеума</t>
  </si>
  <si>
    <t>Нож</t>
  </si>
  <si>
    <t>Нож 3 ПС К-01</t>
  </si>
  <si>
    <t>Запаска для ножа</t>
  </si>
  <si>
    <t>Удлинитель Тип 1</t>
  </si>
  <si>
    <t>Микроволновая печь Тип 2</t>
  </si>
  <si>
    <t>Настольный светильник</t>
  </si>
  <si>
    <t>Электрический чайник</t>
  </si>
  <si>
    <t>Электрический чайник тип 1</t>
  </si>
  <si>
    <t>Подиум готовый</t>
  </si>
  <si>
    <t>Подставка для ног, офисная</t>
  </si>
  <si>
    <t>Трибуна</t>
  </si>
  <si>
    <t>Настольный вентилятор</t>
  </si>
  <si>
    <t>Батарейки</t>
  </si>
  <si>
    <t>Зарядное устройство для батареек</t>
  </si>
  <si>
    <t>Видеокамера</t>
  </si>
  <si>
    <t>Карта памяти</t>
  </si>
  <si>
    <t>Кейс</t>
  </si>
  <si>
    <t>Штатив</t>
  </si>
  <si>
    <t>Комплект специальной одежды и обуви</t>
  </si>
  <si>
    <t>7 176 400</t>
  </si>
  <si>
    <t>Алкотестер</t>
  </si>
  <si>
    <t>Ключ-идентификатор</t>
  </si>
  <si>
    <t>Приобретение ключей-идентификаторов для домофонной системы в ЖК "Северное Сияние"</t>
  </si>
  <si>
    <t>в течении 10 календарных дней со дня вступления в силу договора</t>
  </si>
  <si>
    <t>г.Астана, ул.Достык 5/2, ЖК "Северное Сияние", пятно1</t>
  </si>
  <si>
    <t>Пульт дистанционного управления</t>
  </si>
  <si>
    <t>Приобретение пультов дистанционного управления для паркинга в ЖК "Северное Сияние"</t>
  </si>
  <si>
    <t>Электробытовая техника</t>
  </si>
  <si>
    <t>Шторы</t>
  </si>
  <si>
    <t>Ванные принадлежности</t>
  </si>
  <si>
    <t>Набор посуды</t>
  </si>
  <si>
    <t>Хозяйственные товары</t>
  </si>
  <si>
    <t>Ковер</t>
  </si>
  <si>
    <t>Материалы для полевой практики</t>
  </si>
  <si>
    <t>Микроволновая печь 1000Вт</t>
  </si>
  <si>
    <t>Фонарик</t>
  </si>
  <si>
    <t>Резиновые сапоги с манжетами</t>
  </si>
  <si>
    <t>Костюм дождевик</t>
  </si>
  <si>
    <t>Металлическое сито</t>
  </si>
  <si>
    <t>Воронка кухонная с ситом</t>
  </si>
  <si>
    <t>Лабораторные тетради</t>
  </si>
  <si>
    <t>Антисептический гель для рук 250 мл</t>
  </si>
  <si>
    <t>Пластиковые стаканчики 180мл</t>
  </si>
  <si>
    <t>Пластиковое ведро</t>
  </si>
  <si>
    <t>Лейкопластырь</t>
  </si>
  <si>
    <t>Пластиковые пакеты</t>
  </si>
  <si>
    <t>Пластиковые стаканчики 500мл</t>
  </si>
  <si>
    <t>Бутылка с закручивающейся крышкой</t>
  </si>
  <si>
    <t>Хлопчатобумажная ткань 4000х4000</t>
  </si>
  <si>
    <t>Топливо</t>
  </si>
  <si>
    <t>Дизельное топливо</t>
  </si>
  <si>
    <t>Со дня вступления в силу договора по 31.12.2011г, по заявкам Заказчика</t>
  </si>
  <si>
    <t>865-1</t>
  </si>
  <si>
    <t>со дня вступления в силу Договора до заключения договора по итогам открытого тендера</t>
  </si>
  <si>
    <t>Бензин Аи-96 (95)</t>
  </si>
  <si>
    <t>Дизельно топливо летнее</t>
  </si>
  <si>
    <t>Со дня вступления в силу договора по 31.12.2011г</t>
  </si>
  <si>
    <t>Дизельное топливо зимнее</t>
  </si>
  <si>
    <t>Постельные принадлежности</t>
  </si>
  <si>
    <t>матрац 200*90</t>
  </si>
  <si>
    <t>Постельные принадлежности для студентов</t>
  </si>
  <si>
    <t>одеяло 1шт.; подушка 1шт.; пододеяльник 2шт.; простыня 2шт.; наволочка 2шт.; полотенце 2шт.; полотенце ванное 2шт.; покрывало 1шт; наматрасник 1шт.</t>
  </si>
  <si>
    <t>со дня вступления в силу договора до 12 августа 2011 года, согласно заявкам заказчика</t>
  </si>
  <si>
    <t>подушка 50*70</t>
  </si>
  <si>
    <t>постельный комлект для односпальной кровати</t>
  </si>
  <si>
    <t>полотенце лицевое</t>
  </si>
  <si>
    <t>полотенце ванное</t>
  </si>
  <si>
    <t>покрывало 200*140</t>
  </si>
  <si>
    <t>наматрасники 200*90</t>
  </si>
  <si>
    <t>Имиджевая продукция (баннеры и пр.)</t>
  </si>
  <si>
    <t>Баннер агитационный 2х2</t>
  </si>
  <si>
    <t>Стенки предвыборной кабинки</t>
  </si>
  <si>
    <t>Ткань для предвыборной кабинки</t>
  </si>
  <si>
    <t>Баннер информационный 3х2</t>
  </si>
  <si>
    <t xml:space="preserve">Баннер 2х2 на "Казак тiлi апталыгы"  </t>
  </si>
  <si>
    <t>Выставочный стенд</t>
  </si>
  <si>
    <t>20  рабочих дней со дня вступления в силу Договора</t>
  </si>
  <si>
    <t xml:space="preserve">Трехсторонний баннерный стенд  </t>
  </si>
  <si>
    <t xml:space="preserve">Трехсторонний баннерный стенд </t>
  </si>
  <si>
    <t>Листовка агитационная  полноцвет (флаера)</t>
  </si>
  <si>
    <t>Классический роллерный стенд</t>
  </si>
  <si>
    <t>Выставочный стенд конструкция бизнес-класса</t>
  </si>
  <si>
    <t>RFID-метка</t>
  </si>
  <si>
    <t>RFID-CD-метка</t>
  </si>
  <si>
    <t>Лоток вертикальный для журналов</t>
  </si>
  <si>
    <t xml:space="preserve">шт. </t>
  </si>
  <si>
    <t>65 календарных дней со дня вступления в силу договора</t>
  </si>
  <si>
    <t>Сшиватель для бумаги</t>
  </si>
  <si>
    <t>903-1</t>
  </si>
  <si>
    <t>Флагшток</t>
  </si>
  <si>
    <t>903-2</t>
  </si>
  <si>
    <t>Флаг Республики Казахстан</t>
  </si>
  <si>
    <t>903-3</t>
  </si>
  <si>
    <t>Фирменный флаг АОО "Назарбаев Университет"</t>
  </si>
  <si>
    <t>903-4</t>
  </si>
  <si>
    <t>Большие флаги</t>
  </si>
  <si>
    <t>Лента для склейки разрывов</t>
  </si>
  <si>
    <t xml:space="preserve"> Нумератор 10 разрядный</t>
  </si>
  <si>
    <t>Датер</t>
  </si>
  <si>
    <t>Этикет-пистолет</t>
  </si>
  <si>
    <t xml:space="preserve">стенд информационный </t>
  </si>
  <si>
    <t>Шнурки канцелряские</t>
  </si>
  <si>
    <t xml:space="preserve">Шнурки </t>
  </si>
  <si>
    <t>Книги для School of Engineering. Первый комплект</t>
  </si>
  <si>
    <t>Учебная, учебно-методическая и справочная литература</t>
  </si>
  <si>
    <t>90 календарных дней со дня вступления договора в силу</t>
  </si>
  <si>
    <t>Книги для School of Engineering. Второй комплект</t>
  </si>
  <si>
    <t>Книги для School of Engineering. Третий комплект</t>
  </si>
  <si>
    <t>Комплект книг из Франкфуртской книжной ярмарки</t>
  </si>
  <si>
    <t>Книги зарубежных издательств для учебного процесса</t>
  </si>
  <si>
    <t>Книги зарубежных издательств для учебного процесса  School of Social Science and Humanity. Комплект 1</t>
  </si>
  <si>
    <t>70 календарных дней со дня вступления в силу договора</t>
  </si>
  <si>
    <t>Книги зарубежных издательств для учебного процесса  School of Social Science and Humanity. Комплект 2</t>
  </si>
  <si>
    <t>Книги зарубежных издательств для учебного процесса  School of Social Science and Humanity. Комплект 3</t>
  </si>
  <si>
    <t>Книги зарубежных издательств для учебного процесса  School of Social Science and Humanity. Комплект 4</t>
  </si>
  <si>
    <t xml:space="preserve">Книги для учебного процесса. Комплект 1 </t>
  </si>
  <si>
    <t>Книги для учебного процесса. Комплект 2</t>
  </si>
  <si>
    <t>Книги для учебного процесса. Комплект 3</t>
  </si>
  <si>
    <t>Книги зарубежных издательств для учебного процесса. Комплект 4</t>
  </si>
  <si>
    <t>90 календарных дней со дня вступления в силу договора</t>
  </si>
  <si>
    <t xml:space="preserve">Комплект  RFID оборудования для автоматизации библиотечных процессов, учета и сохранности фондов. Второй этап. </t>
  </si>
  <si>
    <t xml:space="preserve">Комплект RFID оборудования для укомплектования 1,3,4 этажей учебной библиотеки </t>
  </si>
  <si>
    <t>70 календарных дней со дня вступления договора в силу</t>
  </si>
  <si>
    <t>Книжные сканеры для читальных залов в комплекте</t>
  </si>
  <si>
    <t>Книжные сканеры в читальные залы  учебной библиотеки для самостоятельного пользования читателями</t>
  </si>
  <si>
    <t>60 календарных дней со дня вступления договора в силу</t>
  </si>
  <si>
    <t xml:space="preserve">Комплект специализированного оборудования для людей с ограниченными возможностями </t>
  </si>
  <si>
    <t xml:space="preserve">Специализированное оборудование для незрячих и слабовидящих читателей </t>
  </si>
  <si>
    <t>80 календарных дней со дня вступления договора в силу</t>
  </si>
  <si>
    <t>Автоматическая машина для обеспыливания книг в комплекте</t>
  </si>
  <si>
    <t xml:space="preserve">Аппарат для санитарно-гигиенической обработки книг </t>
  </si>
  <si>
    <t>Оборудование для оцифровки в комплекте</t>
  </si>
  <si>
    <t>65 рабочих дней со дня вступления в силу договора</t>
  </si>
  <si>
    <t>Оборудование для типографии  в комплекте</t>
  </si>
  <si>
    <t>75 рабочих дней со дня вступления в силу договора</t>
  </si>
  <si>
    <t>Лампа настольная для библиотеки</t>
  </si>
  <si>
    <t>Дисплей информационный напольный</t>
  </si>
  <si>
    <t>Дисплей информационный настольный</t>
  </si>
  <si>
    <t>Библиотечный инвентарь в  комплекте</t>
  </si>
  <si>
    <t>28 330 000</t>
  </si>
  <si>
    <t>Работы</t>
  </si>
  <si>
    <t>Изготовление и монтаж витражных двухстворчатых дверей</t>
  </si>
  <si>
    <t>в течение 10 календарных дней со дня вступления в силу Договора</t>
  </si>
  <si>
    <t>Отделочные работы и оснащение контейнеров с установкой кондиционеров</t>
  </si>
  <si>
    <t>Проект «Освещение зала сената»</t>
  </si>
  <si>
    <t>Проект «Освещение зала сената», монтажные работы, материалы</t>
  </si>
  <si>
    <t>60 календарных дней со дня вступления в силу договора</t>
  </si>
  <si>
    <t>Изготовление ограждения фонтана балюстрадами</t>
  </si>
  <si>
    <t>Изготовление и монтаж тамбуров</t>
  </si>
  <si>
    <t>Изготовление и монтаж баннеров</t>
  </si>
  <si>
    <t>Автотранспортные услуги по перевозке обучающихся и преподавателей</t>
  </si>
  <si>
    <t>закуп из одиного источника</t>
  </si>
  <si>
    <t>со дня вступления в силу договора до 31.12.2011г.</t>
  </si>
  <si>
    <t xml:space="preserve">Услуги по вывозу снега и перевозке инертных материалов </t>
  </si>
  <si>
    <t>рейс</t>
  </si>
  <si>
    <t xml:space="preserve">Услуги машины ассенизаторства </t>
  </si>
  <si>
    <t>Семинар "Эксплуатация и сервис"</t>
  </si>
  <si>
    <t>человек</t>
  </si>
  <si>
    <t>4 рабочих дня со дня вступления в силу договора</t>
  </si>
  <si>
    <t>США</t>
  </si>
  <si>
    <t>Обучение "Эксплуатация и сервис"</t>
  </si>
  <si>
    <t>Семинар "Система менеджмента качества"</t>
  </si>
  <si>
    <t>Семинар по программе международного сертификата по охране труда и технике безопасности Nebosh</t>
  </si>
  <si>
    <t>16 рабочих дней со дня вступления в силу договора</t>
  </si>
  <si>
    <t>Семинар по технике безопасности</t>
  </si>
  <si>
    <t>Семинар по пожарной безопасности</t>
  </si>
  <si>
    <t>Курсы переводчиков казахского языка  "Теоретические и практические основы перевода"</t>
  </si>
  <si>
    <t>2   рабочих дня           со дня вступления в силу договора</t>
  </si>
  <si>
    <t>Проверка знаний на квалификационную группу допуска по электробезопасности (главный электрик)</t>
  </si>
  <si>
    <t>1 рабочий день со дня вступления в силу договора</t>
  </si>
  <si>
    <t>Проверка знаний на квалификационную группу допуска по электробезопасности (Инженер КИП и А, Инженер ОПС СКД, Инженер-электрик, Зам.Гл.электрика, Начальник смены)</t>
  </si>
  <si>
    <t>Проверка знаний правил ПТЭ и ПТБ РК</t>
  </si>
  <si>
    <t>Проверка знаний на квалификационную группу допуска по электробезопасности (Электрик)</t>
  </si>
  <si>
    <t>Лекция "Управление электрохозяйством"</t>
  </si>
  <si>
    <t>Повышение квалификации по МСФО</t>
  </si>
  <si>
    <t>45 дней со дня вступления в силу договора</t>
  </si>
  <si>
    <t>«Бюджетное управление: методология, постановка и автоматизация»</t>
  </si>
  <si>
    <t>4   рабочих дня            со дня вступления в силу договора</t>
  </si>
  <si>
    <t>г.Алматы</t>
  </si>
  <si>
    <t>Постановка системы учета затрат компании</t>
  </si>
  <si>
    <t>Семинар по эфективному управлению человеческими ресурсами</t>
  </si>
  <si>
    <t>3 рабочих дня            со дня вступления в силу договора</t>
  </si>
  <si>
    <t>Участие в VI международной конференции: «Управление человеческими ресурсами: инновации в HR»</t>
  </si>
  <si>
    <t>VI международная конференция: «Управление человеческими ресурсами: инновации в HR»</t>
  </si>
  <si>
    <t>2 рабочих дня            со дня вступления в силу договора</t>
  </si>
  <si>
    <t>Семинар "Практический менеджмент. Наведение организационного порядка"</t>
  </si>
  <si>
    <t>6-10 июня 2011 года</t>
  </si>
  <si>
    <t>Семинар "Методика расчета казахстанского содержания при закупке товаров, работ и услуг"</t>
  </si>
  <si>
    <t>Водоснабжение и отведение сточных вод</t>
  </si>
  <si>
    <t>Вывоз твердых бытовых отходов</t>
  </si>
  <si>
    <t>Электроэнергия</t>
  </si>
  <si>
    <t>кВт/ч</t>
  </si>
  <si>
    <t>Услуги по технической эксплуатации и содержанию квартир Жилого комплекса "Северное сияние"</t>
  </si>
  <si>
    <t>Эксплуатационные услуги по обслуживанию паркинга</t>
  </si>
  <si>
    <t>Электроэнергия (жилые помещения)</t>
  </si>
  <si>
    <t>кВт</t>
  </si>
  <si>
    <t xml:space="preserve">Отопление </t>
  </si>
  <si>
    <t>Отопление (жилые помещения)</t>
  </si>
  <si>
    <t>Гкал</t>
  </si>
  <si>
    <t>Водоснабжение и отведение сточных вод (для жилых помещений)</t>
  </si>
  <si>
    <t>Горячее водоснабжение</t>
  </si>
  <si>
    <t xml:space="preserve">Техническое обслуживание лифтов </t>
  </si>
  <si>
    <t>Техническое обслуживание лифтов (для жилых помещений)</t>
  </si>
  <si>
    <t>Экспертное обследование энергооборудования</t>
  </si>
  <si>
    <t>Вывоз твердых бытовых отходов (жилые помещения)</t>
  </si>
  <si>
    <t>Почтовые услуги</t>
  </si>
  <si>
    <t>Оказание почтовых услуг</t>
  </si>
  <si>
    <t>со дня вступления в силу договора по 31.12.2011г.</t>
  </si>
  <si>
    <t>Дезинфекционные услуги</t>
  </si>
  <si>
    <t>Организация и обеспечение уборки зданий</t>
  </si>
  <si>
    <t>Услуги по содержанию жилых и нежилых помещений для обучающихся</t>
  </si>
  <si>
    <t>со следующего дня с даты подписания договора до 31.12.2011г.</t>
  </si>
  <si>
    <t>Дизайнерские услгуи по оформлению помещений</t>
  </si>
  <si>
    <t>Дизайнерские услгуи по оформлению административных помещений</t>
  </si>
  <si>
    <t>Дизайнерские услуги</t>
  </si>
  <si>
    <t>С даты вступления Договора в силу до 31 декабря 2011 года</t>
  </si>
  <si>
    <t>Услуги по организации праздника единства народа Казахстана</t>
  </si>
  <si>
    <t>2 календарных дня со дня вступления в силу договора</t>
  </si>
  <si>
    <t>Организация и оформление праздника День независимости</t>
  </si>
  <si>
    <t>Медицинские услуги</t>
  </si>
  <si>
    <t>Аренда офиса в г.Алматы</t>
  </si>
  <si>
    <t>Техническое обслуживание лифтов</t>
  </si>
  <si>
    <t>Прачечные услуги</t>
  </si>
  <si>
    <t>Охранные услуги</t>
  </si>
  <si>
    <t>Проект оценки воздействия на окружающую среду(ОВОС)</t>
  </si>
  <si>
    <t>45 рабочих дней с даты вступления в силу договора</t>
  </si>
  <si>
    <t>Услуга по микробиологическому и химическому анализу питьевой воды</t>
  </si>
  <si>
    <t xml:space="preserve">Ежеквартально, со дня подписания договора и действует до 31.12.2011г. </t>
  </si>
  <si>
    <t>Техническое обслуживание чиллеров</t>
  </si>
  <si>
    <t>С даты подписания Договора до 31 декабря 2011 года</t>
  </si>
  <si>
    <t>Предоставление данных по наружней температуре</t>
  </si>
  <si>
    <t>Устный синхронный перевод</t>
  </si>
  <si>
    <t>Устный синхронный перевод (обучение топ-менеджмента малого и среднего бизнеса)</t>
  </si>
  <si>
    <t>Со дня вступления в силу договора до 31 декабря 2011 года, согласно заявкам Заказчика</t>
  </si>
  <si>
    <t>Предоставление оборудования для синхронного перевода</t>
  </si>
  <si>
    <t>Предоставление оборудования для синхронного перевода (обучение топ-менеджмента малого и среднего бизнеса)</t>
  </si>
  <si>
    <t>Услуги по организации и обеспечением кофе-брейками</t>
  </si>
  <si>
    <t>Услуги по организации и обеспечением кофе-брейками (обучение топ-менеджмента малого и среднего бизнеса)</t>
  </si>
  <si>
    <t>Со дня вступления в силу договора до 31 декабря 2011 года, согласно по заявкам Заказчика</t>
  </si>
  <si>
    <t>Услуги по организации и обеспечением обедом</t>
  </si>
  <si>
    <t>Услуги по организации и обеспечением обедом (обучение топ-менеджмента малого и среднего бизнеса)</t>
  </si>
  <si>
    <t>Со дня вступления в силу договора до 31 декабря 2011 года, согласно по заявкам                                 Заказчика</t>
  </si>
  <si>
    <t>Канцелярские товары с нанесение логотипа</t>
  </si>
  <si>
    <t>Канцелярские товары с нанесение логотипа (обучение топ-менеджмента малого и среднего бизнеса)</t>
  </si>
  <si>
    <t>3 календарных дня со дня вступления в силу Договора Заказчика</t>
  </si>
  <si>
    <t>Услуги электротехнической лаборатории</t>
  </si>
  <si>
    <t>Сервисное обслуживание оборудования котельной</t>
  </si>
  <si>
    <t>Изготовление печати</t>
  </si>
  <si>
    <t>Изготовление штампов</t>
  </si>
  <si>
    <t xml:space="preserve">Профессиональный письменный  перевод текстовой информации </t>
  </si>
  <si>
    <t>страница</t>
  </si>
  <si>
    <t>со  дня вступления в силу договора до 31.12.2011г., согласно заявкам Заказчика</t>
  </si>
  <si>
    <t>Размещение объявлений в СМИ</t>
  </si>
  <si>
    <t>Оформительские услуги для библиотеки (дизайн, баннеры, вывески, оформление книжных выставок)</t>
  </si>
  <si>
    <t>Изготовление дубликатов ключей</t>
  </si>
  <si>
    <t>Аттестация производственных объектов и рабочих мест по условиям труда</t>
  </si>
  <si>
    <t>Услуги телекоммуникации общего пользования</t>
  </si>
  <si>
    <t>со дня вступления в силу договора по 31.12.2011</t>
  </si>
  <si>
    <t>Доступ к сети Интернет</t>
  </si>
  <si>
    <t>Интернет резервный канал</t>
  </si>
  <si>
    <t>Услуга по организации защищенных корпоративных сетей</t>
  </si>
  <si>
    <t>IP телевидение</t>
  </si>
  <si>
    <t>Услуга доступа к сети Интернет</t>
  </si>
  <si>
    <t>Услуга доступа к сети Интернет (жилые помещения)</t>
  </si>
  <si>
    <t>Телекоммуникационные услуги</t>
  </si>
  <si>
    <t>Телекоммуникационные услуги (жилые помещения)</t>
  </si>
  <si>
    <t>Услуга кабельного телевидения</t>
  </si>
  <si>
    <t>Услуга кабельного телевидения (жилые помещения)</t>
  </si>
  <si>
    <t>Услуги по пожарной охране зданий АО "Назарбаев Университет"</t>
  </si>
  <si>
    <t>Услуги по перезарядке и взвешиванию огнетушителей</t>
  </si>
  <si>
    <t>Услуги по техобслуживанию и текущему ремонту систем автоматического пожаротушения, пожарной сигнализации, звукооповещения и  пожарных кранов</t>
  </si>
  <si>
    <t>Разработка, изготовление и монтаж планов эвакуации</t>
  </si>
  <si>
    <t xml:space="preserve">Нанесение надписи на пожарные краны </t>
  </si>
  <si>
    <t>Нанесение надписи на пожарные краны под трафарет</t>
  </si>
  <si>
    <t>Подписка на периодические издания для офиса</t>
  </si>
  <si>
    <t>Подписка на периодические издания</t>
  </si>
  <si>
    <t xml:space="preserve">Информационная система "Параграф" </t>
  </si>
  <si>
    <t>Обязательное страхование работника от несчастных случаев при исполнении им трудовых (служебных) обязанностей</t>
  </si>
  <si>
    <t>Ремонт ПК, оргтехники</t>
  </si>
  <si>
    <t>Сопровождение программы 1С Предприятие 8</t>
  </si>
  <si>
    <t>Информационно-правовое обеспечение - абонентное обслуживание Базы данных Закон</t>
  </si>
  <si>
    <t>Предоставление линий дрозофилы</t>
  </si>
  <si>
    <t>Устный синхронный перевод конференций, семинаров, форумов, тренингов, круглых столов, пресс-конференций, деловых переговоров</t>
  </si>
  <si>
    <t xml:space="preserve">Устный синхронный
перевод конференций, семинаров, форумов, тренингов, круглых
столов, пресс-конференций,
деловых переговоров
</t>
  </si>
  <si>
    <t>Со дня вступления в силу договора до 31 декабря 2011 года, согласно заявке Заказчика</t>
  </si>
  <si>
    <t>Устный синхронный перевод конференции, семинаров, форумов, тренингов, круглых столов, пресс-конференции, деловых переговоров (ВИП-переводчики и 2 синхрониста)</t>
  </si>
  <si>
    <t>Предоставление оборудования для синхронного перевода и звукоусиления</t>
  </si>
  <si>
    <t>Нанесению логотипа на канцелярские товары и сувениры</t>
  </si>
  <si>
    <t xml:space="preserve">Печать учебных
материалов и послепечатная
обработка
</t>
  </si>
  <si>
    <t xml:space="preserve">Кофе-брейки, обеды
для участников тренингов по образовательной программе для Премьер-министра и его заместителей
(1 сессия
по два дня)
</t>
  </si>
  <si>
    <t>Кофе-брейки, обеды для участников тренингов</t>
  </si>
  <si>
    <t xml:space="preserve">Кофе-брейки, обеды
для участников тренингов по трехнедельной программе для руководящих государственных служащих “Государственная политика и управление”
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</si>
  <si>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“Управление экономикой и финансами” 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</si>
  <si>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“Руководство и лидерство”
(1 сессия
по 5 дней)
</t>
  </si>
  <si>
    <t xml:space="preserve">Кофе-брейки, обеды для участников тренингов по трехнедельной программе для руководящих государственных служащих “Государственная политика и управление”(1 сессия
по 5 дней)
</t>
  </si>
  <si>
    <t>Кофе-брейки, обеды для участников тренингов по трехнедельной программе  для руководящих государственных служащих “Управление экономикой и финансами” (1 сессия по 5 дней)</t>
  </si>
  <si>
    <t>Кофе-брейки, обеды для участников тренингов по трехнедельной программе для руководящих государственных служащих “Руководство и лидерство” (1 сессия по 5 дней)</t>
  </si>
  <si>
    <t>Организация и обеспечение питания обучающихся АО «Назарбаев Университет»</t>
  </si>
  <si>
    <t>со дня вступления в силу договора по 31.12.2011г. (согласно графику)</t>
  </si>
  <si>
    <t>Таможенное оформление грузов в г.Алматы</t>
  </si>
  <si>
    <t>Таможенное оформление грузов в г.Астана</t>
  </si>
  <si>
    <t>Услуги по хранению и обработке грузов на СВХ г.Астана</t>
  </si>
  <si>
    <t>Услуги по хранению и обработке грузов на СВХ г. Алматы</t>
  </si>
  <si>
    <t>4 рабочих дней со дня вступления в силу договора</t>
  </si>
  <si>
    <t>Предоставление доступа к пользованию информационно-поисковой системе «DEREK-INFO»</t>
  </si>
  <si>
    <t>со дня вступления в силу договора в течении одного года</t>
  </si>
  <si>
    <t>Мойка автомобилей г.Астана</t>
  </si>
  <si>
    <t>Мойка автомобилей</t>
  </si>
  <si>
    <t>Мойка автомобилей г.Алматы</t>
  </si>
  <si>
    <t>Заправка кислородного баллона</t>
  </si>
  <si>
    <t>Наполнение баллонов кислородом согласно ГОСТ 5583-78</t>
  </si>
  <si>
    <t>со дня вступления в силу договора до 31.12.2011г., по заявке заказчика</t>
  </si>
  <si>
    <t>Заправка ацетиленового баллона</t>
  </si>
  <si>
    <t>Наполнение баллонов ацетиленом согласно ГОСТ 5457-75</t>
  </si>
  <si>
    <t>Заправка пропанового баллона</t>
  </si>
  <si>
    <t>Наполнение баллонов пропаном согласно ГОСТ 20448-90</t>
  </si>
  <si>
    <t>Добровольное страхование на случай болезни</t>
  </si>
  <si>
    <t>37 403 000</t>
  </si>
  <si>
    <t>со дня вступления в силу договора в течение одного года</t>
  </si>
  <si>
    <t>Организация перевозки имущества АО «Назарбаев Университет»</t>
  </si>
  <si>
    <t>Со дня вступления в силу договора до 15 июня 2011 года, по заявке Заказчика</t>
  </si>
  <si>
    <t>Техническое обслуживание и ремонт домофонной системы</t>
  </si>
  <si>
    <t>Техническое обслуживание и ремонт домофонной системы в ЖК "Северное Сияние"</t>
  </si>
  <si>
    <t>квартира</t>
  </si>
  <si>
    <t>Ремонтные работы</t>
  </si>
  <si>
    <t>Ремонтные работы в квартирах ЖК "Северное сияние"</t>
  </si>
  <si>
    <t>в течении 10 рабочих дней со дня вступления в силу договора</t>
  </si>
  <si>
    <t>Установка сигнализации</t>
  </si>
  <si>
    <t>Шиномантажные услуги</t>
  </si>
  <si>
    <t>Ремонт автомашин</t>
  </si>
  <si>
    <t>ТО-1 МКСМ-800</t>
  </si>
  <si>
    <t>Техническое обслуживание автомашин</t>
  </si>
  <si>
    <t>со дня вступления в силу договора до 31.12.2011</t>
  </si>
  <si>
    <t>Доступ на сайт www.buhgalter.kz</t>
  </si>
  <si>
    <t>Предоставление доступа к сайту  www.buhgalter.kz</t>
  </si>
  <si>
    <t>пользователь</t>
  </si>
  <si>
    <t>Утвержден</t>
  </si>
  <si>
    <t>приказом Директора</t>
  </si>
  <si>
    <t>Частного учреждения "University Service Management"</t>
  </si>
  <si>
    <t>от 16 мая 2011 года №154</t>
  </si>
  <si>
    <t>План закупок товаров, работ и услуг на 2011 год</t>
  </si>
  <si>
    <t>364-1</t>
  </si>
  <si>
    <t>Саморезы для крепления, оцинкованные</t>
  </si>
  <si>
    <t>Саморезы для крепления, оцинкованные 3,8х11</t>
  </si>
  <si>
    <t>364-2</t>
  </si>
  <si>
    <t>Саморезы для крепления, оцинкованные 4,2х19</t>
  </si>
  <si>
    <t>364-3</t>
  </si>
  <si>
    <t>Саморезы для крепления, оцинкованные 4,2х25</t>
  </si>
  <si>
    <t>364-4</t>
  </si>
  <si>
    <t>Анкерный болт с гайкой</t>
  </si>
  <si>
    <t>Анкерный болт с гайкой размер 8х65</t>
  </si>
  <si>
    <t>364-5</t>
  </si>
  <si>
    <t>Анкерный болт с гайкой размер 10х65</t>
  </si>
  <si>
    <t>364-6</t>
  </si>
  <si>
    <t>Шпилька резьбовая, оцинкованная</t>
  </si>
  <si>
    <t>Шпилька резьбовая, оцинкованная 8х1000</t>
  </si>
  <si>
    <t>364-7</t>
  </si>
  <si>
    <t>Шпилька резьбовая, оцинкованная 10х1000</t>
  </si>
  <si>
    <t>364-8</t>
  </si>
  <si>
    <t>Гайка удлиненная шестигранная</t>
  </si>
  <si>
    <t>Гайка удлиненная шестигранная М8х13х24</t>
  </si>
  <si>
    <t>364-9</t>
  </si>
  <si>
    <t>Гайка удлиненная шестигранная М10х17х30</t>
  </si>
  <si>
    <t>364-10</t>
  </si>
  <si>
    <t>Металлический хомут для труб, усиленный</t>
  </si>
  <si>
    <t>Металлический хомут для труб, усиленный 20-25</t>
  </si>
  <si>
    <t>364-11</t>
  </si>
  <si>
    <t>Металлический хомут для труб, усиленный 26-30</t>
  </si>
  <si>
    <t>364-12</t>
  </si>
  <si>
    <t>Металлический хомут для труб, усиленный 32-36</t>
  </si>
  <si>
    <t>364-13</t>
  </si>
  <si>
    <t>Металлический хомут для труб, усиленный 47-51</t>
  </si>
  <si>
    <t>364-14</t>
  </si>
  <si>
    <t>Металлический хомут для труб, усиленный 53-58</t>
  </si>
  <si>
    <t>364-15</t>
  </si>
  <si>
    <t>Металлический хомут для труб, усиленный 87-92</t>
  </si>
  <si>
    <t>364-16</t>
  </si>
  <si>
    <t>Металлический хомут для труб, усиленный 107-112</t>
  </si>
  <si>
    <t>364-17</t>
  </si>
  <si>
    <t>Дюбель для крепления изоляционных материалов</t>
  </si>
  <si>
    <t>364-18</t>
  </si>
  <si>
    <t>Гайка шестигранная</t>
  </si>
  <si>
    <t>Гайка шестигранная М8</t>
  </si>
  <si>
    <t>364-19</t>
  </si>
  <si>
    <t>Гайка шестигранная М10</t>
  </si>
  <si>
    <t>364-20</t>
  </si>
  <si>
    <t>Гайка шестигранная М12</t>
  </si>
  <si>
    <t>364-21</t>
  </si>
  <si>
    <t>Гайка шестигранная М14</t>
  </si>
  <si>
    <t>364-22</t>
  </si>
  <si>
    <t>Шайба (оцинкованная)</t>
  </si>
  <si>
    <t>Шайба (оцинкованная) F8</t>
  </si>
  <si>
    <t>364-23</t>
  </si>
  <si>
    <t>Шайба (оцинкованная) F10</t>
  </si>
  <si>
    <t>364-24</t>
  </si>
  <si>
    <t>Шайба (оцинкованная) F12</t>
  </si>
  <si>
    <t>364-25</t>
  </si>
  <si>
    <t>Шайба (оцинкованная) F14</t>
  </si>
  <si>
    <t>364-26</t>
  </si>
  <si>
    <t>Шайба с увеличенным наружным диаметром</t>
  </si>
  <si>
    <t>Шайба с увеличенным наружным диаметром F8</t>
  </si>
  <si>
    <t>364-27</t>
  </si>
  <si>
    <t>Шайба с увеличенным наружным диаметром F10</t>
  </si>
  <si>
    <t>364-28</t>
  </si>
  <si>
    <t xml:space="preserve">Соединительный шланг </t>
  </si>
  <si>
    <t>364-29</t>
  </si>
  <si>
    <t>Аппарат высокого давления К5.600</t>
  </si>
  <si>
    <t>364-30</t>
  </si>
  <si>
    <t>Контрольная панель</t>
  </si>
  <si>
    <t>364-31</t>
  </si>
  <si>
    <t>Унитаз</t>
  </si>
  <si>
    <t>364-32</t>
  </si>
  <si>
    <t>Смеситель</t>
  </si>
  <si>
    <t>364-33</t>
  </si>
  <si>
    <t>Диспенсер для жидкого мыла</t>
  </si>
  <si>
    <t>364-34</t>
  </si>
  <si>
    <t>Раковина</t>
  </si>
  <si>
    <t>364-35</t>
  </si>
  <si>
    <t>Скрытый сливной бачок для подвесного унитаза</t>
  </si>
  <si>
    <t>364-36</t>
  </si>
  <si>
    <t>Емкость 2,2 м3</t>
  </si>
  <si>
    <t>364-37</t>
  </si>
  <si>
    <t>Ванна</t>
  </si>
  <si>
    <t>364-38</t>
  </si>
  <si>
    <t>Умягчительная установка для прецизионного кондиционера</t>
  </si>
  <si>
    <t>364-39</t>
  </si>
  <si>
    <t>Специализированный пылесос</t>
  </si>
  <si>
    <t>364-40</t>
  </si>
  <si>
    <t>Вантуз</t>
  </si>
  <si>
    <t>364-41</t>
  </si>
  <si>
    <t>Металлический шкаф для хранения кислородных и ацетиленновых баллонов</t>
  </si>
  <si>
    <t>Металлический шкаф для хранения кислородных и ацетиленновых баллонов, высота - 1800мм</t>
  </si>
  <si>
    <t>364-42</t>
  </si>
  <si>
    <t>Металлический шкаф для хранения кислородных и ацетиленновых баллонов, высота - 1050мм</t>
  </si>
  <si>
    <t>364-43</t>
  </si>
  <si>
    <t>Отвертка с насадками 56 предметов</t>
  </si>
  <si>
    <t>364-44</t>
  </si>
  <si>
    <t>Набор специнструментов, 115 предметов</t>
  </si>
  <si>
    <t>364-45</t>
  </si>
  <si>
    <t>Набор специнструментов, 31 предмет</t>
  </si>
  <si>
    <t>364-46</t>
  </si>
  <si>
    <t>Набор специнструментов, 71 предмет</t>
  </si>
  <si>
    <t>364-47</t>
  </si>
  <si>
    <t>Прочистная машина для трубопроводов и канализаций</t>
  </si>
  <si>
    <t>364-48</t>
  </si>
  <si>
    <t>Устройство для прочистки труб</t>
  </si>
  <si>
    <t>364-49</t>
  </si>
  <si>
    <t>Камера инспекционная</t>
  </si>
  <si>
    <t>Бытовая техника, телевизоры, фотоаппараты и прочее</t>
  </si>
  <si>
    <t>25 рабочих дней со дня вступления в силу</t>
  </si>
  <si>
    <t>Товары для IT</t>
  </si>
  <si>
    <t>Товары для библиотеки</t>
  </si>
  <si>
    <t>Обслуживание приборов учета тепловой энергии</t>
  </si>
  <si>
    <t>Сервисное обслуживание прецизионного кондиционера</t>
  </si>
  <si>
    <t>848-1</t>
  </si>
  <si>
    <t>Керамическая плитка</t>
  </si>
  <si>
    <r>
      <t>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</si>
  <si>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г. Астана пр. Кабанбай Батыра 53</t>
  </si>
  <si>
    <t>848-2</t>
  </si>
  <si>
    <t>Керамогранит</t>
  </si>
  <si>
    <t>848-3</t>
  </si>
  <si>
    <t>Обои</t>
  </si>
  <si>
    <t>848-4</t>
  </si>
  <si>
    <t>Декоративный кирпич</t>
  </si>
  <si>
    <t>848-5</t>
  </si>
  <si>
    <t>Ковролан</t>
  </si>
  <si>
    <t>848-6</t>
  </si>
  <si>
    <t xml:space="preserve">Сухая строительная смесь </t>
  </si>
  <si>
    <t>упак.</t>
  </si>
  <si>
    <t>848-7</t>
  </si>
  <si>
    <t>Люстра 9 рожков</t>
  </si>
  <si>
    <t>848-8</t>
  </si>
  <si>
    <t>Люстра 15 рожков</t>
  </si>
  <si>
    <t>848-9</t>
  </si>
  <si>
    <t>Бра 2-х рожковые</t>
  </si>
  <si>
    <t>848-10</t>
  </si>
  <si>
    <t>Подвесные светильники</t>
  </si>
  <si>
    <t>848-11</t>
  </si>
  <si>
    <t>Торговые витрины</t>
  </si>
  <si>
    <t>848-12</t>
  </si>
  <si>
    <t>Столы 800х 800 мм</t>
  </si>
  <si>
    <t>848-13</t>
  </si>
  <si>
    <t>Столы 800х 1200 мм</t>
  </si>
  <si>
    <t>848-14</t>
  </si>
  <si>
    <t>Стулья</t>
  </si>
  <si>
    <t>848-15</t>
  </si>
  <si>
    <t>Диван угловой</t>
  </si>
  <si>
    <t>848-16</t>
  </si>
  <si>
    <t>Диван</t>
  </si>
  <si>
    <t>848-17</t>
  </si>
  <si>
    <t>Стеллажи для книг</t>
  </si>
  <si>
    <t>848-18</t>
  </si>
  <si>
    <t>Програмное обеспечение для системного управления  и автоматизации ресторанов, кафе</t>
  </si>
  <si>
    <t>компл.</t>
  </si>
  <si>
    <t>848-19</t>
  </si>
  <si>
    <t>Дерево для отделки</t>
  </si>
  <si>
    <t>848-20</t>
  </si>
  <si>
    <t xml:space="preserve">Натяжной потолок </t>
  </si>
  <si>
    <t>848-21</t>
  </si>
  <si>
    <t>Подвестные свитильники для витрин</t>
  </si>
  <si>
    <t>568-1</t>
  </si>
  <si>
    <t>Жилые помещения и машиноместа</t>
  </si>
  <si>
    <t>до 31 августа 2011 года</t>
  </si>
  <si>
    <t>944-1</t>
  </si>
  <si>
    <t>Ремонтные работы по переоборудованию помещения под кафе</t>
  </si>
  <si>
    <t>г. Астана, пр. Кабанбай батыра, 53</t>
  </si>
  <si>
    <t>Маркерно-магнитная доска</t>
  </si>
  <si>
    <t>Телефонный аппарат со спикерфоном</t>
  </si>
  <si>
    <t xml:space="preserve">Запрос ценовых предложений </t>
  </si>
  <si>
    <t xml:space="preserve">Тип IP, дисплей LCD, Monochrome, напряжение питания 48 В DC, подается при помощи опционального блока питания. Получение питания от РоЕ-коммутатора Учреждения </t>
  </si>
  <si>
    <t>10 рабочих дней со дня вступления в силу Договора Заказчика</t>
  </si>
  <si>
    <t>Веб-камера со встроенным микрофоном</t>
  </si>
  <si>
    <t>Веб-камера со встроенным микрофоном должна комплектоваться USB кабелем, универсальным креплением и документацией пользователя</t>
  </si>
  <si>
    <t>Видеокамера цифровая</t>
  </si>
  <si>
    <t>Видеокамера должна комплектоваться USB кабелем, HDMI  кабелем и AV кабелем, аккумулятором, заряд. Устройством, програмным обеспечением и руководством пользователя</t>
  </si>
  <si>
    <t>686-1</t>
  </si>
  <si>
    <t xml:space="preserve"> MS SharePoint and MS SQLSvrEnt</t>
  </si>
  <si>
    <t>60 рабочих дня со дня вступления в силу договора</t>
  </si>
  <si>
    <t>470-1</t>
  </si>
  <si>
    <r>
      <t xml:space="preserve">Маркерно-магнитная доска с алюминиевой рамкой с возможностью сухого стирания. Поставляется с полочкой для маркеров. Возможность крепления доски к стене. Возможность крепления доски горизонтально.                                                   1200мм*1800мм - 9 штук,                                 2400мм*1200мм - 4 штуки,                               1200мм*2000мм - 15 штук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/>
    </r>
  </si>
  <si>
    <t>470-2</t>
  </si>
  <si>
    <t>Доска пробковая (информационная) для заметок</t>
  </si>
  <si>
    <r>
      <t xml:space="preserve">Доска для заметок с алюминиевым обрамлением                                1800мм*1200мм - 3 штуки,                              2400мм*1200мм - 11 штук,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</t>
    </r>
    <r>
      <rPr>
        <sz val="11"/>
        <color rgb="FF000000"/>
        <rFont val="Times New Roman"/>
        <family val="1"/>
        <charset val="204"/>
      </rPr>
      <t xml:space="preserve">                                 2000мм*1200мм - 5 штук</t>
    </r>
  </si>
  <si>
    <t>470-3</t>
  </si>
  <si>
    <t>Маркерные доски</t>
  </si>
  <si>
    <t xml:space="preserve">Маркерная доска                                             2000мм*1305мм - 3 штуки,                                     3000мм*1305мм - 8 штук,                                    5000мм*1305мм - 2 штуки,                                   2000мм*1500мм - 8 штук,                                   5000мм*3000мм - 1 штука,                                 6000мм*3000мм - 7 штук,                                 7000мм*3000мм - 2 штуки </t>
  </si>
  <si>
    <t>604-1</t>
  </si>
  <si>
    <t>597-1</t>
  </si>
  <si>
    <t>597-2</t>
  </si>
  <si>
    <t>Услуга</t>
  </si>
  <si>
    <t>Закуп из одного источника</t>
  </si>
  <si>
    <t>1036-1</t>
  </si>
  <si>
    <t>Услуга по обустройству территории Назарбаев Университета дорожными знаками</t>
  </si>
  <si>
    <t>1036-2</t>
  </si>
  <si>
    <t>1041-1</t>
  </si>
  <si>
    <t>Со дня вступления в силу договора по 31 декабря 2011 года (по заявкам заказчика)</t>
  </si>
  <si>
    <r>
      <t xml:space="preserve">Предоставление гостиничных номеров для проживания преподавателей </t>
    </r>
    <r>
      <rPr>
        <b/>
        <sz val="11"/>
        <rFont val="Times New Roman"/>
        <family val="1"/>
        <charset val="204"/>
      </rPr>
      <t>(840  номер/суток)</t>
    </r>
  </si>
  <si>
    <t>Установка табличек безопасности и памяток с правилами пожарной безопасности</t>
  </si>
  <si>
    <t>30 рабочих дней с даты вступления в силу договора</t>
  </si>
  <si>
    <t>848-22</t>
  </si>
  <si>
    <t>Средства защиты ГО (респираторы, противогазы, носилки, приборы контроля, фонари, флажки)</t>
  </si>
  <si>
    <t>992-1</t>
  </si>
  <si>
    <t>Корпоративный тренинг/Тим-билдинг</t>
  </si>
  <si>
    <t>Фото аппарат цифро вой</t>
  </si>
  <si>
    <t>Фотоаппарат цифровой должен комплектоваться аккумуляторным набором (NP - BNI), зарядным устройством, мультикабелем, кабелем питания, ремешком, фломастером, диском CD- ROM с программным обеспечением и руководством пользователя</t>
  </si>
  <si>
    <t>361-1</t>
  </si>
  <si>
    <t>361-2</t>
  </si>
  <si>
    <t>361-3</t>
  </si>
  <si>
    <t>361-4</t>
  </si>
  <si>
    <t>361-5</t>
  </si>
  <si>
    <t>361-6</t>
  </si>
  <si>
    <t>361-7</t>
  </si>
  <si>
    <t>361-8</t>
  </si>
  <si>
    <t>361-9</t>
  </si>
  <si>
    <t>2 рабочих дня со дня вступления в силу Договора</t>
  </si>
  <si>
    <t>Профиль направляющий ПН сечение 65*40; 1=3 м 12 шт</t>
  </si>
  <si>
    <t>Профиль стоечный ПС сечение 75*40; 1=3 м</t>
  </si>
  <si>
    <t>Профиль потолочный ПП сечение 60*27; 1=3 000 мм</t>
  </si>
  <si>
    <t>Шпатлевка гипсовая HP Finish расход 0,9-1 мм-1 м2 25 кг</t>
  </si>
  <si>
    <t>меш</t>
  </si>
  <si>
    <t>Водные краски Моющая, акриловая «супербелая» ВД-АК-2180 «белоснежная» ТУ 2316-004-32998388-2003</t>
  </si>
  <si>
    <t>ведро</t>
  </si>
  <si>
    <t>Шуруп Самонарезающий прокалывающий LN диаметр 3,5*9 LN9</t>
  </si>
  <si>
    <t>Сотовая связь</t>
  </si>
  <si>
    <t>Услуга сотовой связи для сотрудников учреждения</t>
  </si>
  <si>
    <t xml:space="preserve">Лист гипсокартонный </t>
  </si>
  <si>
    <t xml:space="preserve">Шуруп для листов гипсокартона
</t>
  </si>
  <si>
    <t xml:space="preserve">Шуруп для листов гипсокартона 
</t>
  </si>
  <si>
    <t xml:space="preserve">Дюбель «К» </t>
  </si>
  <si>
    <t>Пистолет для проф. Монт. Пены</t>
  </si>
  <si>
    <t>Набор инструментов</t>
  </si>
  <si>
    <t>со  дня вступления в силу договора до 31.12.2011г</t>
  </si>
  <si>
    <t>813-1</t>
  </si>
  <si>
    <t>813-2</t>
  </si>
  <si>
    <t>813-3</t>
  </si>
  <si>
    <t>813-4</t>
  </si>
  <si>
    <t>813-5</t>
  </si>
  <si>
    <t>Шкаф для раздевалок</t>
  </si>
  <si>
    <t>Галстук мужской</t>
  </si>
  <si>
    <t xml:space="preserve">Зажим для галстуков </t>
  </si>
  <si>
    <t xml:space="preserve">Шейный платок (50*80 см) </t>
  </si>
  <si>
    <t xml:space="preserve">Держатель для платка </t>
  </si>
  <si>
    <t>Бейдж</t>
  </si>
  <si>
    <t>Зажим для галстуков металлический, с нанесением логотипа</t>
  </si>
  <si>
    <t>Шейный платок  из шелковой ткани (50*80 см) с нанесением орнамента и логотипа</t>
  </si>
  <si>
    <t>Держатель для платкаметаллический, с нанесением логотипа</t>
  </si>
  <si>
    <t>Бейдж из прозрачного пластика</t>
  </si>
  <si>
    <t>Галстук мужской из шелковой ткани, с фактурной поверхностью</t>
  </si>
  <si>
    <t>до 1 сентября 2011 года</t>
  </si>
  <si>
    <t>613-1</t>
  </si>
  <si>
    <t xml:space="preserve">Шкаф для раздевалок металлический, четырехдверный </t>
  </si>
  <si>
    <t>Диктофон цифровой</t>
  </si>
  <si>
    <t>Автоматический выключатель Iн=6А, 3 полюсный, 380В, 50гЦ</t>
  </si>
  <si>
    <t>Автоматический выключатель Iн=10А, 3 полюсный, 380В, 50гЦ</t>
  </si>
  <si>
    <t>Автоматический выключатель Iн=16А, 3 полюсный, 380В, 50гЦ</t>
  </si>
  <si>
    <t>Автоматический выключатель Iн=20А, 3 полюсный, 380В, 50гЦ</t>
  </si>
  <si>
    <t>Автоматический выключатель Iн=25А, 3 полюсный, 380В, 50гЦ</t>
  </si>
  <si>
    <t>Автоматический выключатель Iн=32А, 3 полюсный, 380В, 50гЦ</t>
  </si>
  <si>
    <t>Автоматический выключатель Iн=40А, 3 полюсный, 380В, 50гЦ</t>
  </si>
  <si>
    <t>Автоматический выключатель Iн=63А, 3 полюсный, 380В, 50гЦ</t>
  </si>
  <si>
    <t>Автоматический выключатель Iн=100А, 3 полюсный, 380В, 50гЦ</t>
  </si>
  <si>
    <t>Автоматический выключатель Iн=125А, 3 полюсный, 380В, 50гЦ</t>
  </si>
  <si>
    <t>466-1</t>
  </si>
  <si>
    <t>848-23</t>
  </si>
  <si>
    <t xml:space="preserve">Конференц стол </t>
  </si>
  <si>
    <t>336-1</t>
  </si>
  <si>
    <t>336-2</t>
  </si>
  <si>
    <t>336-3</t>
  </si>
  <si>
    <t>336-4</t>
  </si>
  <si>
    <t>336-5</t>
  </si>
  <si>
    <t>336-6</t>
  </si>
  <si>
    <t>336-7</t>
  </si>
  <si>
    <t>Шланги поливочные</t>
  </si>
  <si>
    <t>Секаторы</t>
  </si>
  <si>
    <t>Садовые ножницы с длинными ручками</t>
  </si>
  <si>
    <t>Набор садовый</t>
  </si>
  <si>
    <t>Грабли веерные</t>
  </si>
  <si>
    <t>Пульвери затор</t>
  </si>
  <si>
    <t>Ведра пласт массовые</t>
  </si>
  <si>
    <t>метр</t>
  </si>
  <si>
    <t>400-1</t>
  </si>
  <si>
    <t>папка подвесная</t>
  </si>
  <si>
    <t xml:space="preserve">Папка подвесная, формата А4, материал плотный картон с пластиковыми ярлыками для маркировки, цвет в ассортименте </t>
  </si>
  <si>
    <t>274-1</t>
  </si>
  <si>
    <t>Насос самовсасывающий</t>
  </si>
  <si>
    <t>5  рабочих дня со дня вступления в силу Договора</t>
  </si>
  <si>
    <t>Обязательное страхование гражданско - правовой ответственности владельцев транспортных средств</t>
  </si>
  <si>
    <t>Обязательное страхование гражданско - правовой ответственности владельцев транспортных средств: Легковые автомобили -15 штук; Автобусы – 4 штуки; Дорожно – комбин. автомашина МАЗ–490843– 1 штука;  Спец машина МКСМ –800 – 2 штуки</t>
  </si>
  <si>
    <t>1040-1</t>
  </si>
  <si>
    <t>980-1</t>
  </si>
  <si>
    <t>980-2</t>
  </si>
  <si>
    <t xml:space="preserve">Разработка программы производственного экологического контроля и получение разрешения на эмиссии в окружающую среду </t>
  </si>
  <si>
    <t>Мониторинг производственного экологического контроля</t>
  </si>
  <si>
    <t>4 квартал 2011 года</t>
  </si>
  <si>
    <t>в течение 15 календарных дней со дня заключения Договора</t>
  </si>
  <si>
    <t>944-2</t>
  </si>
  <si>
    <t>Работы по монтажу и прокладке кабеля для подачи сигнала на ЖК мониторы</t>
  </si>
  <si>
    <t xml:space="preserve">Монтаж и прокладка кабеля для подачи сигнала на 5 (пять) ЖК мониторов включая, но не ограничиваясь: 1) Прокладка VGA кабеля 70 метров; 2) Установка VGA  сплиттеров в количестве 5 штук; 3) Прокладка кабель каналов в количестве 50 метров. </t>
  </si>
  <si>
    <t>722-1</t>
  </si>
  <si>
    <t>Теннисный стол</t>
  </si>
  <si>
    <t>Паста колеровочная универсальная морозостойкая</t>
  </si>
  <si>
    <t xml:space="preserve">Шпатель стальной, с пластмассовой рукояткой </t>
  </si>
  <si>
    <t>Шпатель нержавеющий фасадный, с пластмассовой рукояткой</t>
  </si>
  <si>
    <t>Набор шпателей резиновых</t>
  </si>
  <si>
    <t>Миксер строительный</t>
  </si>
  <si>
    <t xml:space="preserve">Краска белая </t>
  </si>
  <si>
    <t>Подложка для ламината</t>
  </si>
  <si>
    <t>Запасная головка для валика</t>
  </si>
  <si>
    <t>Растворитель уайт спирит</t>
  </si>
  <si>
    <t>Растворитель 646</t>
  </si>
  <si>
    <t>Краскопульт электрический</t>
  </si>
  <si>
    <t>Пленка полиэтиленовая</t>
  </si>
  <si>
    <t>Грунтовка</t>
  </si>
  <si>
    <t>356-1</t>
  </si>
  <si>
    <t>356-2</t>
  </si>
  <si>
    <t>356-3</t>
  </si>
  <si>
    <t>356-4</t>
  </si>
  <si>
    <t>356-5</t>
  </si>
  <si>
    <t>356-7</t>
  </si>
  <si>
    <t>356-8</t>
  </si>
  <si>
    <t>356-9</t>
  </si>
  <si>
    <t>356-10</t>
  </si>
  <si>
    <t>356-11</t>
  </si>
  <si>
    <t>356-12</t>
  </si>
  <si>
    <t>356-13</t>
  </si>
  <si>
    <t>356-14</t>
  </si>
  <si>
    <t>м. пог</t>
  </si>
  <si>
    <t>605-2</t>
  </si>
  <si>
    <t>с даты подписания договора до 31 декабря 2011г. по заявке Заказчика</t>
  </si>
  <si>
    <t>Экспертное обследование энергооборудования для переоформления договора на энергоснабжение Научно – образовательного комплекса</t>
  </si>
  <si>
    <t>596-1</t>
  </si>
  <si>
    <t>Контрольно - кассовая машина</t>
  </si>
  <si>
    <t>759-1</t>
  </si>
  <si>
    <t>Стеллажи для хранения лабораторного оборудования</t>
  </si>
  <si>
    <t>Холодильник с морозильной камерой, механическое управление, цвет белый, габаритные размеры               (в*ш*г) 85*48*53, объем 140 л</t>
  </si>
  <si>
    <t>Холодильник</t>
  </si>
  <si>
    <t>592-1</t>
  </si>
  <si>
    <t>Ящики для сбора отзывов и предложений</t>
  </si>
  <si>
    <t>5 рабочих дней со дня вступления в силу Договора</t>
  </si>
  <si>
    <t>552-1</t>
  </si>
  <si>
    <t>1017-1</t>
  </si>
  <si>
    <t>Изготовление справочных брошюр (500 штук формата А5, дизайн,  верстка, печать)</t>
  </si>
  <si>
    <t>Вступление в Международную ассоциацию специалистов по вопросам жилья в университетах и колледжах  (Association of College and University Housing Officers –International)</t>
  </si>
  <si>
    <t>сентябрь - октябрь 2011 года</t>
  </si>
  <si>
    <t>Семинар "Архивное хранение"(на 2-х человек)</t>
  </si>
  <si>
    <t>С 16 по 17 сентября (включительно) 2011 год</t>
  </si>
  <si>
    <t>955-1</t>
  </si>
  <si>
    <t>Семинар на тему «Мемлекеттік тілде іс қағаздарын жүргізудің нормативтікөқұқықтык негіздері»</t>
  </si>
  <si>
    <t>36 000</t>
  </si>
  <si>
    <t>Сентябрь 2011</t>
  </si>
  <si>
    <t>951-1</t>
  </si>
  <si>
    <t>Тренинги по культуре обслуживания</t>
  </si>
  <si>
    <t>В течение 3-х месяцев со дня заключения договора</t>
  </si>
  <si>
    <t>14 рабочих дней со дня вступления в силу договора</t>
  </si>
  <si>
    <t>865-2</t>
  </si>
  <si>
    <t>974-1</t>
  </si>
  <si>
    <t>Оказание услуг по управлению и обслуживанию парковочных мест</t>
  </si>
  <si>
    <t>Оказание услуг по управлению и обслуживанию парковочных мест в ЖК "Северное сияние"</t>
  </si>
  <si>
    <t>г.Астана, ул.Достык 5, ЖК "Северное сияние"</t>
  </si>
  <si>
    <t>774-1</t>
  </si>
  <si>
    <t>Шредер, предназначенный для уничтожения бумаги и СD дисков</t>
  </si>
  <si>
    <t>в течении 30 календарных дней со дня вступления в силу договора</t>
  </si>
  <si>
    <t>974-2</t>
  </si>
  <si>
    <t>Управление, содержание и обслуживание жилого комплекса "Хайвилл Астана"</t>
  </si>
  <si>
    <t xml:space="preserve">Управление, содержание и обслуживание жилого комплекса "Хайвилл Астана", в том числе обслуживание лифтов, домофона, вывоз ТБО и другие услуги, касающиеся эксплуатации квартир </t>
  </si>
  <si>
    <t>974-3</t>
  </si>
  <si>
    <t>Управление, содержание и обслуживание парковочных мест в жилом комплексе "Хайвилл Астана"</t>
  </si>
  <si>
    <t>Через товарную биржу</t>
  </si>
  <si>
    <t>1036-3</t>
  </si>
  <si>
    <t>974-4</t>
  </si>
  <si>
    <t>Предоставление услуг телефонии, доступа к сети интернет и цифрового интерактивного телевидения в квартирах ЖК "Хайвилл Астана"</t>
  </si>
  <si>
    <t>г.Астана, ул.Ахмета Байтурсынова, д.5, блок "D" ЖК "Хайвилл Астана"</t>
  </si>
  <si>
    <t>843-1</t>
  </si>
  <si>
    <t>843-2</t>
  </si>
  <si>
    <t>843-3</t>
  </si>
  <si>
    <t>843-4</t>
  </si>
  <si>
    <t>843-5</t>
  </si>
  <si>
    <t>843-6</t>
  </si>
  <si>
    <t>843-7</t>
  </si>
  <si>
    <t>843-8</t>
  </si>
  <si>
    <t>843-9</t>
  </si>
  <si>
    <t>843-10</t>
  </si>
  <si>
    <t>843-11</t>
  </si>
  <si>
    <t>400-2</t>
  </si>
  <si>
    <t>Бегунок</t>
  </si>
  <si>
    <t>Папка-бегунок с логотипом «Назарбаев Университет», бумага мелованная-глянцевая, плотность 300гр, формат А4, эскиз и цвет папки бегунка согласовывается с Заказчиком</t>
  </si>
  <si>
    <t>Способом из одного источника</t>
  </si>
  <si>
    <t>952-1</t>
  </si>
  <si>
    <t>Тренинг по вопросам управления университетом</t>
  </si>
  <si>
    <t>Тренинг по вопросам управления университетом для 6 сотрудников частного учреждения «University Service Management»</t>
  </si>
  <si>
    <t>23 октября – 29 октября 201 года</t>
  </si>
  <si>
    <t>г. Филадельфия, штат Пенсильвания (США)</t>
  </si>
  <si>
    <t>744-1</t>
  </si>
  <si>
    <t>Бланки приказов</t>
  </si>
  <si>
    <t>Фирменные бланки приказов</t>
  </si>
  <si>
    <t>748-1</t>
  </si>
  <si>
    <t>Визитки на двух языках</t>
  </si>
  <si>
    <t>926-1</t>
  </si>
  <si>
    <t>579-1</t>
  </si>
  <si>
    <t>Цветочные горшки с поддонами</t>
  </si>
  <si>
    <t xml:space="preserve">Услуга независимых экспертов </t>
  </si>
  <si>
    <t>803-1</t>
  </si>
  <si>
    <t>Услуги печати фотографий (300 штук)</t>
  </si>
  <si>
    <t>Услуги печати фотографий в количестве 300 штук, размер 20*30, распечатанные на глянцевой фотобумаге</t>
  </si>
  <si>
    <t>1060-1</t>
  </si>
  <si>
    <t>Услуги по организации и обеспечению питанием участников и гостей церемонии награждения сертификатами в рамках программы "Обучение топ- менеджмента" малого и среднего бизнеса</t>
  </si>
  <si>
    <t>592-2</t>
  </si>
  <si>
    <t>Холодильник двухкамерный</t>
  </si>
  <si>
    <t>Холодильник с морозильной камерой, механическое управление</t>
  </si>
  <si>
    <t>10 календарных дней с момента подписания договора</t>
  </si>
  <si>
    <t>со дня вступления в силу Договора до 31 декабря согласно заявок Заказчика</t>
  </si>
  <si>
    <t>Книга Н Назарбаева "Казахстанский путь"</t>
  </si>
  <si>
    <t>с обогреваемым зондом скорости воздуха, диап. измер.: -20..+70°С; 0…+100%ОВ; 0…+20м/с; кейс, блок питания</t>
  </si>
  <si>
    <t>168-1</t>
  </si>
  <si>
    <t>Прибор измерения жесткости воды</t>
  </si>
  <si>
    <t>Измерительный прибор жесткости котловой воды</t>
  </si>
  <si>
    <t>30  рабочих дня со дня вступления в силу Договора</t>
  </si>
  <si>
    <t>168-2</t>
  </si>
  <si>
    <t>Измеритель кислорода в воде</t>
  </si>
  <si>
    <t>Цифровой измеритель кислорода в воде</t>
  </si>
  <si>
    <t>30  рабочих дней со дня вступления в силу Договора</t>
  </si>
  <si>
    <t>168-3</t>
  </si>
  <si>
    <t>Держак электродный</t>
  </si>
  <si>
    <t>РЕС-200</t>
  </si>
  <si>
    <t>168-4</t>
  </si>
  <si>
    <t>Компрессор СБ4/С-24</t>
  </si>
  <si>
    <t>Давление- 10 атм., Мощность- не менее 1,5 квт.</t>
  </si>
  <si>
    <t>168-5</t>
  </si>
  <si>
    <t>Селикон универсальный</t>
  </si>
  <si>
    <t>Безцветный, объем не менее 1 литра</t>
  </si>
  <si>
    <t>168-6</t>
  </si>
  <si>
    <t>Линейный насос с мокрым ротором для системы отопления радиаторов</t>
  </si>
  <si>
    <t>TOP-S 50/10-Т, вход-DN50, выход DN50, мощность- не менее 0,45 КВт</t>
  </si>
  <si>
    <t>168-7</t>
  </si>
  <si>
    <t>Рецеркуляционный насос калорифера системы отопления</t>
  </si>
  <si>
    <r>
      <t>TOP-S 65/13-Т,</t>
    </r>
    <r>
      <rPr>
        <sz val="10"/>
        <color rgb="FF000000"/>
        <rFont val="Times New Roman"/>
        <family val="1"/>
        <charset val="204"/>
      </rPr>
      <t xml:space="preserve"> вход-DN65, выход DN65, мощность- не менее 1,1 КВт</t>
    </r>
  </si>
  <si>
    <t>168-8</t>
  </si>
  <si>
    <t>Линейный насос системы ГВС с частотным преобразователем</t>
  </si>
  <si>
    <r>
      <t>STRATOS 25/1-8,</t>
    </r>
    <r>
      <rPr>
        <sz val="10"/>
        <color rgb="FF000000"/>
        <rFont val="Times New Roman"/>
        <family val="1"/>
        <charset val="204"/>
      </rPr>
      <t xml:space="preserve"> вход-DN25, выход DN25, мощность- не менее 0,1КВт</t>
    </r>
  </si>
  <si>
    <t>168-9</t>
  </si>
  <si>
    <t>Циркуляционный насос системы ГВС с частотным преобразователем</t>
  </si>
  <si>
    <r>
      <t xml:space="preserve">STRATOS 30/1-12, </t>
    </r>
    <r>
      <rPr>
        <sz val="10"/>
        <color rgb="FF000000"/>
        <rFont val="Times New Roman"/>
        <family val="1"/>
        <charset val="204"/>
      </rPr>
      <t xml:space="preserve"> вход-DN40, выход DN40, мощность- не менее 0,2КВт</t>
    </r>
  </si>
  <si>
    <t>168-10</t>
  </si>
  <si>
    <t>Линейный насос системы отопления  калорифера  с влажным ротором и частотным преобразователем</t>
  </si>
  <si>
    <r>
      <t xml:space="preserve">STRATOS 50/1-12, </t>
    </r>
    <r>
      <rPr>
        <sz val="10"/>
        <color rgb="FF000000"/>
        <rFont val="Times New Roman"/>
        <family val="1"/>
        <charset val="204"/>
      </rPr>
      <t xml:space="preserve"> вход-DN50, выход DN50, мощность- не менее 0,5КВт</t>
    </r>
  </si>
  <si>
    <t>168-11</t>
  </si>
  <si>
    <t>Линейный насос калорифера системы охлаждения с сухим ротором</t>
  </si>
  <si>
    <r>
      <t xml:space="preserve">IPL 32/110-0,75/2, </t>
    </r>
    <r>
      <rPr>
        <sz val="10"/>
        <color rgb="FF000000"/>
        <rFont val="Times New Roman"/>
        <family val="1"/>
        <charset val="204"/>
      </rPr>
      <t xml:space="preserve"> вход-DN32, выход DN32, мощность- не менее 0,75КВт</t>
    </r>
  </si>
  <si>
    <t>168-12</t>
  </si>
  <si>
    <r>
      <t>IPL 40/120-1,5/2,</t>
    </r>
    <r>
      <rPr>
        <sz val="10"/>
        <color rgb="FF000000"/>
        <rFont val="Times New Roman"/>
        <family val="1"/>
        <charset val="204"/>
      </rPr>
      <t xml:space="preserve"> вход-DN40, выход DN40, мощность- не менее 1,5 КВт</t>
    </r>
  </si>
  <si>
    <t>168-13</t>
  </si>
  <si>
    <t>Линейный насос калорифера системы отопления с сухим ротором</t>
  </si>
  <si>
    <r>
      <t xml:space="preserve">IPL 50/120-1,5/2, </t>
    </r>
    <r>
      <rPr>
        <sz val="10"/>
        <color rgb="FF000000"/>
        <rFont val="Times New Roman"/>
        <family val="1"/>
        <charset val="204"/>
      </rPr>
      <t xml:space="preserve"> вход-DN50, выход DN50, мощность- не менее 1,5 КВт</t>
    </r>
  </si>
  <si>
    <t>168-14</t>
  </si>
  <si>
    <t>Циркуляционный насос калорифера системы отопления с сухим ротором</t>
  </si>
  <si>
    <r>
      <t>IPL 50/130-2,2/2,</t>
    </r>
    <r>
      <rPr>
        <sz val="10"/>
        <color rgb="FF000000"/>
        <rFont val="Times New Roman"/>
        <family val="1"/>
        <charset val="204"/>
      </rPr>
      <t xml:space="preserve">  вход-DN50, выход DN50, мощность- не менее 2,2 КВт</t>
    </r>
  </si>
  <si>
    <t>168-15</t>
  </si>
  <si>
    <t>Циркуляционный насос системы отопления</t>
  </si>
  <si>
    <r>
      <t xml:space="preserve">IL 100/145-11/2, </t>
    </r>
    <r>
      <rPr>
        <sz val="10"/>
        <color rgb="FF000000"/>
        <rFont val="Times New Roman"/>
        <family val="1"/>
        <charset val="204"/>
      </rPr>
      <t xml:space="preserve"> вход-DN100, выход DN100, мощность- не менее 11 КВт, производительность- 122 м3/час</t>
    </r>
  </si>
  <si>
    <t>168-16</t>
  </si>
  <si>
    <t>Регулятор скорости вытяжного вентилятора</t>
  </si>
  <si>
    <t>Пятиступенчатый, с ручной регулировкой</t>
  </si>
  <si>
    <t>168-17</t>
  </si>
  <si>
    <t>Вентилятор вытяжной</t>
  </si>
  <si>
    <t>КТ 50-30-4</t>
  </si>
  <si>
    <t>168-18</t>
  </si>
  <si>
    <t>Прямоугольная гибкая вставка для вытяжного вентилятора</t>
  </si>
  <si>
    <t>DS 50-30</t>
  </si>
  <si>
    <t>168-19</t>
  </si>
  <si>
    <t>Регулирующий клапан вытяжного вентилятора</t>
  </si>
  <si>
    <t>SRK 50-30 CLASS 3 DAMPER</t>
  </si>
  <si>
    <t>168-20</t>
  </si>
  <si>
    <t>Привод воздушной заслонки вытяжного вентилятора</t>
  </si>
  <si>
    <t>LF 24 DAMPER</t>
  </si>
  <si>
    <t>168-21</t>
  </si>
  <si>
    <t>Отопительная труба "RAUTERM S" для теплого пола</t>
  </si>
  <si>
    <t>17х2,0 мм</t>
  </si>
  <si>
    <t>168-22</t>
  </si>
  <si>
    <t>Надвижная гильза для отопительной трубы</t>
  </si>
  <si>
    <t>168-23</t>
  </si>
  <si>
    <t>Муфта соединительная для отопительной трубы</t>
  </si>
  <si>
    <t>17х2,0 мм, равнопроходная</t>
  </si>
  <si>
    <t>168-24</t>
  </si>
  <si>
    <t>Угольник  для отопительной трубы</t>
  </si>
  <si>
    <t>90°, 17х17 мм</t>
  </si>
  <si>
    <t>168-25</t>
  </si>
  <si>
    <t>Тройник для отопительной трубы</t>
  </si>
  <si>
    <t>17х17х17</t>
  </si>
  <si>
    <t>168-26</t>
  </si>
  <si>
    <t>Распредилительный коллектор для отопительной трубы</t>
  </si>
  <si>
    <t>HKV-D 17 мм, на 5 контуров</t>
  </si>
  <si>
    <t>168-27</t>
  </si>
  <si>
    <t>HKV-D 17 мм, на 6 контуров</t>
  </si>
  <si>
    <t>168-28</t>
  </si>
  <si>
    <t>HKV-D 17 мм, на 7 контуров</t>
  </si>
  <si>
    <t>168-29</t>
  </si>
  <si>
    <t>Гидравлический монтажный инструмент</t>
  </si>
  <si>
    <t>Для надвижки гильз, со сменными комплектами Д16-40, RAUTOOL H2</t>
  </si>
  <si>
    <t>168-30</t>
  </si>
  <si>
    <t>Сменный комплект монтажного инструмента</t>
  </si>
  <si>
    <t>Гидравлическое расширение труб, RAUTERM (16-32)</t>
  </si>
  <si>
    <t>168-31</t>
  </si>
  <si>
    <t>Комплект опрессовочных тисков</t>
  </si>
  <si>
    <t>16х2,2/20х2,8, цвет: золотисто-желтый</t>
  </si>
  <si>
    <t>168-32</t>
  </si>
  <si>
    <t>Шланг для аппарата высокого давления</t>
  </si>
  <si>
    <t>Д15,  четырех оплеточный, до 20 бар</t>
  </si>
  <si>
    <t>973-1</t>
  </si>
  <si>
    <t>973-2</t>
  </si>
  <si>
    <t>Предоставление услуги кабельного телевидения в квартирах ЖК "Северное сияние"</t>
  </si>
  <si>
    <t>Предоставление  телекоммуникационных услуг в квартирах ЖК "Северное сияние"</t>
  </si>
  <si>
    <t>г.Астана, ул. Достык 5/2, ЖК "Северное сияние"</t>
  </si>
  <si>
    <t>973-3</t>
  </si>
  <si>
    <t>1014-1</t>
  </si>
  <si>
    <t>1014-2</t>
  </si>
  <si>
    <t>Печати для регистрации транспортных средств</t>
  </si>
  <si>
    <t>Штампы для регистрации транспортных средств</t>
  </si>
  <si>
    <t>г.Астана, ул. Кабанбай батыра, 53</t>
  </si>
  <si>
    <t>780-1</t>
  </si>
  <si>
    <t>Автоматические двери</t>
  </si>
  <si>
    <t>1006-1</t>
  </si>
  <si>
    <t xml:space="preserve">Услуги по обеспечению и организации кофе- брейков для школ "Назарбаев Университет" </t>
  </si>
  <si>
    <t>Услуги по обеспечению и организации кофе- брейков для школ "Назарбаев Университет" , общее количество 40 раз</t>
  </si>
  <si>
    <t>932-1</t>
  </si>
  <si>
    <t>Конструктор для создания роботов</t>
  </si>
  <si>
    <t>431-1</t>
  </si>
  <si>
    <t>Калькулятор научный</t>
  </si>
  <si>
    <t>606-1</t>
  </si>
  <si>
    <t>Музыкальное оборудование для кафе</t>
  </si>
  <si>
    <t>5 рабочих дней со дня вступления в силу</t>
  </si>
  <si>
    <t>Предоставление услуги доступа к сети интернет в квартирах ЖК "Северное сияние"</t>
  </si>
  <si>
    <t>Предоставление услуги  доступа к сети интернет в квартирах ЖК "Северное сияние"</t>
  </si>
  <si>
    <t>Запрос ценовых предложений</t>
  </si>
  <si>
    <t>Техническое обслуживание лифтов в ЖК "Северное сияние"</t>
  </si>
  <si>
    <t>Оказание услуг по техническому обслуживанию лифтов девяти квартирам в ЖК "Северное сияние"</t>
  </si>
  <si>
    <t>973-4</t>
  </si>
  <si>
    <t>597-3</t>
  </si>
  <si>
    <t>597-4</t>
  </si>
  <si>
    <t>597-5</t>
  </si>
  <si>
    <t>597-6</t>
  </si>
  <si>
    <t>597-7</t>
  </si>
  <si>
    <t>Фотокамера</t>
  </si>
  <si>
    <t>Набор линз</t>
  </si>
  <si>
    <t>Вспышка</t>
  </si>
  <si>
    <t>Сумка футляр</t>
  </si>
  <si>
    <t>Карта памяти для фотокамеры</t>
  </si>
  <si>
    <t xml:space="preserve">10 рабочих дней со дня вступления в силу Договора </t>
  </si>
  <si>
    <t>1015-1</t>
  </si>
  <si>
    <t>Исскуственные дорожные неровности и оголовки</t>
  </si>
  <si>
    <t>698-1</t>
  </si>
  <si>
    <t>Принтер цветной лазерный</t>
  </si>
  <si>
    <t>847-1</t>
  </si>
  <si>
    <t>847-2</t>
  </si>
  <si>
    <t>Кофеварка</t>
  </si>
  <si>
    <t>Кофемолка</t>
  </si>
  <si>
    <t>Чайник</t>
  </si>
  <si>
    <t>847-3</t>
  </si>
  <si>
    <t>847-4</t>
  </si>
  <si>
    <t>Стаканы стеклянные</t>
  </si>
  <si>
    <t>847-5</t>
  </si>
  <si>
    <t xml:space="preserve">Шкаф для книг </t>
  </si>
  <si>
    <t>847-6</t>
  </si>
  <si>
    <t>Чайный сервиз</t>
  </si>
  <si>
    <t>847-7</t>
  </si>
  <si>
    <t>Шкаф для посуды</t>
  </si>
  <si>
    <t>847-8</t>
  </si>
  <si>
    <t>847-9</t>
  </si>
  <si>
    <t>847-10</t>
  </si>
  <si>
    <t>Вешалка напольная</t>
  </si>
  <si>
    <t>Шкаф для верхней одежды</t>
  </si>
  <si>
    <t>Диспенсер</t>
  </si>
  <si>
    <t>847-11</t>
  </si>
  <si>
    <t>847-12</t>
  </si>
  <si>
    <t>847-13</t>
  </si>
  <si>
    <t>Чайник заварной</t>
  </si>
  <si>
    <t>Чайные ложки</t>
  </si>
  <si>
    <t>Поднос</t>
  </si>
  <si>
    <t>466-2</t>
  </si>
  <si>
    <t>маркеры для досок разные</t>
  </si>
  <si>
    <t>466-3</t>
  </si>
  <si>
    <t>Резак для бумаги роликовый</t>
  </si>
  <si>
    <t>466-4</t>
  </si>
  <si>
    <t>Маркеры для досок разные</t>
  </si>
  <si>
    <t>Степлер на 200 листов</t>
  </si>
  <si>
    <t>317-1</t>
  </si>
  <si>
    <t>Пояс предохранительный (монтажный)</t>
  </si>
  <si>
    <t>317-2</t>
  </si>
  <si>
    <t>Шприц поршневой</t>
  </si>
  <si>
    <t>Шприц поршневой для смазки в комплекте с шлангом L=300 мм и переходником 10 мм</t>
  </si>
  <si>
    <t>317-3</t>
  </si>
  <si>
    <t>Труба ПВХ   D=20 мм</t>
  </si>
  <si>
    <t>317-4</t>
  </si>
  <si>
    <t>317-5</t>
  </si>
  <si>
    <t>317-6</t>
  </si>
  <si>
    <t>Труба ПВХ   D=25 мм</t>
  </si>
  <si>
    <t>Труба ПВХ   D=40 мм</t>
  </si>
  <si>
    <t>317-7</t>
  </si>
  <si>
    <t>317-8</t>
  </si>
  <si>
    <t>317-9</t>
  </si>
  <si>
    <t>317-10</t>
  </si>
  <si>
    <t>317-11</t>
  </si>
  <si>
    <t>Хомут трубный с гайкой           D=20 мм</t>
  </si>
  <si>
    <t>Хомут трубный с гайкой  D=25 мм</t>
  </si>
  <si>
    <t>Хомут трубный с гайкой  D=40 мм</t>
  </si>
  <si>
    <t>Пресс гидравлический</t>
  </si>
  <si>
    <t>Провод ПВС 3*2.5</t>
  </si>
  <si>
    <t>Розетка штепсельная двухместная</t>
  </si>
  <si>
    <t>317-12</t>
  </si>
  <si>
    <t>Розетка скрытой установки двухместная</t>
  </si>
  <si>
    <t>317-13</t>
  </si>
  <si>
    <t xml:space="preserve">Сальник электрический для провода D=59 мм </t>
  </si>
  <si>
    <t>317-14</t>
  </si>
  <si>
    <t xml:space="preserve">Сальник электрический для провода D=54 мм </t>
  </si>
  <si>
    <t xml:space="preserve">Сальник электрический для провода D=36 мм </t>
  </si>
  <si>
    <t xml:space="preserve">Сальник электрический для провода D=8 мм </t>
  </si>
  <si>
    <t>317-15</t>
  </si>
  <si>
    <t>317-16</t>
  </si>
  <si>
    <t>317-17</t>
  </si>
  <si>
    <t>Энергосберегающая компактная люминесцентная лампа 18 Вт</t>
  </si>
  <si>
    <t>317-18</t>
  </si>
  <si>
    <t>Изолятор шинный</t>
  </si>
  <si>
    <t>317-19</t>
  </si>
  <si>
    <t>Изолятор нулевой шины угловой</t>
  </si>
  <si>
    <t>317-20</t>
  </si>
  <si>
    <t>Щит монтажный (650*500*220)</t>
  </si>
  <si>
    <t>317-21</t>
  </si>
  <si>
    <t>Удлинитель 4-х местный 20 м</t>
  </si>
  <si>
    <t>317-22</t>
  </si>
  <si>
    <t>Вилка штепсельная</t>
  </si>
  <si>
    <t>317-23</t>
  </si>
  <si>
    <t>Антифрикционная, многоцелевая водостойкая смазка</t>
  </si>
  <si>
    <t>317-24</t>
  </si>
  <si>
    <t>Болт сантехнический</t>
  </si>
  <si>
    <t>317-25</t>
  </si>
  <si>
    <t>Дюбель распорный пластиковый</t>
  </si>
  <si>
    <t>317-26</t>
  </si>
  <si>
    <t>Стекло</t>
  </si>
  <si>
    <t>м кв</t>
  </si>
  <si>
    <t>317-27</t>
  </si>
  <si>
    <t>Стеклорез</t>
  </si>
  <si>
    <t>317-28</t>
  </si>
  <si>
    <t>Ящик металлический</t>
  </si>
  <si>
    <t>317-29</t>
  </si>
  <si>
    <t>317-30</t>
  </si>
  <si>
    <t>Шурупы по дереву 3.5*25</t>
  </si>
  <si>
    <t>Шурупы по дереву 3.5*35</t>
  </si>
  <si>
    <t>Шурупы по дереву 3.5*50</t>
  </si>
  <si>
    <t>317-31</t>
  </si>
  <si>
    <t>317-32</t>
  </si>
  <si>
    <t>317-33</t>
  </si>
  <si>
    <t>317-34</t>
  </si>
  <si>
    <t>317-35</t>
  </si>
  <si>
    <t>317-36</t>
  </si>
  <si>
    <t>317-37</t>
  </si>
  <si>
    <t>317-38</t>
  </si>
  <si>
    <t>317-39</t>
  </si>
  <si>
    <t>317-40</t>
  </si>
  <si>
    <t>317-41</t>
  </si>
  <si>
    <t>317-42</t>
  </si>
  <si>
    <t>317-43</t>
  </si>
  <si>
    <t>317-44</t>
  </si>
  <si>
    <t>317-45</t>
  </si>
  <si>
    <t>317-46</t>
  </si>
  <si>
    <t>317-47</t>
  </si>
  <si>
    <t>317-48</t>
  </si>
  <si>
    <t>317-49</t>
  </si>
  <si>
    <t>317-50</t>
  </si>
  <si>
    <t>317-51</t>
  </si>
  <si>
    <t>317-52</t>
  </si>
  <si>
    <t>Шурупы по дереву 4*25</t>
  </si>
  <si>
    <t>Шуруп 4.2*50</t>
  </si>
  <si>
    <t>Шуруп 4.2*20</t>
  </si>
  <si>
    <t>Шуруп 4.2*35</t>
  </si>
  <si>
    <t>Конфермат 5*50</t>
  </si>
  <si>
    <t>Конфермат 7*50</t>
  </si>
  <si>
    <t>Клей универсальный</t>
  </si>
  <si>
    <t>Клей ПВА</t>
  </si>
  <si>
    <t>Гвоздодер</t>
  </si>
  <si>
    <t>Уровень</t>
  </si>
  <si>
    <t>Уровень водяной</t>
  </si>
  <si>
    <t>Набор шестигранников</t>
  </si>
  <si>
    <t>Стамески 16 мм</t>
  </si>
  <si>
    <t>Стамески 10 мм</t>
  </si>
  <si>
    <t>Стамески 8 мм</t>
  </si>
  <si>
    <t>Стамески 6 мм</t>
  </si>
  <si>
    <t>Долото-стамеска</t>
  </si>
  <si>
    <t>Бур для электродрели 6 мм</t>
  </si>
  <si>
    <t>Бур для электродрели 10 мм</t>
  </si>
  <si>
    <t>Рулетка</t>
  </si>
  <si>
    <t>317-53</t>
  </si>
  <si>
    <t>317-54</t>
  </si>
  <si>
    <t>Лобзик</t>
  </si>
  <si>
    <t>317-55</t>
  </si>
  <si>
    <t>Ручная пила (ножовка)</t>
  </si>
  <si>
    <t>317-56</t>
  </si>
  <si>
    <t>Быстрорез</t>
  </si>
  <si>
    <t>317-57</t>
  </si>
  <si>
    <t>Пила дисковая</t>
  </si>
  <si>
    <t>317-58</t>
  </si>
  <si>
    <t>Сверла</t>
  </si>
  <si>
    <t>317-59</t>
  </si>
  <si>
    <t>Полотна для ножовки по  металлу</t>
  </si>
  <si>
    <t>317-60</t>
  </si>
  <si>
    <t>Двухсторонний скотч</t>
  </si>
  <si>
    <t>317-61</t>
  </si>
  <si>
    <t>Угольник</t>
  </si>
  <si>
    <t>317-62</t>
  </si>
  <si>
    <t>Линейка металлическая</t>
  </si>
  <si>
    <t>317-63</t>
  </si>
  <si>
    <t>Валик малярный</t>
  </si>
  <si>
    <t>317-64</t>
  </si>
  <si>
    <t>Мини-валик</t>
  </si>
  <si>
    <t>317-65</t>
  </si>
  <si>
    <t>Шубка для малярных валиков</t>
  </si>
  <si>
    <t>317-66</t>
  </si>
  <si>
    <t>Шубка для мини валиков</t>
  </si>
  <si>
    <t>317-67</t>
  </si>
  <si>
    <t>Шпатель 30 мм</t>
  </si>
  <si>
    <t>Шпатель 100 мм</t>
  </si>
  <si>
    <t>Шпатель 250 мм</t>
  </si>
  <si>
    <t>317-68</t>
  </si>
  <si>
    <t>317-69</t>
  </si>
  <si>
    <t>317-70</t>
  </si>
  <si>
    <t>Полиэтилен</t>
  </si>
  <si>
    <t>317-71</t>
  </si>
  <si>
    <t>Наждачная бумага</t>
  </si>
  <si>
    <t>317-72</t>
  </si>
  <si>
    <t>Кисти малярные 30 мм</t>
  </si>
  <si>
    <t>317-73</t>
  </si>
  <si>
    <t>Кисти малярные 60 мм</t>
  </si>
  <si>
    <t>317-74</t>
  </si>
  <si>
    <t>Кисти малярные 100 мм</t>
  </si>
  <si>
    <t>317-75</t>
  </si>
  <si>
    <t>Резиновый молоток</t>
  </si>
  <si>
    <t>317-76</t>
  </si>
  <si>
    <t>Терка для штукатурки</t>
  </si>
  <si>
    <t>317-77</t>
  </si>
  <si>
    <t>Нож канцелярский</t>
  </si>
  <si>
    <t>317-78</t>
  </si>
  <si>
    <t>Ревитер прямой</t>
  </si>
  <si>
    <t>Ревитер угловой</t>
  </si>
  <si>
    <t>317-79</t>
  </si>
  <si>
    <t>317-80</t>
  </si>
  <si>
    <t>944-3</t>
  </si>
  <si>
    <t>Работы по установке и монтажу сетей электроснабжения, интернета, спутникового телевидения, телефонии в блоках 21, 20 "а", 19 "а" общежития Университета</t>
  </si>
  <si>
    <t xml:space="preserve">с момента заключения договора до 31декабря 2011г.  </t>
  </si>
  <si>
    <t>исключен</t>
  </si>
  <si>
    <t>Наружное оформление зданий и прилегающей территории к Новому году (2012)</t>
  </si>
  <si>
    <t>958-1</t>
  </si>
  <si>
    <t>Участие в семинаре на тему "Управление запасами и закупками, складирование в логистике предприятия"</t>
  </si>
  <si>
    <t>с момента заключения договора до 31.12.2011г.</t>
  </si>
  <si>
    <t>468-1</t>
  </si>
  <si>
    <t>Исключен</t>
  </si>
  <si>
    <t>843-12</t>
  </si>
  <si>
    <t xml:space="preserve">Кухонное оборудование </t>
  </si>
  <si>
    <t>Колер разноцветный</t>
  </si>
  <si>
    <t xml:space="preserve">с 1 по 11 декабря 2011 года </t>
  </si>
  <si>
    <t>г. Москва РФ</t>
  </si>
  <si>
    <t>770-1</t>
  </si>
  <si>
    <t>Металлопластиковые окна</t>
  </si>
  <si>
    <t>пач</t>
  </si>
  <si>
    <t>Самоклеющиеся этикетки</t>
  </si>
  <si>
    <t>908-1</t>
  </si>
  <si>
    <t>15 ноября 2011 года</t>
  </si>
  <si>
    <t>Услуга по оформлению цветами</t>
  </si>
  <si>
    <t>990-2</t>
  </si>
  <si>
    <t xml:space="preserve">Услуга по оформлению шарами </t>
  </si>
  <si>
    <t>990-1</t>
  </si>
  <si>
    <t>Семинар "Основные средства в 2011 году. Учет. Налоги. Право."</t>
  </si>
  <si>
    <t>990-3</t>
  </si>
  <si>
    <t xml:space="preserve">Услуга по озеленению </t>
  </si>
  <si>
    <t>216-1</t>
  </si>
  <si>
    <t>Труба профильная</t>
  </si>
  <si>
    <t>216-2</t>
  </si>
  <si>
    <t>Труба профильная 15*15*2</t>
  </si>
  <si>
    <t>Труба профильная 40*20*3</t>
  </si>
  <si>
    <t>216-3</t>
  </si>
  <si>
    <t>216-4</t>
  </si>
  <si>
    <t>216-5</t>
  </si>
  <si>
    <t>Краска эмаль</t>
  </si>
  <si>
    <t>Электроды сварочные</t>
  </si>
  <si>
    <t>Круг металлический</t>
  </si>
  <si>
    <t>1000-1</t>
  </si>
  <si>
    <t>г. Астана пр. Тәуелсіздік, 1 СК "Алатау"</t>
  </si>
  <si>
    <t>по заявке Заказчика</t>
  </si>
  <si>
    <t>Комплект коммутаций</t>
  </si>
  <si>
    <t>649-1</t>
  </si>
  <si>
    <t>734-1</t>
  </si>
  <si>
    <t>Спортивные маты</t>
  </si>
  <si>
    <t>605-3</t>
  </si>
  <si>
    <t>1006-2</t>
  </si>
  <si>
    <t>Услуги по организации и обеспечению кофе-брейками</t>
  </si>
  <si>
    <t>Услуги по организации и обеспечению 800 кофе-брейками</t>
  </si>
  <si>
    <t>1014-3</t>
  </si>
  <si>
    <t>Факсимиле для руководителя</t>
  </si>
  <si>
    <t>щт</t>
  </si>
  <si>
    <t>1024-1</t>
  </si>
  <si>
    <t>Доступ к сети Интернет (основной канал связи)</t>
  </si>
  <si>
    <t xml:space="preserve">со дня заключения договора до 31 декабря 2011 года  </t>
  </si>
  <si>
    <t>995-1</t>
  </si>
  <si>
    <t xml:space="preserve">Аренда помещения для стоянки автобусов и спецтехники </t>
  </si>
  <si>
    <t>со дня вступления в силу договора до 31 декабря 2011 года</t>
  </si>
  <si>
    <t>Подключение сценического и музыкального оборудования и проведение мероприятий</t>
  </si>
  <si>
    <t>1072-1</t>
  </si>
  <si>
    <t>Услуга по перемещению грузов</t>
  </si>
  <si>
    <t>467-1</t>
  </si>
  <si>
    <t>Магнитно-маркерная доска</t>
  </si>
  <si>
    <t xml:space="preserve">Магнитно-маркерная доска </t>
  </si>
  <si>
    <t>568-2</t>
  </si>
  <si>
    <t xml:space="preserve">Жилые помещения </t>
  </si>
  <si>
    <t>Жилые помещения (4-х и 5-ти комнатные квартиры с оснащением)</t>
  </si>
  <si>
    <t>в течение 30 рабочих дней со дня вступления в силу Договора</t>
  </si>
  <si>
    <t>Услуга звукорежиссера на открытии Казахстанско-Французского центра</t>
  </si>
  <si>
    <t>ноябрь 2011 г.</t>
  </si>
  <si>
    <t>Услуга по проведению спортивных занятий</t>
  </si>
  <si>
    <r>
      <t>«</t>
    </r>
    <r>
      <rPr>
        <sz val="11"/>
        <color rgb="FF000000"/>
        <rFont val="Times New Roman"/>
        <family val="1"/>
        <charset val="204"/>
      </rPr>
      <t>Услуга по оформлению интерьера музея «Назарбаев Университет»</t>
    </r>
    <r>
      <rPr>
        <sz val="11"/>
        <rFont val="Times New Roman"/>
        <family val="1"/>
        <charset val="204"/>
      </rPr>
      <t>».</t>
    </r>
  </si>
  <si>
    <r>
      <t xml:space="preserve">«Услуга по написанию </t>
    </r>
    <r>
      <rPr>
        <sz val="11"/>
        <color rgb="FF000000"/>
        <rFont val="Times New Roman"/>
        <family val="1"/>
        <charset val="204"/>
      </rPr>
      <t>программного обеспечения и производства видеороликов для музея «Назарбаев Университета»</t>
    </r>
    <r>
      <rPr>
        <sz val="11"/>
        <rFont val="Times New Roman"/>
        <family val="1"/>
        <charset val="204"/>
      </rPr>
      <t>».</t>
    </r>
  </si>
  <si>
    <t xml:space="preserve">Фоторамки </t>
  </si>
  <si>
    <t>Доска для размещения фото и плакатов</t>
  </si>
  <si>
    <t>Выставочная тумба на одной ножке</t>
  </si>
  <si>
    <t>Стеклянный шкаф для мантии</t>
  </si>
  <si>
    <t>Табличка из роумарка с описанием  экспоната</t>
  </si>
  <si>
    <t>Мантия</t>
  </si>
  <si>
    <t>Телефизор LEDTV</t>
  </si>
  <si>
    <r>
      <t xml:space="preserve">Телевизор </t>
    </r>
    <r>
      <rPr>
        <sz val="11"/>
        <rFont val="Times New Roman"/>
        <family val="1"/>
        <charset val="204"/>
      </rPr>
      <t>3D</t>
    </r>
  </si>
  <si>
    <t>Фотоэлементы для LED дисплеев с установкой</t>
  </si>
  <si>
    <t>Оградительные столбики</t>
  </si>
  <si>
    <t>Фоторамки</t>
  </si>
  <si>
    <r>
      <t>«</t>
    </r>
    <r>
      <rPr>
        <sz val="11"/>
        <color rgb="FF000000"/>
        <rFont val="Times New Roman"/>
        <family val="1"/>
        <charset val="204"/>
      </rPr>
      <t>Услуга по оформлению интерьера музея «Назарбаев Университет»</t>
    </r>
    <r>
      <rPr>
        <sz val="11"/>
        <rFont val="Times New Roman"/>
        <family val="1"/>
        <charset val="204"/>
      </rPr>
      <t>.</t>
    </r>
  </si>
  <si>
    <t>Телефизор LED TV</t>
  </si>
  <si>
    <t>14 календарных дней со дня вступления в силу договора</t>
  </si>
  <si>
    <t>7 календарных дней со дня вступления в силу договора</t>
  </si>
  <si>
    <t>20 календарных дней со дня вступления в силу договора</t>
  </si>
  <si>
    <t>932-2</t>
  </si>
  <si>
    <t>Навесное оборудование для многофункциональной машины МКСМ-800 (Вилы грузовые)</t>
  </si>
  <si>
    <t>5 рабочих дней со дня получения заявки Заказчика</t>
  </si>
  <si>
    <t>со дня вступления в силу договора и до получения сертификата IELTS</t>
  </si>
  <si>
    <t>958-2</t>
  </si>
  <si>
    <t>958-3</t>
  </si>
  <si>
    <t>Семинар на тему "Финансовый менеджер: корпоративные финансы, финансовое моделирование, оценка инвестиционных проектов и стоимости безнеса"</t>
  </si>
  <si>
    <t>3 дня со дня вступления в силу Договора</t>
  </si>
  <si>
    <t>исключен приказ 399 от 24.11.2011</t>
  </si>
  <si>
    <t>951-2</t>
  </si>
  <si>
    <t>Тренинг "Деловая переписка"</t>
  </si>
  <si>
    <t xml:space="preserve">8-10 декабря (включительно) 2011 года </t>
  </si>
  <si>
    <t>990-4</t>
  </si>
  <si>
    <t>Тренинг по подготовке к сдаче международного экзамена IELTS, сдача экзамена IELTS</t>
  </si>
  <si>
    <t>355-1</t>
  </si>
  <si>
    <t>355-2</t>
  </si>
  <si>
    <t>355-3</t>
  </si>
  <si>
    <t>355-4</t>
  </si>
  <si>
    <t>355-5</t>
  </si>
  <si>
    <t>355-6</t>
  </si>
  <si>
    <t>355-7</t>
  </si>
  <si>
    <t>355-8</t>
  </si>
  <si>
    <t>355-9</t>
  </si>
  <si>
    <t>355-10</t>
  </si>
  <si>
    <t>Пенополистирольная плита</t>
  </si>
  <si>
    <t>м²</t>
  </si>
  <si>
    <t>Сетка стекловолокнистая</t>
  </si>
  <si>
    <t>Дюбель гриб</t>
  </si>
  <si>
    <t>Пенополистирол (размер 1м*2м)</t>
  </si>
  <si>
    <t>Комплект LIT Грибки 10x160</t>
  </si>
  <si>
    <t>2x2 (50 г/м²) 50 м²</t>
  </si>
  <si>
    <t>Клей плиточный</t>
  </si>
  <si>
    <t>Радиатор алюминиевый секционный</t>
  </si>
  <si>
    <t xml:space="preserve">Краны шаровые полипропиленовые     </t>
  </si>
  <si>
    <t>Кран Маевского</t>
  </si>
  <si>
    <t>Муфта соединительная полипропиленовая</t>
  </si>
  <si>
    <t>Труба полипропиленовая</t>
  </si>
  <si>
    <t>Хомут анкера</t>
  </si>
  <si>
    <t>Клей CERESIT на цементной основе СМ 9 (25 кг)</t>
  </si>
  <si>
    <t>Радиатор масленый электрический А9</t>
  </si>
  <si>
    <t>Кран шаровый вн-нар № 218 барашек - ручка</t>
  </si>
  <si>
    <t>Кран Маевского 1/2</t>
  </si>
  <si>
    <t>Муфта Ø32</t>
  </si>
  <si>
    <t>Труба полипропиленовая PN-20 d32</t>
  </si>
  <si>
    <t>Размер 50х4,5мм</t>
  </si>
  <si>
    <t>мешок</t>
  </si>
  <si>
    <t>п.м.</t>
  </si>
  <si>
    <t>990-5</t>
  </si>
  <si>
    <t>990-6</t>
  </si>
  <si>
    <t>Услуга по оформлению сцены на 20-летие Независимости РК</t>
  </si>
  <si>
    <t>Услуга по оформлению сцены шарами, эмблемой 20-летия Независимости РК</t>
  </si>
  <si>
    <t>декабрь 2011 года</t>
  </si>
  <si>
    <t>Услуга по оформлению сцены цветами</t>
  </si>
  <si>
    <t>Услуга ди-джея</t>
  </si>
  <si>
    <t>431-2</t>
  </si>
  <si>
    <t>Калькулятор инженерный</t>
  </si>
  <si>
    <t>3 рабочих дней со дня вступления в силу договора</t>
  </si>
  <si>
    <t>167-1</t>
  </si>
  <si>
    <t xml:space="preserve">Линейный насос с мокрым ротором для системы отопления радиаторов </t>
  </si>
  <si>
    <t>167-2</t>
  </si>
  <si>
    <t>167-3</t>
  </si>
  <si>
    <t>167-4</t>
  </si>
  <si>
    <t>167-5</t>
  </si>
  <si>
    <t>167-6</t>
  </si>
  <si>
    <t>167-7</t>
  </si>
  <si>
    <t>TOP-S 30/10-Т, питание- 400в, вход-DN32, выход DN32, мощность- не менее 0,45 КВт</t>
  </si>
  <si>
    <t>TOP-S 30/10-М, питание-230В, вход-DN32, выход DN32, мощность- не менее 0,45 КВт</t>
  </si>
  <si>
    <t>TOP-S 40/10-Т, питание- 400в, вход-DN32, выход DN32, мощность- не менее 0,45 КВт</t>
  </si>
  <si>
    <t>TOP-S 40/10-М, питание-230В, вход-DN32, выход DN32, мощность- не менее 0,45 КВт</t>
  </si>
  <si>
    <r>
      <t xml:space="preserve">STRATOS-Z 30/1-12, </t>
    </r>
    <r>
      <rPr>
        <sz val="10"/>
        <color rgb="FF000000"/>
        <rFont val="Times New Roman"/>
        <family val="1"/>
        <charset val="204"/>
      </rPr>
      <t xml:space="preserve"> мощность- не менее 0,2КВт</t>
    </r>
    <r>
      <rPr>
        <sz val="10"/>
        <color theme="1"/>
        <rFont val="Times New Roman"/>
        <family val="1"/>
        <charset val="204"/>
      </rPr>
      <t xml:space="preserve">, c мокрым ротором, с частотным преобразователем, Q=6м3/ч, , Н=10м,  для ГВС. </t>
    </r>
  </si>
  <si>
    <r>
      <t xml:space="preserve">STRATOS-Z 40/1-12, </t>
    </r>
    <r>
      <rPr>
        <sz val="10"/>
        <color rgb="FF000000"/>
        <rFont val="Times New Roman"/>
        <family val="1"/>
        <charset val="204"/>
      </rPr>
      <t xml:space="preserve"> мощность- не менее 0,35КВт</t>
    </r>
    <r>
      <rPr>
        <sz val="10"/>
        <color theme="1"/>
        <rFont val="Times New Roman"/>
        <family val="1"/>
        <charset val="204"/>
      </rPr>
      <t xml:space="preserve">, c мокрым ротором, с частотным преобразователем, Q=10м3/ч, , Н=10м,  для ГВС. </t>
    </r>
  </si>
  <si>
    <r>
      <t xml:space="preserve">STRATOS-Z 65/1-12, </t>
    </r>
    <r>
      <rPr>
        <sz val="10"/>
        <color rgb="FF000000"/>
        <rFont val="Times New Roman"/>
        <family val="1"/>
        <charset val="204"/>
      </rPr>
      <t xml:space="preserve"> вход-DN25, выход DN25, мощность- не менее 0,65кВт</t>
    </r>
    <r>
      <rPr>
        <sz val="10"/>
        <color theme="1"/>
        <rFont val="Times New Roman"/>
        <family val="1"/>
        <charset val="204"/>
      </rPr>
      <t xml:space="preserve">, c мокрым ротором, с частотным преобразователем, Q=20м3/ч, , Н=8м,  для ГВС. </t>
    </r>
  </si>
  <si>
    <t>исключен приказ 415 от 01.12.2011г.</t>
  </si>
  <si>
    <t>к приказу от 01.12.2011г. № 416</t>
  </si>
</sst>
</file>

<file path=xl/styles.xml><?xml version="1.0" encoding="utf-8"?>
<styleSheet xmlns="http://schemas.openxmlformats.org/spreadsheetml/2006/main">
  <numFmts count="42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р_._-;\-* #,##0_р_._-;_-* &quot;-&quot;_р_._-;_-@_-"/>
    <numFmt numFmtId="165" formatCode="_-* #,##0.00_р_._-;\-* #,##0.00_р_._-;_-* &quot;-&quot;??_р_._-;_-@_-"/>
    <numFmt numFmtId="166" formatCode="#,##0_р_."/>
    <numFmt numFmtId="167" formatCode="_-* #,##0_р_._-;\-* #,##0_р_._-;_-* &quot;-&quot;??_р_._-;_-@_-"/>
    <numFmt numFmtId="168" formatCode="#,##0.00_р_."/>
    <numFmt numFmtId="169" formatCode="[$$-409]#,##0"/>
    <numFmt numFmtId="170" formatCode="#."/>
    <numFmt numFmtId="171" formatCode="#.00"/>
    <numFmt numFmtId="172" formatCode="&quot;$&quot;#.00"/>
    <numFmt numFmtId="173" formatCode="#,##0_);\(#,##0\);0_);* @_)"/>
    <numFmt numFmtId="174" formatCode="#,##0.0_);\(#,##0.0\);0.0_);* @_)"/>
    <numFmt numFmtId="175" formatCode="#,##0.00_);\(#,##0.00\);0.00_);* @_)"/>
    <numFmt numFmtId="176" formatCode="#,##0.000_);\(#,##0.000\);0.000_);* @_)"/>
    <numFmt numFmtId="177" formatCode="#,##0.0000_);\(#,##0.0000\);0.0000_);* @_)"/>
    <numFmt numFmtId="178" formatCode="d\-mmm;[Red]&quot;Not date&quot;;&quot;-&quot;;[Red]* &quot;Not date&quot;"/>
    <numFmt numFmtId="179" formatCode="d\-mmm\-yyyy;[Red]&quot;Not date&quot;;&quot;-&quot;;[Red]* &quot;Not date&quot;"/>
    <numFmt numFmtId="180" formatCode="d\-mmm\-yyyy\ h:mm\ AM/PM;[Red]* &quot;Not date&quot;;&quot;-&quot;;[Red]* &quot;Not date&quot;"/>
    <numFmt numFmtId="181" formatCode="d/mm/yyyy;[Red]* &quot;Not date&quot;;&quot;-&quot;;[Red]* &quot;Not date&quot;"/>
    <numFmt numFmtId="182" formatCode="mm/dd/yyyy;[Red]* &quot;Not date&quot;;&quot;-&quot;;[Red]* &quot;Not date&quot;"/>
    <numFmt numFmtId="183" formatCode="mmm\-yy;[Red]* &quot;Not date&quot;;&quot;-&quot;;[Red]* &quot;Not date&quot;"/>
    <numFmt numFmtId="184" formatCode="0;\-0;0;* @"/>
    <numFmt numFmtId="185" formatCode="h:mm\ AM/PM;[Red]* &quot;Not time&quot;;\-;[Red]* &quot;Not time&quot;"/>
    <numFmt numFmtId="186" formatCode="[h]:mm;[Red]* &quot;Not time&quot;;[h]:mm;[Red]* &quot;Not time&quot;"/>
    <numFmt numFmtId="187" formatCode="0%;\-0%;0%;* @_%"/>
    <numFmt numFmtId="188" formatCode="0.0%;\-0.0%;0.0%;* @_%"/>
    <numFmt numFmtId="189" formatCode="0.00%;\-0.00%;0.00%;* @_%"/>
    <numFmt numFmtId="190" formatCode="0.000%;\-0.000%;0.000%;* @_%"/>
    <numFmt numFmtId="191" formatCode="&quot;$&quot;* #,##0_);&quot;$&quot;* \(#,##0\);&quot;$&quot;* 0_);* @_)"/>
    <numFmt numFmtId="192" formatCode="&quot;$&quot;* #,##0.0_);&quot;$&quot;* \(#,##0.0\);&quot;$&quot;* 0.0_);* @_)"/>
    <numFmt numFmtId="193" formatCode="&quot;$&quot;* #,##0.00_);&quot;$&quot;* \(#,##0.00\);&quot;$&quot;* 0.00_);* @_)"/>
    <numFmt numFmtId="194" formatCode="&quot;$&quot;* #,##0.000_);&quot;$&quot;* \(#,##0.000\);&quot;$&quot;* 0.000_);* @_)"/>
    <numFmt numFmtId="195" formatCode="&quot;$&quot;* #,##0.0000_);&quot;$&quot;* \(#,##0.0000\);&quot;$&quot;* 0.0000_);* @_)"/>
    <numFmt numFmtId="196" formatCode="_-* #,##0.00[$€-1]_-;\-* #,##0.00[$€-1]_-;_-* &quot;-&quot;??[$€-1]_-"/>
    <numFmt numFmtId="197" formatCode="d\-mmm\-yyyy;[Red]* &quot;Not date&quot;;&quot;-&quot;;[Red]* &quot;Not date&quot;"/>
    <numFmt numFmtId="198" formatCode="d\-mmm\-yyyy\ h:mm\ AM/PM;[Red]* &quot;Not time&quot;;0;[Red]* &quot;Not time&quot;"/>
    <numFmt numFmtId="199" formatCode="#,##0_);[Blue]\(\-\)\ #,##0_)"/>
    <numFmt numFmtId="200" formatCode="%#.00"/>
    <numFmt numFmtId="201" formatCode="0.0%"/>
    <numFmt numFmtId="202" formatCode="#,##0.0"/>
  </numFmts>
  <fonts count="5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vertAlign val="superscript"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color indexed="8"/>
      <name val="Times New Roman"/>
      <family val="1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1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2">
    <xf numFmtId="0" fontId="0" fillId="0" borderId="0"/>
    <xf numFmtId="0" fontId="1" fillId="2" borderId="0" applyNumberFormat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9" fillId="0" borderId="0">
      <alignment vertical="center"/>
    </xf>
    <xf numFmtId="165" fontId="9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170" fontId="15" fillId="0" borderId="3">
      <protection locked="0"/>
    </xf>
    <xf numFmtId="170" fontId="15" fillId="0" borderId="3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0" fontId="15" fillId="0" borderId="3">
      <protection locked="0"/>
    </xf>
    <xf numFmtId="170" fontId="15" fillId="0" borderId="3">
      <protection locked="0"/>
    </xf>
    <xf numFmtId="170" fontId="16" fillId="0" borderId="0">
      <protection locked="0"/>
    </xf>
    <xf numFmtId="170" fontId="16" fillId="0" borderId="0">
      <protection locked="0"/>
    </xf>
    <xf numFmtId="170" fontId="15" fillId="0" borderId="3">
      <protection locked="0"/>
    </xf>
    <xf numFmtId="173" fontId="17" fillId="0" borderId="0" applyFill="0" applyBorder="0">
      <alignment vertical="top"/>
    </xf>
    <xf numFmtId="174" fontId="17" fillId="0" borderId="0" applyFill="0" applyBorder="0">
      <alignment vertical="top"/>
    </xf>
    <xf numFmtId="175" fontId="17" fillId="0" borderId="0" applyFill="0" applyBorder="0">
      <alignment vertical="top"/>
    </xf>
    <xf numFmtId="176" fontId="17" fillId="0" borderId="0" applyFill="0" applyBorder="0">
      <alignment vertical="top"/>
    </xf>
    <xf numFmtId="177" fontId="17" fillId="0" borderId="0" applyFill="0" applyBorder="0">
      <alignment vertical="top"/>
    </xf>
    <xf numFmtId="178" fontId="17" fillId="0" borderId="0" applyFill="0" applyBorder="0">
      <alignment vertical="top"/>
    </xf>
    <xf numFmtId="179" fontId="17" fillId="0" borderId="0" applyFill="0" applyBorder="0">
      <alignment vertical="top"/>
    </xf>
    <xf numFmtId="180" fontId="17" fillId="0" borderId="0" applyFill="0" applyBorder="0">
      <alignment vertical="top"/>
    </xf>
    <xf numFmtId="181" fontId="17" fillId="0" borderId="0" applyFill="0" applyBorder="0">
      <alignment vertical="top"/>
    </xf>
    <xf numFmtId="182" fontId="17" fillId="0" borderId="0" applyFill="0" applyBorder="0">
      <alignment vertical="top"/>
    </xf>
    <xf numFmtId="183" fontId="17" fillId="0" borderId="0" applyFill="0" applyBorder="0">
      <alignment vertical="top"/>
    </xf>
    <xf numFmtId="183" fontId="17" fillId="0" borderId="0" applyFill="0" applyBorder="0">
      <alignment horizontal="center" vertical="top"/>
    </xf>
    <xf numFmtId="184" fontId="17" fillId="0" borderId="0" applyFill="0" applyBorder="0">
      <alignment vertical="top"/>
    </xf>
    <xf numFmtId="185" fontId="17" fillId="0" borderId="0" applyFill="0" applyBorder="0">
      <alignment vertical="top"/>
    </xf>
    <xf numFmtId="186" fontId="17" fillId="0" borderId="0" applyFill="0" applyBorder="0">
      <alignment vertical="top"/>
    </xf>
    <xf numFmtId="187" fontId="17" fillId="0" borderId="0" applyFill="0" applyBorder="0">
      <alignment vertical="top"/>
    </xf>
    <xf numFmtId="188" fontId="18" fillId="0" borderId="0" applyFill="0" applyBorder="0">
      <alignment vertical="top"/>
    </xf>
    <xf numFmtId="189" fontId="17" fillId="0" borderId="0" applyFill="0" applyBorder="0">
      <alignment vertical="top"/>
    </xf>
    <xf numFmtId="190" fontId="17" fillId="0" borderId="0" applyFill="0" applyBorder="0">
      <alignment vertical="top"/>
    </xf>
    <xf numFmtId="191" fontId="17" fillId="0" borderId="0" applyFill="0" applyBorder="0">
      <alignment vertical="top"/>
    </xf>
    <xf numFmtId="192" fontId="17" fillId="0" borderId="0" applyFill="0" applyBorder="0">
      <alignment vertical="top"/>
    </xf>
    <xf numFmtId="193" fontId="17" fillId="0" borderId="0" applyFill="0" applyBorder="0">
      <alignment vertical="top"/>
    </xf>
    <xf numFmtId="194" fontId="17" fillId="0" borderId="0" applyFill="0" applyBorder="0">
      <alignment vertical="top"/>
    </xf>
    <xf numFmtId="195" fontId="17" fillId="0" borderId="0" applyFill="0" applyBorder="0">
      <alignment vertical="top"/>
    </xf>
    <xf numFmtId="0" fontId="19" fillId="0" borderId="0" applyNumberFormat="0" applyFill="0" applyBorder="0" applyAlignment="0" applyProtection="0"/>
    <xf numFmtId="196" fontId="2" fillId="0" borderId="0" applyFont="0" applyFill="0" applyBorder="0" applyAlignment="0" applyProtection="0"/>
    <xf numFmtId="0" fontId="3" fillId="0" borderId="0"/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horizontal="left" vertical="top"/>
      <protection hidden="1"/>
    </xf>
    <xf numFmtId="0" fontId="24" fillId="0" borderId="0" applyFill="0" applyBorder="0">
      <alignment horizontal="left" vertical="top" indent="1"/>
      <protection hidden="1"/>
    </xf>
    <xf numFmtId="0" fontId="24" fillId="0" borderId="0" applyFill="0" applyBorder="0">
      <alignment horizontal="left" vertical="top" indent="2"/>
      <protection hidden="1"/>
    </xf>
    <xf numFmtId="0" fontId="24" fillId="0" borderId="0" applyFill="0" applyBorder="0">
      <alignment horizontal="left" vertical="top" indent="3"/>
      <protection hidden="1"/>
    </xf>
    <xf numFmtId="173" fontId="25" fillId="0" borderId="0" applyFill="0" applyBorder="0">
      <alignment vertical="top"/>
      <protection locked="0"/>
    </xf>
    <xf numFmtId="174" fontId="25" fillId="0" borderId="0" applyFill="0" applyBorder="0">
      <alignment vertical="top"/>
      <protection locked="0"/>
    </xf>
    <xf numFmtId="175" fontId="25" fillId="0" borderId="0" applyFill="0" applyBorder="0">
      <alignment vertical="top"/>
      <protection locked="0"/>
    </xf>
    <xf numFmtId="176" fontId="25" fillId="0" borderId="0" applyFill="0" applyBorder="0">
      <alignment vertical="top"/>
      <protection locked="0"/>
    </xf>
    <xf numFmtId="177" fontId="25" fillId="0" borderId="0" applyFill="0" applyBorder="0">
      <alignment vertical="top"/>
      <protection locked="0"/>
    </xf>
    <xf numFmtId="178" fontId="25" fillId="0" borderId="0" applyFill="0" applyBorder="0">
      <alignment vertical="top"/>
      <protection locked="0"/>
    </xf>
    <xf numFmtId="197" fontId="25" fillId="0" borderId="0" applyFill="0" applyBorder="0">
      <alignment vertical="top"/>
      <protection locked="0"/>
    </xf>
    <xf numFmtId="198" fontId="25" fillId="0" borderId="0" applyFill="0" applyBorder="0">
      <alignment vertical="top"/>
      <protection locked="0"/>
    </xf>
    <xf numFmtId="181" fontId="25" fillId="0" borderId="0" applyFill="0" applyBorder="0">
      <alignment vertical="top"/>
      <protection locked="0"/>
    </xf>
    <xf numFmtId="182" fontId="25" fillId="0" borderId="0" applyFill="0" applyBorder="0">
      <alignment vertical="top"/>
      <protection locked="0"/>
    </xf>
    <xf numFmtId="183" fontId="25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0" fontId="25" fillId="0" borderId="0" applyFill="0" applyBorder="0">
      <alignment vertical="top" wrapText="1"/>
      <protection locked="0"/>
    </xf>
    <xf numFmtId="185" fontId="25" fillId="0" borderId="0" applyFill="0" applyBorder="0">
      <alignment vertical="top"/>
      <protection locked="0"/>
    </xf>
    <xf numFmtId="186" fontId="25" fillId="0" borderId="0" applyFill="0" applyBorder="0">
      <alignment vertical="top"/>
      <protection locked="0"/>
    </xf>
    <xf numFmtId="187" fontId="25" fillId="0" borderId="0" applyFill="0" applyBorder="0">
      <alignment vertical="top"/>
      <protection locked="0"/>
    </xf>
    <xf numFmtId="188" fontId="25" fillId="0" borderId="0" applyFill="0" applyBorder="0">
      <alignment vertical="top"/>
      <protection locked="0"/>
    </xf>
    <xf numFmtId="189" fontId="25" fillId="0" borderId="0" applyFill="0" applyBorder="0">
      <alignment vertical="top"/>
      <protection locked="0"/>
    </xf>
    <xf numFmtId="190" fontId="25" fillId="0" borderId="0" applyFill="0" applyBorder="0">
      <alignment vertical="top"/>
      <protection locked="0"/>
    </xf>
    <xf numFmtId="191" fontId="25" fillId="0" borderId="0" applyFill="0" applyBorder="0">
      <alignment vertical="top"/>
      <protection locked="0"/>
    </xf>
    <xf numFmtId="192" fontId="25" fillId="0" borderId="0" applyFill="0" applyBorder="0">
      <alignment vertical="top"/>
      <protection locked="0"/>
    </xf>
    <xf numFmtId="193" fontId="25" fillId="0" borderId="0" applyFill="0" applyBorder="0">
      <alignment vertical="top"/>
      <protection locked="0"/>
    </xf>
    <xf numFmtId="194" fontId="25" fillId="0" borderId="0" applyFill="0" applyBorder="0">
      <alignment vertical="top"/>
      <protection locked="0"/>
    </xf>
    <xf numFmtId="195" fontId="25" fillId="0" borderId="0" applyFill="0" applyBorder="0">
      <alignment vertical="top"/>
      <protection locked="0"/>
    </xf>
    <xf numFmtId="49" fontId="25" fillId="0" borderId="0" applyFill="0" applyBorder="0">
      <alignment horizontal="left" vertical="top"/>
      <protection locked="0"/>
    </xf>
    <xf numFmtId="49" fontId="25" fillId="0" borderId="0" applyFill="0" applyBorder="0">
      <alignment horizontal="left" vertical="top" indent="1"/>
      <protection locked="0"/>
    </xf>
    <xf numFmtId="49" fontId="25" fillId="0" borderId="0" applyFill="0" applyBorder="0">
      <alignment horizontal="left" vertical="top" indent="2"/>
      <protection locked="0"/>
    </xf>
    <xf numFmtId="49" fontId="25" fillId="0" borderId="0" applyFill="0" applyBorder="0">
      <alignment horizontal="left" vertical="top" indent="3"/>
      <protection locked="0"/>
    </xf>
    <xf numFmtId="49" fontId="25" fillId="0" borderId="0" applyFill="0" applyBorder="0">
      <alignment horizontal="left" vertical="top" indent="4"/>
      <protection locked="0"/>
    </xf>
    <xf numFmtId="49" fontId="25" fillId="0" borderId="0" applyFill="0" applyBorder="0">
      <alignment horizontal="center"/>
      <protection locked="0"/>
    </xf>
    <xf numFmtId="49" fontId="25" fillId="0" borderId="0" applyFill="0" applyBorder="0">
      <alignment horizontal="center" wrapText="1"/>
      <protection locked="0"/>
    </xf>
    <xf numFmtId="49" fontId="17" fillId="0" borderId="0" applyFill="0" applyBorder="0">
      <alignment vertical="top"/>
    </xf>
    <xf numFmtId="0" fontId="17" fillId="0" borderId="0" applyFill="0" applyBorder="0">
      <alignment vertical="top" wrapText="1"/>
    </xf>
    <xf numFmtId="0" fontId="27" fillId="0" borderId="0" applyNumberFormat="0" applyFont="0" applyBorder="0" applyAlignment="0">
      <alignment horizontal="left"/>
    </xf>
    <xf numFmtId="0" fontId="23" fillId="0" borderId="0" applyFill="0" applyBorder="0">
      <alignment vertical="top"/>
    </xf>
    <xf numFmtId="0" fontId="23" fillId="0" borderId="0" applyFill="0" applyBorder="0">
      <alignment horizontal="left" vertical="top" indent="1"/>
    </xf>
    <xf numFmtId="0" fontId="28" fillId="0" borderId="0" applyFill="0" applyBorder="0">
      <alignment horizontal="left" vertical="top" indent="2"/>
    </xf>
    <xf numFmtId="0" fontId="23" fillId="0" borderId="0" applyFill="0" applyBorder="0">
      <alignment horizontal="left" vertical="top" indent="3"/>
    </xf>
    <xf numFmtId="0" fontId="17" fillId="0" borderId="0" applyFill="0" applyBorder="0">
      <alignment vertical="top"/>
    </xf>
    <xf numFmtId="0" fontId="17" fillId="0" borderId="0" applyFill="0" applyBorder="0">
      <alignment horizontal="left" vertical="top" indent="1"/>
    </xf>
    <xf numFmtId="0" fontId="17" fillId="0" borderId="0" applyFill="0" applyBorder="0">
      <alignment horizontal="left" vertical="top" indent="2"/>
    </xf>
    <xf numFmtId="0" fontId="17" fillId="0" borderId="0" applyFill="0" applyBorder="0">
      <alignment horizontal="left" vertical="top" indent="3"/>
    </xf>
    <xf numFmtId="0" fontId="17" fillId="0" borderId="0" applyFill="0" applyBorder="0">
      <alignment horizontal="left" vertical="top" indent="4"/>
    </xf>
    <xf numFmtId="0" fontId="17" fillId="0" borderId="0" applyFill="0" applyBorder="0">
      <alignment horizontal="center"/>
    </xf>
    <xf numFmtId="0" fontId="17" fillId="0" borderId="0" applyFill="0" applyBorder="0">
      <alignment horizontal="center" wrapText="1"/>
    </xf>
    <xf numFmtId="199" fontId="14" fillId="0" borderId="1" applyBorder="0"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 applyFill="0" applyBorder="0"/>
    <xf numFmtId="0" fontId="29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30" fillId="0" borderId="0"/>
    <xf numFmtId="0" fontId="31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16" fillId="0" borderId="0">
      <protection locked="0"/>
    </xf>
    <xf numFmtId="170" fontId="16" fillId="0" borderId="0">
      <protection locked="0"/>
    </xf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200" fontId="15" fillId="0" borderId="0">
      <protection locked="0"/>
    </xf>
    <xf numFmtId="200" fontId="15" fillId="0" borderId="0">
      <protection locked="0"/>
    </xf>
    <xf numFmtId="0" fontId="33" fillId="0" borderId="0"/>
    <xf numFmtId="0" fontId="11" fillId="0" borderId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1" fillId="0" borderId="0"/>
    <xf numFmtId="0" fontId="3" fillId="0" borderId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165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3" fillId="0" borderId="0"/>
    <xf numFmtId="0" fontId="2" fillId="0" borderId="0"/>
    <xf numFmtId="201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0" fillId="3" borderId="0" xfId="0" applyFill="1"/>
    <xf numFmtId="0" fontId="4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3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left" vertical="center" wrapText="1"/>
    </xf>
    <xf numFmtId="0" fontId="5" fillId="3" borderId="1" xfId="3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1" fontId="5" fillId="3" borderId="1" xfId="3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68" fontId="10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3" fontId="7" fillId="3" borderId="1" xfId="4" applyNumberFormat="1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169" fontId="7" fillId="3" borderId="1" xfId="8" applyNumberFormat="1" applyFont="1" applyFill="1" applyBorder="1" applyAlignment="1">
      <alignment horizontal="center" vertical="center" wrapText="1"/>
    </xf>
    <xf numFmtId="166" fontId="36" fillId="3" borderId="1" xfId="0" applyNumberFormat="1" applyFont="1" applyFill="1" applyBorder="1" applyAlignment="1">
      <alignment horizontal="center" vertical="center" wrapText="1"/>
    </xf>
    <xf numFmtId="3" fontId="36" fillId="3" borderId="1" xfId="0" applyNumberFormat="1" applyFont="1" applyFill="1" applyBorder="1" applyAlignment="1">
      <alignment horizontal="center" vertical="center" wrapText="1"/>
    </xf>
    <xf numFmtId="166" fontId="7" fillId="3" borderId="1" xfId="8" applyNumberFormat="1" applyFont="1" applyFill="1" applyBorder="1" applyAlignment="1">
      <alignment horizontal="center" vertical="center" wrapText="1"/>
    </xf>
    <xf numFmtId="3" fontId="10" fillId="3" borderId="1" xfId="3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6" fontId="7" fillId="3" borderId="2" xfId="4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166" fontId="40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3" fontId="41" fillId="3" borderId="1" xfId="0" applyNumberFormat="1" applyFont="1" applyFill="1" applyBorder="1" applyAlignment="1">
      <alignment horizontal="center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center" vertical="center" wrapText="1"/>
    </xf>
    <xf numFmtId="166" fontId="7" fillId="3" borderId="6" xfId="4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166" fontId="40" fillId="3" borderId="2" xfId="0" applyNumberFormat="1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166" fontId="42" fillId="3" borderId="1" xfId="0" applyNumberFormat="1" applyFont="1" applyFill="1" applyBorder="1" applyAlignment="1">
      <alignment horizontal="center" vertical="center" wrapText="1"/>
    </xf>
    <xf numFmtId="3" fontId="39" fillId="3" borderId="1" xfId="0" applyNumberFormat="1" applyFont="1" applyFill="1" applyBorder="1" applyAlignment="1">
      <alignment horizontal="center" vertical="center" wrapText="1"/>
    </xf>
    <xf numFmtId="3" fontId="42" fillId="3" borderId="1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6" fontId="7" fillId="3" borderId="5" xfId="4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10" fillId="3" borderId="1" xfId="7" applyNumberFormat="1" applyFont="1" applyFill="1" applyBorder="1" applyAlignment="1">
      <alignment horizontal="center" vertical="center" wrapText="1"/>
    </xf>
    <xf numFmtId="3" fontId="7" fillId="3" borderId="1" xfId="8" applyNumberFormat="1" applyFont="1" applyFill="1" applyBorder="1" applyAlignment="1">
      <alignment horizontal="center" vertical="center" wrapText="1"/>
    </xf>
    <xf numFmtId="3" fontId="7" fillId="3" borderId="1" xfId="7" applyNumberFormat="1" applyFont="1" applyFill="1" applyBorder="1" applyAlignment="1">
      <alignment horizontal="center" vertical="center" wrapText="1"/>
    </xf>
    <xf numFmtId="168" fontId="7" fillId="3" borderId="1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38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7" fontId="10" fillId="3" borderId="1" xfId="3" applyNumberFormat="1" applyFont="1" applyFill="1" applyBorder="1" applyAlignment="1">
      <alignment horizontal="center" vertical="center" wrapText="1"/>
    </xf>
    <xf numFmtId="166" fontId="10" fillId="3" borderId="1" xfId="3" applyNumberFormat="1" applyFont="1" applyFill="1" applyBorder="1" applyAlignment="1">
      <alignment horizontal="center" vertical="center" wrapText="1"/>
    </xf>
    <xf numFmtId="166" fontId="7" fillId="3" borderId="1" xfId="3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 wrapText="1"/>
    </xf>
    <xf numFmtId="166" fontId="0" fillId="3" borderId="0" xfId="0" applyNumberFormat="1" applyFill="1"/>
    <xf numFmtId="3" fontId="0" fillId="3" borderId="0" xfId="0" applyNumberFormat="1" applyFill="1"/>
    <xf numFmtId="0" fontId="4" fillId="3" borderId="1" xfId="0" applyNumberFormat="1" applyFont="1" applyFill="1" applyBorder="1" applyAlignment="1">
      <alignment horizontal="center" vertical="center" wrapText="1"/>
    </xf>
    <xf numFmtId="3" fontId="4" fillId="3" borderId="1" xfId="191" applyNumberFormat="1" applyFont="1" applyFill="1" applyBorder="1" applyAlignment="1">
      <alignment horizontal="center" vertical="center" wrapText="1"/>
    </xf>
    <xf numFmtId="4" fontId="7" fillId="3" borderId="1" xfId="4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6" fontId="36" fillId="3" borderId="2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6" fontId="36" fillId="3" borderId="5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36" fillId="3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36" fillId="3" borderId="1" xfId="0" applyFont="1" applyFill="1" applyBorder="1" applyAlignment="1">
      <alignment horizontal="center" wrapText="1"/>
    </xf>
    <xf numFmtId="0" fontId="50" fillId="3" borderId="1" xfId="0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center" vertical="center" wrapText="1"/>
    </xf>
    <xf numFmtId="202" fontId="4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202" fontId="36" fillId="3" borderId="1" xfId="0" applyNumberFormat="1" applyFont="1" applyFill="1" applyBorder="1" applyAlignment="1">
      <alignment horizontal="center" vertical="center" wrapText="1"/>
    </xf>
    <xf numFmtId="202" fontId="7" fillId="3" borderId="1" xfId="4" applyNumberFormat="1" applyFont="1" applyFill="1" applyBorder="1" applyAlignment="1">
      <alignment horizontal="center" vertical="center" wrapText="1"/>
    </xf>
    <xf numFmtId="49" fontId="50" fillId="3" borderId="1" xfId="0" applyNumberFormat="1" applyFont="1" applyFill="1" applyBorder="1" applyAlignment="1">
      <alignment horizontal="center" vertical="center" wrapText="1"/>
    </xf>
    <xf numFmtId="4" fontId="36" fillId="3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49" fontId="10" fillId="3" borderId="0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6" fontId="42" fillId="4" borderId="1" xfId="0" applyNumberFormat="1" applyFont="1" applyFill="1" applyBorder="1" applyAlignment="1">
      <alignment horizontal="center" vertical="center" wrapText="1"/>
    </xf>
    <xf numFmtId="3" fontId="39" fillId="4" borderId="1" xfId="0" applyNumberFormat="1" applyFont="1" applyFill="1" applyBorder="1" applyAlignment="1">
      <alignment horizontal="center" vertical="center" wrapText="1"/>
    </xf>
    <xf numFmtId="3" fontId="42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169" fontId="7" fillId="4" borderId="1" xfId="8" applyNumberFormat="1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166" fontId="7" fillId="4" borderId="1" xfId="4" applyNumberFormat="1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3" fontId="7" fillId="4" borderId="1" xfId="4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167" fontId="10" fillId="5" borderId="1" xfId="3" applyNumberFormat="1" applyFont="1" applyFill="1" applyBorder="1" applyAlignment="1">
      <alignment horizontal="center" vertical="center" wrapText="1"/>
    </xf>
    <xf numFmtId="4" fontId="7" fillId="5" borderId="1" xfId="3" applyNumberFormat="1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66" fontId="36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36" fillId="5" borderId="1" xfId="0" applyNumberFormat="1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top" wrapText="1"/>
    </xf>
    <xf numFmtId="0" fontId="42" fillId="5" borderId="1" xfId="0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3" fontId="7" fillId="5" borderId="1" xfId="4" applyNumberFormat="1" applyFont="1" applyFill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center" vertical="center" wrapText="1"/>
    </xf>
    <xf numFmtId="0" fontId="42" fillId="5" borderId="5" xfId="0" applyFont="1" applyFill="1" applyBorder="1" applyAlignment="1">
      <alignment horizontal="center" vertical="center" wrapText="1"/>
    </xf>
    <xf numFmtId="0" fontId="39" fillId="5" borderId="5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166" fontId="7" fillId="5" borderId="1" xfId="4" applyNumberFormat="1" applyFont="1" applyFill="1" applyBorder="1" applyAlignment="1">
      <alignment horizontal="center" vertical="center" wrapText="1"/>
    </xf>
    <xf numFmtId="166" fontId="10" fillId="5" borderId="1" xfId="0" applyNumberFormat="1" applyFont="1" applyFill="1" applyBorder="1" applyAlignment="1">
      <alignment horizontal="center" vertical="center" wrapText="1"/>
    </xf>
    <xf numFmtId="166" fontId="7" fillId="5" borderId="1" xfId="0" applyNumberFormat="1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center" vertical="center" wrapText="1"/>
    </xf>
    <xf numFmtId="3" fontId="10" fillId="5" borderId="4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</cellXfs>
  <cellStyles count="192">
    <cellStyle name="?’һғһ‚›ү" xfId="18"/>
    <cellStyle name="?’ћѓћ‚›‰" xfId="19"/>
    <cellStyle name="”?ќђќ‘ћ‚›‰" xfId="20"/>
    <cellStyle name="”?қђқ‘һ‚›ү" xfId="21"/>
    <cellStyle name="”?љ‘?ђһ‚ђққ›ү" xfId="22"/>
    <cellStyle name="”?љ‘?ђћ‚ђќќ›‰" xfId="23"/>
    <cellStyle name="”€ќђќ‘ћ‚›‰" xfId="24"/>
    <cellStyle name="”€қђқ‘һ‚›ү" xfId="25"/>
    <cellStyle name="”€љ‘€ђһ‚ђққ›ү" xfId="26"/>
    <cellStyle name="”€љ‘€ђћ‚ђќќ›‰" xfId="27"/>
    <cellStyle name="”ќђќ‘ћ‚›‰" xfId="28"/>
    <cellStyle name="”љ‘ђћ‚ђќќ›‰" xfId="29"/>
    <cellStyle name="„…ќ…†ќ›‰" xfId="30"/>
    <cellStyle name="„…қ…†қ›ү" xfId="31"/>
    <cellStyle name="€’һғһ‚›ү" xfId="32"/>
    <cellStyle name="€’ћѓћ‚›‰" xfId="33"/>
    <cellStyle name="‡ђѓћ‹ћ‚ћљ1" xfId="34"/>
    <cellStyle name="‡ђѓћ‹ћ‚ћљ2" xfId="35"/>
    <cellStyle name="’ћѓћ‚›‰" xfId="36"/>
    <cellStyle name="40% - Акцент1" xfId="1" builtinId="31"/>
    <cellStyle name="cc0 -CalComma" xfId="37"/>
    <cellStyle name="cc1 -CalComma" xfId="38"/>
    <cellStyle name="cc2 -CalComma" xfId="39"/>
    <cellStyle name="cc3 -CalComma" xfId="40"/>
    <cellStyle name="cc4 -CalComma" xfId="41"/>
    <cellStyle name="cdDMM -CalDate" xfId="42"/>
    <cellStyle name="cdDMMY -CalDate" xfId="43"/>
    <cellStyle name="cdDMMYHM -CalDateTime" xfId="44"/>
    <cellStyle name="cdDMY -CalDate" xfId="45"/>
    <cellStyle name="cdMDY -CalDate" xfId="46"/>
    <cellStyle name="cdMMY -CalDate" xfId="47"/>
    <cellStyle name="cdMMYc-CalDateC" xfId="48"/>
    <cellStyle name="cf0 -CalFixed" xfId="49"/>
    <cellStyle name="cmHM  -CalTime" xfId="50"/>
    <cellStyle name="cmHM24+ -CalTime" xfId="51"/>
    <cellStyle name="cp0 -CalPercent" xfId="52"/>
    <cellStyle name="cp1 -CalPercent" xfId="53"/>
    <cellStyle name="cp2 -CalPercent" xfId="54"/>
    <cellStyle name="cp3 -CalPercent" xfId="55"/>
    <cellStyle name="cr0 -CalCurr" xfId="56"/>
    <cellStyle name="cr1 -CalCurr" xfId="57"/>
    <cellStyle name="cr2 -CalCurr" xfId="58"/>
    <cellStyle name="cr3 -CalCurr" xfId="59"/>
    <cellStyle name="cr4 -CalCurr" xfId="60"/>
    <cellStyle name="E&amp;Y House" xfId="61"/>
    <cellStyle name="Euro" xfId="62"/>
    <cellStyle name="Excel Built-in Normal" xfId="63"/>
    <cellStyle name="h0 -Heading" xfId="64"/>
    <cellStyle name="h1 -Heading" xfId="65"/>
    <cellStyle name="h2 -Heading" xfId="66"/>
    <cellStyle name="h3 -Heading" xfId="67"/>
    <cellStyle name="hp0 -Hyperlink" xfId="68"/>
    <cellStyle name="hp1 -Hyperlink" xfId="69"/>
    <cellStyle name="hp2 -Hyperlink" xfId="70"/>
    <cellStyle name="hp3 -Hyperlink" xfId="71"/>
    <cellStyle name="ic0 -InpComma" xfId="72"/>
    <cellStyle name="ic1 -InpComma" xfId="73"/>
    <cellStyle name="ic2 -InpComma" xfId="74"/>
    <cellStyle name="ic3 -InpComma" xfId="75"/>
    <cellStyle name="ic4 -InpComma" xfId="76"/>
    <cellStyle name="idDMM -InpDate" xfId="77"/>
    <cellStyle name="idDMMY -InpDate" xfId="78"/>
    <cellStyle name="idDMMYHM -InpDateTime" xfId="79"/>
    <cellStyle name="idDMY -InpDate" xfId="80"/>
    <cellStyle name="idMDY -InpDate" xfId="81"/>
    <cellStyle name="idMMY -InpDate" xfId="82"/>
    <cellStyle name="if0 -InpFixed" xfId="83"/>
    <cellStyle name="if0b-InpFixedB" xfId="84"/>
    <cellStyle name="if0-InpFixed" xfId="85"/>
    <cellStyle name="iln -InpTableTextNoWrap" xfId="86"/>
    <cellStyle name="ilnb-InpTableTextNoWrapB" xfId="87"/>
    <cellStyle name="ilw -InpTableTextWrap" xfId="88"/>
    <cellStyle name="imHM  -InpTime" xfId="89"/>
    <cellStyle name="imHM24+ -InpTime" xfId="90"/>
    <cellStyle name="ip0 -InpPercent" xfId="91"/>
    <cellStyle name="ip1 -InpPercent" xfId="92"/>
    <cellStyle name="ip2 -InpPercent" xfId="93"/>
    <cellStyle name="ip3 -InpPercent" xfId="94"/>
    <cellStyle name="ir0 -InpCurr" xfId="95"/>
    <cellStyle name="ir1 -InpCurr" xfId="96"/>
    <cellStyle name="ir2 -InpCurr" xfId="97"/>
    <cellStyle name="ir3 -InpCurr" xfId="98"/>
    <cellStyle name="ir4 -InpCurr" xfId="99"/>
    <cellStyle name="is0 -InpSideText" xfId="100"/>
    <cellStyle name="is1 -InpSideText" xfId="101"/>
    <cellStyle name="is2 -InpSideText" xfId="102"/>
    <cellStyle name="is3 -InpSideText" xfId="103"/>
    <cellStyle name="is4 -InpSideText" xfId="104"/>
    <cellStyle name="itn -InpTopTextNoWrap" xfId="105"/>
    <cellStyle name="itw -InpTopTextWrap" xfId="106"/>
    <cellStyle name="ltn -TableTextNoWrap" xfId="107"/>
    <cellStyle name="ltw -TableTextWrap" xfId="108"/>
    <cellStyle name="Normal 2" xfId="153"/>
    <cellStyle name="Normal 2 2" xfId="9"/>
    <cellStyle name="Normal 2 3" xfId="13"/>
    <cellStyle name="Normal 3" xfId="154"/>
    <cellStyle name="Report" xfId="109"/>
    <cellStyle name="sh0 -SideHeading" xfId="110"/>
    <cellStyle name="sh1 -SideHeading" xfId="111"/>
    <cellStyle name="sh2 -SideHeading" xfId="112"/>
    <cellStyle name="sh3 -SideHeading" xfId="113"/>
    <cellStyle name="st0 -SideText" xfId="114"/>
    <cellStyle name="st1 -SideText" xfId="115"/>
    <cellStyle name="st2 -SideText" xfId="116"/>
    <cellStyle name="st3 -SideText" xfId="117"/>
    <cellStyle name="st4 -SideText" xfId="118"/>
    <cellStyle name="ttn -TopTextNoWrap" xfId="119"/>
    <cellStyle name="ttw -TopTextWrap" xfId="120"/>
    <cellStyle name="Виталий" xfId="121"/>
    <cellStyle name="Гиперссылка 2" xfId="122"/>
    <cellStyle name="Денежный [0] 2" xfId="155"/>
    <cellStyle name="Денежный [0] 2 2" xfId="184"/>
    <cellStyle name="Денежный [0] 3" xfId="156"/>
    <cellStyle name="Денежный [0] 4" xfId="157"/>
    <cellStyle name="Денежный [0] 5" xfId="158"/>
    <cellStyle name="Денежный [0] 5 2" xfId="185"/>
    <cellStyle name="Денежный [0] 6" xfId="159"/>
    <cellStyle name="КАНДАГАЧ тел3-33-96" xfId="123"/>
    <cellStyle name="Обычный" xfId="0" builtinId="0"/>
    <cellStyle name="Обычный 10" xfId="10"/>
    <cellStyle name="Обычный 11" xfId="124"/>
    <cellStyle name="Обычный 12" xfId="16"/>
    <cellStyle name="Обычный 12 2" xfId="7"/>
    <cellStyle name="Обычный 12 3" xfId="182"/>
    <cellStyle name="Обычный 12 4" xfId="12"/>
    <cellStyle name="Обычный 13" xfId="160"/>
    <cellStyle name="Обычный 14" xfId="161"/>
    <cellStyle name="Обычный 15" xfId="15"/>
    <cellStyle name="Обычный 16" xfId="14"/>
    <cellStyle name="Обычный 2" xfId="2"/>
    <cellStyle name="Обычный 2 2" xfId="11"/>
    <cellStyle name="Обычный 2 2 2" xfId="162"/>
    <cellStyle name="Обычный 2 2 3" xfId="163"/>
    <cellStyle name="Обычный 2 3" xfId="164"/>
    <cellStyle name="Обычный 2 4" xfId="165"/>
    <cellStyle name="Обычный 2 5" xfId="166"/>
    <cellStyle name="Обычный 2 6" xfId="167"/>
    <cellStyle name="Обычный 2 7" xfId="168"/>
    <cellStyle name="Обычный 2 8" xfId="169"/>
    <cellStyle name="Обычный 2 9" xfId="186"/>
    <cellStyle name="Обычный 3" xfId="125"/>
    <cellStyle name="Обычный 3 10" xfId="170"/>
    <cellStyle name="Обычный 3 2" xfId="126"/>
    <cellStyle name="Обычный 3 2 4" xfId="171"/>
    <cellStyle name="Обычный 3 3" xfId="127"/>
    <cellStyle name="Обычный 3 4" xfId="128"/>
    <cellStyle name="Обычный 3 5" xfId="129"/>
    <cellStyle name="Обычный 3 6" xfId="130"/>
    <cellStyle name="Обычный 3 7" xfId="131"/>
    <cellStyle name="Обычный 3 8" xfId="5"/>
    <cellStyle name="Обычный 3 8 2" xfId="132"/>
    <cellStyle name="Обычный 3 9" xfId="187"/>
    <cellStyle name="Обычный 4" xfId="133"/>
    <cellStyle name="Обычный 5" xfId="134"/>
    <cellStyle name="Обычный 5 2" xfId="135"/>
    <cellStyle name="Обычный 5 3" xfId="136"/>
    <cellStyle name="Обычный 5_бюджет 2010-11" xfId="172"/>
    <cellStyle name="Обычный 6" xfId="137"/>
    <cellStyle name="Обычный 7" xfId="138"/>
    <cellStyle name="Обычный 8" xfId="139"/>
    <cellStyle name="Обычный 9" xfId="140"/>
    <cellStyle name="Стиль 1" xfId="141"/>
    <cellStyle name="Тысячи [0]_96111" xfId="142"/>
    <cellStyle name="Тысячи_96111" xfId="143"/>
    <cellStyle name="Үђғһ‹һ‚һљ1" xfId="144"/>
    <cellStyle name="Үђғһ‹һ‚һљ2" xfId="145"/>
    <cellStyle name="Финансовый" xfId="191" builtinId="3"/>
    <cellStyle name="Финансовый [0] 4" xfId="173"/>
    <cellStyle name="Финансовый [0] 6" xfId="174"/>
    <cellStyle name="Финансовый 10" xfId="190"/>
    <cellStyle name="Финансовый 2" xfId="3"/>
    <cellStyle name="Финансовый 2 2" xfId="4"/>
    <cellStyle name="Финансовый 2 3" xfId="175"/>
    <cellStyle name="Финансовый 2 4" xfId="176"/>
    <cellStyle name="Финансовый 2 5" xfId="177"/>
    <cellStyle name="Финансовый 2 6" xfId="178"/>
    <cellStyle name="Финансовый 2 7" xfId="179"/>
    <cellStyle name="Финансовый 3" xfId="146"/>
    <cellStyle name="Финансовый 3 2" xfId="188"/>
    <cellStyle name="Финансовый 4" xfId="6"/>
    <cellStyle name="Финансовый 4 2" xfId="147"/>
    <cellStyle name="Финансовый 4 3" xfId="148"/>
    <cellStyle name="Финансовый 4 4" xfId="180"/>
    <cellStyle name="Финансовый 5" xfId="149"/>
    <cellStyle name="Финансовый 5 2" xfId="189"/>
    <cellStyle name="Финансовый 6" xfId="150"/>
    <cellStyle name="Финансовый 7" xfId="17"/>
    <cellStyle name="Финансовый 8" xfId="181"/>
    <cellStyle name="Финансовый 9" xfId="183"/>
    <cellStyle name="Финансовый_бюджет на 2011 год." xfId="8"/>
    <cellStyle name="Џђһ–…қ’қ›ү" xfId="151"/>
    <cellStyle name="Џђћ–…ќ’ќ›‰" xfId="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42"/>
  <sheetViews>
    <sheetView tabSelected="1" topLeftCell="A653" zoomScale="85" zoomScaleNormal="85" workbookViewId="0">
      <selection activeCell="B659" sqref="B659:K659"/>
    </sheetView>
  </sheetViews>
  <sheetFormatPr defaultRowHeight="15"/>
  <cols>
    <col min="1" max="1" width="8.140625" style="1" customWidth="1"/>
    <col min="2" max="2" width="28.140625" style="1" customWidth="1"/>
    <col min="3" max="3" width="14" style="1" customWidth="1"/>
    <col min="4" max="4" width="28.28515625" style="1" customWidth="1"/>
    <col min="5" max="6" width="9.140625" style="1"/>
    <col min="7" max="8" width="19.28515625" style="1" customWidth="1"/>
    <col min="9" max="9" width="19.85546875" style="1" customWidth="1"/>
    <col min="10" max="10" width="19.28515625" style="1" customWidth="1"/>
    <col min="11" max="11" width="18.28515625" style="1" customWidth="1"/>
    <col min="12" max="12" width="12.5703125" style="1" customWidth="1"/>
    <col min="13" max="16384" width="9.140625" style="1"/>
  </cols>
  <sheetData>
    <row r="1" spans="1:11">
      <c r="H1" s="8" t="s">
        <v>2171</v>
      </c>
      <c r="I1" s="9"/>
      <c r="J1" s="9"/>
    </row>
    <row r="2" spans="1:11" ht="15" customHeight="1">
      <c r="H2" s="8" t="s">
        <v>1261</v>
      </c>
      <c r="I2" s="9"/>
      <c r="J2" s="9"/>
    </row>
    <row r="3" spans="1:11" ht="15" customHeight="1">
      <c r="H3" s="8" t="s">
        <v>1262</v>
      </c>
      <c r="I3" s="9"/>
      <c r="J3" s="9"/>
    </row>
    <row r="4" spans="1:11" ht="15" customHeight="1">
      <c r="H4" s="8" t="s">
        <v>1263</v>
      </c>
      <c r="I4" s="9"/>
      <c r="J4" s="9"/>
    </row>
    <row r="5" spans="1:11" ht="15" customHeight="1">
      <c r="H5" s="8" t="s">
        <v>1264</v>
      </c>
      <c r="I5" s="9"/>
      <c r="J5" s="9"/>
    </row>
    <row r="6" spans="1:11" ht="15" customHeight="1">
      <c r="H6" s="8"/>
      <c r="I6" s="9"/>
      <c r="J6" s="9"/>
    </row>
    <row r="8" spans="1:11">
      <c r="A8" s="160" t="s">
        <v>1265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</row>
    <row r="9" spans="1:11">
      <c r="A9" s="161" t="s">
        <v>1263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</row>
    <row r="10" spans="1:11" ht="71.25">
      <c r="A10" s="2" t="s">
        <v>0</v>
      </c>
      <c r="B10" s="10" t="s">
        <v>1</v>
      </c>
      <c r="C10" s="10" t="s">
        <v>2</v>
      </c>
      <c r="D10" s="11" t="s">
        <v>3</v>
      </c>
      <c r="E10" s="10" t="s">
        <v>4</v>
      </c>
      <c r="F10" s="12" t="s">
        <v>5</v>
      </c>
      <c r="G10" s="13" t="s">
        <v>6</v>
      </c>
      <c r="H10" s="14" t="s">
        <v>7</v>
      </c>
      <c r="I10" s="14" t="s">
        <v>8</v>
      </c>
      <c r="J10" s="13" t="s">
        <v>9</v>
      </c>
      <c r="K10" s="13" t="s">
        <v>10</v>
      </c>
    </row>
    <row r="11" spans="1:11">
      <c r="A11" s="15">
        <v>1</v>
      </c>
      <c r="B11" s="16">
        <v>2</v>
      </c>
      <c r="C11" s="16">
        <v>3</v>
      </c>
      <c r="D11" s="17">
        <v>4</v>
      </c>
      <c r="E11" s="16">
        <v>5</v>
      </c>
      <c r="F11" s="16">
        <v>6</v>
      </c>
      <c r="G11" s="18">
        <v>7</v>
      </c>
      <c r="H11" s="16">
        <v>8</v>
      </c>
      <c r="I11" s="16">
        <v>9</v>
      </c>
      <c r="J11" s="18">
        <v>10</v>
      </c>
      <c r="K11" s="18">
        <v>11</v>
      </c>
    </row>
    <row r="12" spans="1:11">
      <c r="A12" s="19" t="s">
        <v>11</v>
      </c>
      <c r="B12" s="16"/>
      <c r="C12" s="16"/>
      <c r="D12" s="17"/>
      <c r="E12" s="16"/>
      <c r="F12" s="16"/>
      <c r="G12" s="18"/>
      <c r="H12" s="16"/>
      <c r="I12" s="16"/>
      <c r="J12" s="18"/>
      <c r="K12" s="18"/>
    </row>
    <row r="13" spans="1:11" ht="60">
      <c r="A13" s="2">
        <v>1</v>
      </c>
      <c r="B13" s="5" t="s">
        <v>12</v>
      </c>
      <c r="C13" s="4" t="s">
        <v>13</v>
      </c>
      <c r="D13" s="20" t="s">
        <v>14</v>
      </c>
      <c r="E13" s="5" t="s">
        <v>15</v>
      </c>
      <c r="F13" s="3">
        <v>4</v>
      </c>
      <c r="G13" s="21">
        <v>47000</v>
      </c>
      <c r="H13" s="4" t="s">
        <v>16</v>
      </c>
      <c r="I13" s="4" t="s">
        <v>17</v>
      </c>
      <c r="J13" s="22">
        <f t="shared" ref="J13:J27" si="0">F13*G13</f>
        <v>188000</v>
      </c>
      <c r="K13" s="7">
        <f t="shared" ref="K13:K35" si="1">J13*1.12</f>
        <v>210560.00000000003</v>
      </c>
    </row>
    <row r="14" spans="1:11" s="116" customFormat="1" ht="45">
      <c r="A14" s="108">
        <v>2</v>
      </c>
      <c r="B14" s="121" t="s">
        <v>18</v>
      </c>
      <c r="C14" s="112" t="s">
        <v>1632</v>
      </c>
      <c r="D14" s="121" t="s">
        <v>18</v>
      </c>
      <c r="E14" s="121" t="s">
        <v>15</v>
      </c>
      <c r="F14" s="118">
        <v>8</v>
      </c>
      <c r="G14" s="119">
        <v>5000</v>
      </c>
      <c r="H14" s="112" t="s">
        <v>19</v>
      </c>
      <c r="I14" s="112" t="s">
        <v>17</v>
      </c>
      <c r="J14" s="125">
        <f t="shared" si="0"/>
        <v>40000</v>
      </c>
      <c r="K14" s="120">
        <f t="shared" si="1"/>
        <v>44800.000000000007</v>
      </c>
    </row>
    <row r="15" spans="1:11" s="116" customFormat="1" ht="45">
      <c r="A15" s="108">
        <v>3</v>
      </c>
      <c r="B15" s="121" t="s">
        <v>20</v>
      </c>
      <c r="C15" s="112" t="s">
        <v>1632</v>
      </c>
      <c r="D15" s="121" t="s">
        <v>20</v>
      </c>
      <c r="E15" s="121" t="s">
        <v>15</v>
      </c>
      <c r="F15" s="118">
        <v>4</v>
      </c>
      <c r="G15" s="119">
        <v>25000</v>
      </c>
      <c r="H15" s="112" t="s">
        <v>19</v>
      </c>
      <c r="I15" s="112" t="s">
        <v>17</v>
      </c>
      <c r="J15" s="125">
        <f t="shared" si="0"/>
        <v>100000</v>
      </c>
      <c r="K15" s="120">
        <f t="shared" si="1"/>
        <v>112000.00000000001</v>
      </c>
    </row>
    <row r="16" spans="1:11" ht="45">
      <c r="A16" s="2">
        <v>5</v>
      </c>
      <c r="B16" s="5" t="s">
        <v>21</v>
      </c>
      <c r="C16" s="4" t="s">
        <v>13</v>
      </c>
      <c r="D16" s="5" t="s">
        <v>21</v>
      </c>
      <c r="E16" s="5" t="s">
        <v>15</v>
      </c>
      <c r="F16" s="3">
        <v>100</v>
      </c>
      <c r="G16" s="21">
        <v>500</v>
      </c>
      <c r="H16" s="4" t="s">
        <v>19</v>
      </c>
      <c r="I16" s="4" t="s">
        <v>17</v>
      </c>
      <c r="J16" s="22">
        <f t="shared" si="0"/>
        <v>50000</v>
      </c>
      <c r="K16" s="7">
        <f t="shared" si="1"/>
        <v>56000.000000000007</v>
      </c>
    </row>
    <row r="17" spans="1:11" ht="45">
      <c r="A17" s="2">
        <v>6</v>
      </c>
      <c r="B17" s="5" t="s">
        <v>22</v>
      </c>
      <c r="C17" s="4" t="s">
        <v>13</v>
      </c>
      <c r="D17" s="5" t="s">
        <v>22</v>
      </c>
      <c r="E17" s="5" t="s">
        <v>15</v>
      </c>
      <c r="F17" s="3">
        <v>100</v>
      </c>
      <c r="G17" s="21">
        <v>1000</v>
      </c>
      <c r="H17" s="4" t="s">
        <v>19</v>
      </c>
      <c r="I17" s="4" t="s">
        <v>17</v>
      </c>
      <c r="J17" s="22">
        <f t="shared" si="0"/>
        <v>100000</v>
      </c>
      <c r="K17" s="7">
        <f t="shared" si="1"/>
        <v>112000.00000000001</v>
      </c>
    </row>
    <row r="18" spans="1:11" ht="45">
      <c r="A18" s="2">
        <v>7</v>
      </c>
      <c r="B18" s="5" t="s">
        <v>23</v>
      </c>
      <c r="C18" s="4" t="s">
        <v>13</v>
      </c>
      <c r="D18" s="5" t="s">
        <v>23</v>
      </c>
      <c r="E18" s="5" t="s">
        <v>15</v>
      </c>
      <c r="F18" s="3">
        <v>100</v>
      </c>
      <c r="G18" s="21">
        <v>1500</v>
      </c>
      <c r="H18" s="4" t="s">
        <v>19</v>
      </c>
      <c r="I18" s="4" t="s">
        <v>17</v>
      </c>
      <c r="J18" s="22">
        <f t="shared" si="0"/>
        <v>150000</v>
      </c>
      <c r="K18" s="7">
        <f t="shared" si="1"/>
        <v>168000.00000000003</v>
      </c>
    </row>
    <row r="19" spans="1:11" ht="45">
      <c r="A19" s="2">
        <v>8</v>
      </c>
      <c r="B19" s="5" t="s">
        <v>24</v>
      </c>
      <c r="C19" s="4" t="s">
        <v>13</v>
      </c>
      <c r="D19" s="5" t="s">
        <v>24</v>
      </c>
      <c r="E19" s="5" t="s">
        <v>15</v>
      </c>
      <c r="F19" s="3">
        <v>100</v>
      </c>
      <c r="G19" s="21">
        <v>720</v>
      </c>
      <c r="H19" s="4" t="s">
        <v>19</v>
      </c>
      <c r="I19" s="4" t="s">
        <v>17</v>
      </c>
      <c r="J19" s="22">
        <f t="shared" si="0"/>
        <v>72000</v>
      </c>
      <c r="K19" s="7">
        <f t="shared" si="1"/>
        <v>80640.000000000015</v>
      </c>
    </row>
    <row r="20" spans="1:11" ht="45">
      <c r="A20" s="2">
        <v>9</v>
      </c>
      <c r="B20" s="5" t="s">
        <v>25</v>
      </c>
      <c r="C20" s="4" t="s">
        <v>13</v>
      </c>
      <c r="D20" s="5" t="s">
        <v>25</v>
      </c>
      <c r="E20" s="5" t="s">
        <v>15</v>
      </c>
      <c r="F20" s="3">
        <v>2</v>
      </c>
      <c r="G20" s="21">
        <v>15000</v>
      </c>
      <c r="H20" s="4" t="s">
        <v>19</v>
      </c>
      <c r="I20" s="4" t="s">
        <v>17</v>
      </c>
      <c r="J20" s="22">
        <f t="shared" si="0"/>
        <v>30000</v>
      </c>
      <c r="K20" s="7">
        <f t="shared" si="1"/>
        <v>33600</v>
      </c>
    </row>
    <row r="21" spans="1:11" s="116" customFormat="1" ht="45">
      <c r="A21" s="108">
        <v>10</v>
      </c>
      <c r="B21" s="121" t="s">
        <v>26</v>
      </c>
      <c r="C21" s="112" t="s">
        <v>1632</v>
      </c>
      <c r="D21" s="121" t="s">
        <v>26</v>
      </c>
      <c r="E21" s="121" t="s">
        <v>15</v>
      </c>
      <c r="F21" s="118">
        <v>2</v>
      </c>
      <c r="G21" s="119">
        <v>20000</v>
      </c>
      <c r="H21" s="112" t="s">
        <v>19</v>
      </c>
      <c r="I21" s="112" t="s">
        <v>17</v>
      </c>
      <c r="J21" s="125">
        <f t="shared" si="0"/>
        <v>40000</v>
      </c>
      <c r="K21" s="120">
        <f t="shared" si="1"/>
        <v>44800.000000000007</v>
      </c>
    </row>
    <row r="22" spans="1:11" s="116" customFormat="1" ht="45">
      <c r="A22" s="108">
        <v>11</v>
      </c>
      <c r="B22" s="121" t="s">
        <v>27</v>
      </c>
      <c r="C22" s="112" t="s">
        <v>1632</v>
      </c>
      <c r="D22" s="121" t="s">
        <v>27</v>
      </c>
      <c r="E22" s="121" t="s">
        <v>15</v>
      </c>
      <c r="F22" s="118">
        <v>50</v>
      </c>
      <c r="G22" s="119">
        <v>131</v>
      </c>
      <c r="H22" s="112" t="s">
        <v>19</v>
      </c>
      <c r="I22" s="112" t="s">
        <v>17</v>
      </c>
      <c r="J22" s="125">
        <f t="shared" si="0"/>
        <v>6550</v>
      </c>
      <c r="K22" s="120">
        <f t="shared" si="1"/>
        <v>7336.0000000000009</v>
      </c>
    </row>
    <row r="23" spans="1:11" ht="45">
      <c r="A23" s="2">
        <v>12</v>
      </c>
      <c r="B23" s="5" t="s">
        <v>28</v>
      </c>
      <c r="C23" s="4" t="s">
        <v>13</v>
      </c>
      <c r="D23" s="5" t="s">
        <v>28</v>
      </c>
      <c r="E23" s="5" t="s">
        <v>15</v>
      </c>
      <c r="F23" s="3">
        <v>2</v>
      </c>
      <c r="G23" s="23">
        <v>12000</v>
      </c>
      <c r="H23" s="4" t="s">
        <v>19</v>
      </c>
      <c r="I23" s="4" t="s">
        <v>17</v>
      </c>
      <c r="J23" s="22">
        <f t="shared" si="0"/>
        <v>24000</v>
      </c>
      <c r="K23" s="7">
        <f t="shared" si="1"/>
        <v>26880.000000000004</v>
      </c>
    </row>
    <row r="24" spans="1:11" ht="45">
      <c r="A24" s="2">
        <v>13</v>
      </c>
      <c r="B24" s="5" t="s">
        <v>29</v>
      </c>
      <c r="C24" s="4" t="s">
        <v>13</v>
      </c>
      <c r="D24" s="5" t="s">
        <v>29</v>
      </c>
      <c r="E24" s="5" t="s">
        <v>15</v>
      </c>
      <c r="F24" s="3">
        <v>2</v>
      </c>
      <c r="G24" s="23">
        <v>8000</v>
      </c>
      <c r="H24" s="4" t="s">
        <v>19</v>
      </c>
      <c r="I24" s="4" t="s">
        <v>17</v>
      </c>
      <c r="J24" s="22">
        <f t="shared" si="0"/>
        <v>16000</v>
      </c>
      <c r="K24" s="7">
        <f t="shared" si="1"/>
        <v>17920</v>
      </c>
    </row>
    <row r="25" spans="1:11" s="116" customFormat="1" ht="45">
      <c r="A25" s="108">
        <v>15</v>
      </c>
      <c r="B25" s="121" t="s">
        <v>31</v>
      </c>
      <c r="C25" s="112" t="s">
        <v>1632</v>
      </c>
      <c r="D25" s="121" t="s">
        <v>31</v>
      </c>
      <c r="E25" s="121" t="s">
        <v>15</v>
      </c>
      <c r="F25" s="118">
        <v>8</v>
      </c>
      <c r="G25" s="124">
        <v>10000</v>
      </c>
      <c r="H25" s="112" t="s">
        <v>19</v>
      </c>
      <c r="I25" s="112" t="s">
        <v>17</v>
      </c>
      <c r="J25" s="125">
        <f t="shared" si="0"/>
        <v>80000</v>
      </c>
      <c r="K25" s="120">
        <f t="shared" si="1"/>
        <v>89600.000000000015</v>
      </c>
    </row>
    <row r="26" spans="1:11" s="116" customFormat="1" ht="45">
      <c r="A26" s="108">
        <v>16</v>
      </c>
      <c r="B26" s="121" t="s">
        <v>32</v>
      </c>
      <c r="C26" s="112" t="s">
        <v>1632</v>
      </c>
      <c r="D26" s="121" t="s">
        <v>33</v>
      </c>
      <c r="E26" s="121" t="s">
        <v>15</v>
      </c>
      <c r="F26" s="118">
        <v>2</v>
      </c>
      <c r="G26" s="124">
        <v>10000</v>
      </c>
      <c r="H26" s="112" t="s">
        <v>19</v>
      </c>
      <c r="I26" s="112" t="s">
        <v>17</v>
      </c>
      <c r="J26" s="125">
        <f t="shared" si="0"/>
        <v>20000</v>
      </c>
      <c r="K26" s="120">
        <f t="shared" si="1"/>
        <v>22400.000000000004</v>
      </c>
    </row>
    <row r="27" spans="1:11" s="116" customFormat="1" ht="45">
      <c r="A27" s="108">
        <v>17</v>
      </c>
      <c r="B27" s="121" t="s">
        <v>32</v>
      </c>
      <c r="C27" s="112" t="s">
        <v>1632</v>
      </c>
      <c r="D27" s="121" t="s">
        <v>34</v>
      </c>
      <c r="E27" s="121" t="s">
        <v>15</v>
      </c>
      <c r="F27" s="118">
        <v>2</v>
      </c>
      <c r="G27" s="124">
        <v>10000</v>
      </c>
      <c r="H27" s="112" t="s">
        <v>19</v>
      </c>
      <c r="I27" s="112" t="s">
        <v>17</v>
      </c>
      <c r="J27" s="125">
        <f t="shared" si="0"/>
        <v>20000</v>
      </c>
      <c r="K27" s="120">
        <f t="shared" si="1"/>
        <v>22400.000000000004</v>
      </c>
    </row>
    <row r="28" spans="1:11" ht="45">
      <c r="A28" s="2">
        <v>18</v>
      </c>
      <c r="B28" s="5" t="s">
        <v>35</v>
      </c>
      <c r="C28" s="4" t="s">
        <v>13</v>
      </c>
      <c r="D28" s="5" t="s">
        <v>35</v>
      </c>
      <c r="E28" s="5" t="s">
        <v>15</v>
      </c>
      <c r="F28" s="4">
        <v>1</v>
      </c>
      <c r="G28" s="21">
        <v>950000</v>
      </c>
      <c r="H28" s="4" t="s">
        <v>36</v>
      </c>
      <c r="I28" s="4" t="s">
        <v>17</v>
      </c>
      <c r="J28" s="7">
        <f t="shared" ref="J28:J34" si="2">G28*F28</f>
        <v>950000</v>
      </c>
      <c r="K28" s="7">
        <f t="shared" si="1"/>
        <v>1064000</v>
      </c>
    </row>
    <row r="29" spans="1:11" s="116" customFormat="1" ht="45">
      <c r="A29" s="108">
        <v>19</v>
      </c>
      <c r="B29" s="112" t="s">
        <v>37</v>
      </c>
      <c r="C29" s="112" t="s">
        <v>1632</v>
      </c>
      <c r="D29" s="112" t="s">
        <v>37</v>
      </c>
      <c r="E29" s="121" t="s">
        <v>15</v>
      </c>
      <c r="F29" s="112">
        <v>10</v>
      </c>
      <c r="G29" s="119">
        <v>1000</v>
      </c>
      <c r="H29" s="112" t="s">
        <v>36</v>
      </c>
      <c r="I29" s="112" t="s">
        <v>17</v>
      </c>
      <c r="J29" s="120">
        <f t="shared" si="2"/>
        <v>10000</v>
      </c>
      <c r="K29" s="120">
        <f t="shared" si="1"/>
        <v>11200.000000000002</v>
      </c>
    </row>
    <row r="30" spans="1:11" s="116" customFormat="1" ht="45">
      <c r="A30" s="108">
        <v>20</v>
      </c>
      <c r="B30" s="121" t="s">
        <v>38</v>
      </c>
      <c r="C30" s="112" t="s">
        <v>1632</v>
      </c>
      <c r="D30" s="121" t="s">
        <v>38</v>
      </c>
      <c r="E30" s="121" t="s">
        <v>15</v>
      </c>
      <c r="F30" s="112">
        <v>4</v>
      </c>
      <c r="G30" s="119">
        <v>3577</v>
      </c>
      <c r="H30" s="112" t="s">
        <v>36</v>
      </c>
      <c r="I30" s="112" t="s">
        <v>17</v>
      </c>
      <c r="J30" s="120">
        <f t="shared" si="2"/>
        <v>14308</v>
      </c>
      <c r="K30" s="120">
        <f t="shared" si="1"/>
        <v>16024.960000000001</v>
      </c>
    </row>
    <row r="31" spans="1:11" s="116" customFormat="1" ht="45">
      <c r="A31" s="108">
        <v>21</v>
      </c>
      <c r="B31" s="121" t="s">
        <v>39</v>
      </c>
      <c r="C31" s="112" t="s">
        <v>1632</v>
      </c>
      <c r="D31" s="121" t="s">
        <v>39</v>
      </c>
      <c r="E31" s="121" t="s">
        <v>15</v>
      </c>
      <c r="F31" s="112">
        <v>4</v>
      </c>
      <c r="G31" s="119">
        <v>3337</v>
      </c>
      <c r="H31" s="112" t="s">
        <v>36</v>
      </c>
      <c r="I31" s="112" t="s">
        <v>17</v>
      </c>
      <c r="J31" s="120">
        <f t="shared" si="2"/>
        <v>13348</v>
      </c>
      <c r="K31" s="120">
        <f t="shared" si="1"/>
        <v>14949.760000000002</v>
      </c>
    </row>
    <row r="32" spans="1:11" s="116" customFormat="1" ht="45">
      <c r="A32" s="108">
        <v>22</v>
      </c>
      <c r="B32" s="121" t="s">
        <v>40</v>
      </c>
      <c r="C32" s="112" t="s">
        <v>1632</v>
      </c>
      <c r="D32" s="121" t="s">
        <v>40</v>
      </c>
      <c r="E32" s="121" t="s">
        <v>15</v>
      </c>
      <c r="F32" s="112">
        <v>4</v>
      </c>
      <c r="G32" s="119">
        <v>2862</v>
      </c>
      <c r="H32" s="112" t="s">
        <v>36</v>
      </c>
      <c r="I32" s="112" t="s">
        <v>17</v>
      </c>
      <c r="J32" s="120">
        <f t="shared" si="2"/>
        <v>11448</v>
      </c>
      <c r="K32" s="120">
        <f t="shared" si="1"/>
        <v>12821.760000000002</v>
      </c>
    </row>
    <row r="33" spans="1:11" ht="45">
      <c r="A33" s="2">
        <v>23</v>
      </c>
      <c r="B33" s="5" t="s">
        <v>41</v>
      </c>
      <c r="C33" s="4" t="s">
        <v>13</v>
      </c>
      <c r="D33" s="5" t="s">
        <v>41</v>
      </c>
      <c r="E33" s="5" t="s">
        <v>15</v>
      </c>
      <c r="F33" s="4">
        <v>200</v>
      </c>
      <c r="G33" s="21">
        <v>2</v>
      </c>
      <c r="H33" s="4" t="s">
        <v>36</v>
      </c>
      <c r="I33" s="4" t="s">
        <v>17</v>
      </c>
      <c r="J33" s="7">
        <f t="shared" si="2"/>
        <v>400</v>
      </c>
      <c r="K33" s="7">
        <f t="shared" si="1"/>
        <v>448.00000000000006</v>
      </c>
    </row>
    <row r="34" spans="1:11" ht="45">
      <c r="A34" s="2">
        <v>24</v>
      </c>
      <c r="B34" s="5" t="s">
        <v>42</v>
      </c>
      <c r="C34" s="4" t="s">
        <v>13</v>
      </c>
      <c r="D34" s="5" t="s">
        <v>42</v>
      </c>
      <c r="E34" s="5" t="s">
        <v>15</v>
      </c>
      <c r="F34" s="4">
        <v>200</v>
      </c>
      <c r="G34" s="21">
        <v>2</v>
      </c>
      <c r="H34" s="4" t="s">
        <v>36</v>
      </c>
      <c r="I34" s="4" t="s">
        <v>17</v>
      </c>
      <c r="J34" s="7">
        <f t="shared" si="2"/>
        <v>400</v>
      </c>
      <c r="K34" s="7">
        <f t="shared" si="1"/>
        <v>448.00000000000006</v>
      </c>
    </row>
    <row r="35" spans="1:11" ht="45">
      <c r="A35" s="2">
        <v>25</v>
      </c>
      <c r="B35" s="5" t="s">
        <v>43</v>
      </c>
      <c r="C35" s="4" t="s">
        <v>13</v>
      </c>
      <c r="D35" s="5" t="s">
        <v>43</v>
      </c>
      <c r="E35" s="5" t="s">
        <v>15</v>
      </c>
      <c r="F35" s="4">
        <v>200</v>
      </c>
      <c r="G35" s="23">
        <v>1786</v>
      </c>
      <c r="H35" s="4" t="s">
        <v>44</v>
      </c>
      <c r="I35" s="4" t="s">
        <v>17</v>
      </c>
      <c r="J35" s="7">
        <v>357143</v>
      </c>
      <c r="K35" s="7">
        <f t="shared" si="1"/>
        <v>400000.16000000003</v>
      </c>
    </row>
    <row r="36" spans="1:11">
      <c r="A36" s="19" t="s">
        <v>45</v>
      </c>
      <c r="B36" s="16"/>
      <c r="C36" s="16"/>
      <c r="D36" s="17"/>
      <c r="E36" s="16"/>
      <c r="F36" s="16"/>
      <c r="G36" s="18"/>
      <c r="H36" s="16"/>
      <c r="I36" s="16"/>
      <c r="J36" s="17"/>
      <c r="K36" s="17"/>
    </row>
    <row r="37" spans="1:11" ht="45">
      <c r="A37" s="2">
        <v>28</v>
      </c>
      <c r="B37" s="5" t="s">
        <v>46</v>
      </c>
      <c r="C37" s="4" t="s">
        <v>13</v>
      </c>
      <c r="D37" s="5" t="s">
        <v>46</v>
      </c>
      <c r="E37" s="5" t="s">
        <v>15</v>
      </c>
      <c r="F37" s="4">
        <v>250</v>
      </c>
      <c r="G37" s="21">
        <v>218</v>
      </c>
      <c r="H37" s="4" t="s">
        <v>36</v>
      </c>
      <c r="I37" s="4" t="s">
        <v>17</v>
      </c>
      <c r="J37" s="7">
        <f t="shared" ref="J37:J57" si="3">G37*F37</f>
        <v>54500</v>
      </c>
      <c r="K37" s="7">
        <f t="shared" ref="K37:K57" si="4">J37*1.12</f>
        <v>61040.000000000007</v>
      </c>
    </row>
    <row r="38" spans="1:11" ht="45">
      <c r="A38" s="2">
        <v>29</v>
      </c>
      <c r="B38" s="5" t="s">
        <v>1517</v>
      </c>
      <c r="C38" s="4" t="s">
        <v>13</v>
      </c>
      <c r="D38" s="5" t="s">
        <v>1517</v>
      </c>
      <c r="E38" s="5" t="s">
        <v>15</v>
      </c>
      <c r="F38" s="4">
        <v>250</v>
      </c>
      <c r="G38" s="21">
        <v>651</v>
      </c>
      <c r="H38" s="4" t="s">
        <v>36</v>
      </c>
      <c r="I38" s="4" t="s">
        <v>17</v>
      </c>
      <c r="J38" s="7">
        <f t="shared" si="3"/>
        <v>162750</v>
      </c>
      <c r="K38" s="7">
        <f t="shared" si="4"/>
        <v>182280.00000000003</v>
      </c>
    </row>
    <row r="39" spans="1:11" ht="45">
      <c r="A39" s="2">
        <v>30</v>
      </c>
      <c r="B39" s="5" t="s">
        <v>47</v>
      </c>
      <c r="C39" s="4" t="s">
        <v>13</v>
      </c>
      <c r="D39" s="5" t="s">
        <v>47</v>
      </c>
      <c r="E39" s="5" t="s">
        <v>15</v>
      </c>
      <c r="F39" s="4">
        <v>300</v>
      </c>
      <c r="G39" s="21">
        <v>218</v>
      </c>
      <c r="H39" s="4" t="s">
        <v>36</v>
      </c>
      <c r="I39" s="4" t="s">
        <v>17</v>
      </c>
      <c r="J39" s="7">
        <f t="shared" si="3"/>
        <v>65400</v>
      </c>
      <c r="K39" s="7">
        <f t="shared" si="4"/>
        <v>73248</v>
      </c>
    </row>
    <row r="40" spans="1:11" s="132" customFormat="1" ht="45">
      <c r="A40" s="127">
        <v>31</v>
      </c>
      <c r="B40" s="128" t="s">
        <v>1518</v>
      </c>
      <c r="C40" s="129" t="s">
        <v>1632</v>
      </c>
      <c r="D40" s="128" t="s">
        <v>1518</v>
      </c>
      <c r="E40" s="128" t="s">
        <v>15</v>
      </c>
      <c r="F40" s="129">
        <v>260</v>
      </c>
      <c r="G40" s="130">
        <v>664</v>
      </c>
      <c r="H40" s="129" t="s">
        <v>36</v>
      </c>
      <c r="I40" s="129" t="s">
        <v>17</v>
      </c>
      <c r="J40" s="131">
        <f t="shared" si="3"/>
        <v>172640</v>
      </c>
      <c r="K40" s="131">
        <f t="shared" si="4"/>
        <v>193356.80000000002</v>
      </c>
    </row>
    <row r="41" spans="1:11" ht="45">
      <c r="A41" s="2">
        <v>32</v>
      </c>
      <c r="B41" s="5" t="s">
        <v>48</v>
      </c>
      <c r="C41" s="4" t="s">
        <v>13</v>
      </c>
      <c r="D41" s="5" t="s">
        <v>48</v>
      </c>
      <c r="E41" s="5" t="s">
        <v>15</v>
      </c>
      <c r="F41" s="4">
        <v>250</v>
      </c>
      <c r="G41" s="21">
        <v>218</v>
      </c>
      <c r="H41" s="4" t="s">
        <v>36</v>
      </c>
      <c r="I41" s="4" t="s">
        <v>17</v>
      </c>
      <c r="J41" s="7">
        <f t="shared" si="3"/>
        <v>54500</v>
      </c>
      <c r="K41" s="7">
        <f t="shared" si="4"/>
        <v>61040.000000000007</v>
      </c>
    </row>
    <row r="42" spans="1:11" ht="45">
      <c r="A42" s="2">
        <v>33</v>
      </c>
      <c r="B42" s="5" t="s">
        <v>1519</v>
      </c>
      <c r="C42" s="4" t="s">
        <v>13</v>
      </c>
      <c r="D42" s="5" t="s">
        <v>1519</v>
      </c>
      <c r="E42" s="5" t="s">
        <v>15</v>
      </c>
      <c r="F42" s="4">
        <v>200</v>
      </c>
      <c r="G42" s="21">
        <v>649</v>
      </c>
      <c r="H42" s="4" t="s">
        <v>36</v>
      </c>
      <c r="I42" s="4" t="s">
        <v>17</v>
      </c>
      <c r="J42" s="7">
        <f t="shared" si="3"/>
        <v>129800</v>
      </c>
      <c r="K42" s="7">
        <f t="shared" si="4"/>
        <v>145376</v>
      </c>
    </row>
    <row r="43" spans="1:11" ht="45">
      <c r="A43" s="2">
        <v>34</v>
      </c>
      <c r="B43" s="5" t="s">
        <v>1520</v>
      </c>
      <c r="C43" s="4" t="s">
        <v>13</v>
      </c>
      <c r="D43" s="5" t="s">
        <v>1520</v>
      </c>
      <c r="E43" s="5" t="s">
        <v>15</v>
      </c>
      <c r="F43" s="4">
        <v>200</v>
      </c>
      <c r="G43" s="21">
        <v>649</v>
      </c>
      <c r="H43" s="4" t="s">
        <v>36</v>
      </c>
      <c r="I43" s="4" t="s">
        <v>17</v>
      </c>
      <c r="J43" s="7">
        <f t="shared" si="3"/>
        <v>129800</v>
      </c>
      <c r="K43" s="7">
        <f t="shared" si="4"/>
        <v>145376</v>
      </c>
    </row>
    <row r="44" spans="1:11" ht="45">
      <c r="A44" s="2">
        <v>35</v>
      </c>
      <c r="B44" s="5" t="s">
        <v>1521</v>
      </c>
      <c r="C44" s="4" t="s">
        <v>13</v>
      </c>
      <c r="D44" s="5" t="s">
        <v>1521</v>
      </c>
      <c r="E44" s="5" t="s">
        <v>15</v>
      </c>
      <c r="F44" s="4">
        <v>156</v>
      </c>
      <c r="G44" s="21">
        <v>649</v>
      </c>
      <c r="H44" s="4" t="s">
        <v>36</v>
      </c>
      <c r="I44" s="4" t="s">
        <v>17</v>
      </c>
      <c r="J44" s="7">
        <f t="shared" si="3"/>
        <v>101244</v>
      </c>
      <c r="K44" s="7">
        <f t="shared" si="4"/>
        <v>113393.28000000001</v>
      </c>
    </row>
    <row r="45" spans="1:11" ht="45">
      <c r="A45" s="2">
        <v>36</v>
      </c>
      <c r="B45" s="5" t="s">
        <v>1522</v>
      </c>
      <c r="C45" s="4" t="s">
        <v>13</v>
      </c>
      <c r="D45" s="5" t="s">
        <v>1522</v>
      </c>
      <c r="E45" s="5" t="s">
        <v>15</v>
      </c>
      <c r="F45" s="4">
        <v>150</v>
      </c>
      <c r="G45" s="21">
        <v>649</v>
      </c>
      <c r="H45" s="4" t="s">
        <v>36</v>
      </c>
      <c r="I45" s="4" t="s">
        <v>17</v>
      </c>
      <c r="J45" s="7">
        <f t="shared" si="3"/>
        <v>97350</v>
      </c>
      <c r="K45" s="7">
        <f t="shared" si="4"/>
        <v>109032.00000000001</v>
      </c>
    </row>
    <row r="46" spans="1:11" ht="45">
      <c r="A46" s="2">
        <v>37</v>
      </c>
      <c r="B46" s="5" t="s">
        <v>1523</v>
      </c>
      <c r="C46" s="4" t="s">
        <v>13</v>
      </c>
      <c r="D46" s="5" t="s">
        <v>1523</v>
      </c>
      <c r="E46" s="5" t="s">
        <v>15</v>
      </c>
      <c r="F46" s="4">
        <v>156</v>
      </c>
      <c r="G46" s="21">
        <v>649</v>
      </c>
      <c r="H46" s="4" t="s">
        <v>36</v>
      </c>
      <c r="I46" s="4" t="s">
        <v>17</v>
      </c>
      <c r="J46" s="7">
        <f t="shared" si="3"/>
        <v>101244</v>
      </c>
      <c r="K46" s="7">
        <f t="shared" si="4"/>
        <v>113393.28000000001</v>
      </c>
    </row>
    <row r="47" spans="1:11" ht="45">
      <c r="A47" s="2">
        <v>38</v>
      </c>
      <c r="B47" s="5" t="s">
        <v>1524</v>
      </c>
      <c r="C47" s="4" t="s">
        <v>13</v>
      </c>
      <c r="D47" s="5" t="s">
        <v>1524</v>
      </c>
      <c r="E47" s="5" t="s">
        <v>15</v>
      </c>
      <c r="F47" s="4">
        <v>200</v>
      </c>
      <c r="G47" s="21">
        <v>830</v>
      </c>
      <c r="H47" s="4" t="s">
        <v>36</v>
      </c>
      <c r="I47" s="4" t="s">
        <v>17</v>
      </c>
      <c r="J47" s="7">
        <f t="shared" si="3"/>
        <v>166000</v>
      </c>
      <c r="K47" s="7">
        <f t="shared" si="4"/>
        <v>185920.00000000003</v>
      </c>
    </row>
    <row r="48" spans="1:11" ht="45">
      <c r="A48" s="2">
        <v>39</v>
      </c>
      <c r="B48" s="5" t="s">
        <v>1525</v>
      </c>
      <c r="C48" s="4" t="s">
        <v>13</v>
      </c>
      <c r="D48" s="5" t="s">
        <v>1525</v>
      </c>
      <c r="E48" s="5" t="s">
        <v>15</v>
      </c>
      <c r="F48" s="4">
        <v>156</v>
      </c>
      <c r="G48" s="21">
        <v>2988</v>
      </c>
      <c r="H48" s="4" t="s">
        <v>36</v>
      </c>
      <c r="I48" s="4" t="s">
        <v>17</v>
      </c>
      <c r="J48" s="7">
        <f t="shared" si="3"/>
        <v>466128</v>
      </c>
      <c r="K48" s="7">
        <f t="shared" si="4"/>
        <v>522063.36000000004</v>
      </c>
    </row>
    <row r="49" spans="1:11" ht="45">
      <c r="A49" s="2">
        <v>40</v>
      </c>
      <c r="B49" s="5" t="s">
        <v>1526</v>
      </c>
      <c r="C49" s="4" t="s">
        <v>13</v>
      </c>
      <c r="D49" s="5" t="s">
        <v>1526</v>
      </c>
      <c r="E49" s="5" t="s">
        <v>15</v>
      </c>
      <c r="F49" s="4">
        <v>125</v>
      </c>
      <c r="G49" s="21">
        <v>9400</v>
      </c>
      <c r="H49" s="4" t="s">
        <v>36</v>
      </c>
      <c r="I49" s="4" t="s">
        <v>17</v>
      </c>
      <c r="J49" s="7">
        <f t="shared" si="3"/>
        <v>1175000</v>
      </c>
      <c r="K49" s="7">
        <f t="shared" si="4"/>
        <v>1316000.0000000002</v>
      </c>
    </row>
    <row r="50" spans="1:11" ht="60">
      <c r="A50" s="2">
        <v>41</v>
      </c>
      <c r="B50" s="5" t="s">
        <v>49</v>
      </c>
      <c r="C50" s="4" t="s">
        <v>13</v>
      </c>
      <c r="D50" s="5" t="s">
        <v>49</v>
      </c>
      <c r="E50" s="5" t="s">
        <v>15</v>
      </c>
      <c r="F50" s="4">
        <v>250</v>
      </c>
      <c r="G50" s="21">
        <v>2825</v>
      </c>
      <c r="H50" s="4" t="s">
        <v>36</v>
      </c>
      <c r="I50" s="4" t="s">
        <v>17</v>
      </c>
      <c r="J50" s="7">
        <f t="shared" si="3"/>
        <v>706250</v>
      </c>
      <c r="K50" s="7">
        <f t="shared" si="4"/>
        <v>791000.00000000012</v>
      </c>
    </row>
    <row r="51" spans="1:11" s="132" customFormat="1" ht="60">
      <c r="A51" s="127">
        <v>42</v>
      </c>
      <c r="B51" s="128" t="s">
        <v>50</v>
      </c>
      <c r="C51" s="129" t="s">
        <v>1632</v>
      </c>
      <c r="D51" s="128" t="s">
        <v>50</v>
      </c>
      <c r="E51" s="128" t="s">
        <v>15</v>
      </c>
      <c r="F51" s="129">
        <v>250</v>
      </c>
      <c r="G51" s="130">
        <v>2825</v>
      </c>
      <c r="H51" s="129" t="s">
        <v>36</v>
      </c>
      <c r="I51" s="129" t="s">
        <v>17</v>
      </c>
      <c r="J51" s="131">
        <f t="shared" si="3"/>
        <v>706250</v>
      </c>
      <c r="K51" s="131">
        <f t="shared" si="4"/>
        <v>791000.00000000012</v>
      </c>
    </row>
    <row r="52" spans="1:11" s="132" customFormat="1" ht="60">
      <c r="A52" s="127">
        <v>43</v>
      </c>
      <c r="B52" s="128" t="s">
        <v>51</v>
      </c>
      <c r="C52" s="129" t="s">
        <v>1632</v>
      </c>
      <c r="D52" s="128" t="s">
        <v>51</v>
      </c>
      <c r="E52" s="128" t="s">
        <v>15</v>
      </c>
      <c r="F52" s="129">
        <v>200</v>
      </c>
      <c r="G52" s="130">
        <v>2825</v>
      </c>
      <c r="H52" s="129" t="s">
        <v>36</v>
      </c>
      <c r="I52" s="129" t="s">
        <v>17</v>
      </c>
      <c r="J52" s="131">
        <f t="shared" si="3"/>
        <v>565000</v>
      </c>
      <c r="K52" s="131">
        <f t="shared" si="4"/>
        <v>632800.00000000012</v>
      </c>
    </row>
    <row r="53" spans="1:11" s="132" customFormat="1" ht="45">
      <c r="A53" s="127">
        <v>44</v>
      </c>
      <c r="B53" s="128" t="s">
        <v>52</v>
      </c>
      <c r="C53" s="129" t="s">
        <v>1632</v>
      </c>
      <c r="D53" s="128" t="s">
        <v>52</v>
      </c>
      <c r="E53" s="128" t="s">
        <v>15</v>
      </c>
      <c r="F53" s="129">
        <v>260</v>
      </c>
      <c r="G53" s="130">
        <v>1242</v>
      </c>
      <c r="H53" s="129" t="s">
        <v>36</v>
      </c>
      <c r="I53" s="129" t="s">
        <v>17</v>
      </c>
      <c r="J53" s="131">
        <f t="shared" si="3"/>
        <v>322920</v>
      </c>
      <c r="K53" s="131">
        <f t="shared" si="4"/>
        <v>361670.40000000002</v>
      </c>
    </row>
    <row r="54" spans="1:11" s="132" customFormat="1" ht="45">
      <c r="A54" s="127">
        <v>45</v>
      </c>
      <c r="B54" s="128" t="s">
        <v>53</v>
      </c>
      <c r="C54" s="129" t="s">
        <v>1632</v>
      </c>
      <c r="D54" s="128" t="s">
        <v>53</v>
      </c>
      <c r="E54" s="128" t="s">
        <v>15</v>
      </c>
      <c r="F54" s="129">
        <v>125</v>
      </c>
      <c r="G54" s="130">
        <v>1246</v>
      </c>
      <c r="H54" s="129" t="s">
        <v>36</v>
      </c>
      <c r="I54" s="129" t="s">
        <v>17</v>
      </c>
      <c r="J54" s="131">
        <f t="shared" si="3"/>
        <v>155750</v>
      </c>
      <c r="K54" s="131">
        <f t="shared" si="4"/>
        <v>174440.00000000003</v>
      </c>
    </row>
    <row r="55" spans="1:11" s="132" customFormat="1" ht="45">
      <c r="A55" s="127">
        <v>46</v>
      </c>
      <c r="B55" s="128" t="s">
        <v>54</v>
      </c>
      <c r="C55" s="129" t="s">
        <v>1632</v>
      </c>
      <c r="D55" s="128" t="s">
        <v>54</v>
      </c>
      <c r="E55" s="128" t="s">
        <v>15</v>
      </c>
      <c r="F55" s="129">
        <v>125</v>
      </c>
      <c r="G55" s="130">
        <v>1246</v>
      </c>
      <c r="H55" s="129" t="s">
        <v>36</v>
      </c>
      <c r="I55" s="129" t="s">
        <v>17</v>
      </c>
      <c r="J55" s="131">
        <f t="shared" si="3"/>
        <v>155750</v>
      </c>
      <c r="K55" s="131">
        <f t="shared" si="4"/>
        <v>174440.00000000003</v>
      </c>
    </row>
    <row r="56" spans="1:11" ht="45">
      <c r="A56" s="2">
        <v>47</v>
      </c>
      <c r="B56" s="5" t="s">
        <v>55</v>
      </c>
      <c r="C56" s="4" t="s">
        <v>13</v>
      </c>
      <c r="D56" s="5" t="s">
        <v>55</v>
      </c>
      <c r="E56" s="5" t="s">
        <v>15</v>
      </c>
      <c r="F56" s="4">
        <v>100</v>
      </c>
      <c r="G56" s="21">
        <v>3415</v>
      </c>
      <c r="H56" s="4" t="s">
        <v>36</v>
      </c>
      <c r="I56" s="4" t="s">
        <v>17</v>
      </c>
      <c r="J56" s="7">
        <f t="shared" si="3"/>
        <v>341500</v>
      </c>
      <c r="K56" s="7">
        <f t="shared" si="4"/>
        <v>382480.00000000006</v>
      </c>
    </row>
    <row r="57" spans="1:11" ht="45">
      <c r="A57" s="2">
        <v>48</v>
      </c>
      <c r="B57" s="5" t="s">
        <v>56</v>
      </c>
      <c r="C57" s="4" t="s">
        <v>13</v>
      </c>
      <c r="D57" s="5" t="s">
        <v>56</v>
      </c>
      <c r="E57" s="5" t="s">
        <v>15</v>
      </c>
      <c r="F57" s="4">
        <v>100</v>
      </c>
      <c r="G57" s="21">
        <v>10200</v>
      </c>
      <c r="H57" s="4" t="s">
        <v>36</v>
      </c>
      <c r="I57" s="4" t="s">
        <v>17</v>
      </c>
      <c r="J57" s="7">
        <f t="shared" si="3"/>
        <v>1020000</v>
      </c>
      <c r="K57" s="7">
        <f t="shared" si="4"/>
        <v>1142400</v>
      </c>
    </row>
    <row r="58" spans="1:11">
      <c r="A58" s="19" t="s">
        <v>57</v>
      </c>
      <c r="B58" s="5"/>
      <c r="C58" s="4"/>
      <c r="D58" s="5"/>
      <c r="E58" s="5"/>
      <c r="F58" s="4"/>
      <c r="G58" s="21"/>
      <c r="H58" s="4"/>
      <c r="I58" s="4"/>
      <c r="J58" s="7"/>
      <c r="K58" s="7"/>
    </row>
    <row r="59" spans="1:11" s="116" customFormat="1" ht="45">
      <c r="A59" s="108">
        <v>49</v>
      </c>
      <c r="B59" s="118" t="s">
        <v>58</v>
      </c>
      <c r="C59" s="112" t="s">
        <v>1632</v>
      </c>
      <c r="D59" s="118" t="s">
        <v>58</v>
      </c>
      <c r="E59" s="118" t="s">
        <v>59</v>
      </c>
      <c r="F59" s="118">
        <v>9</v>
      </c>
      <c r="G59" s="123">
        <v>4464.2849999999999</v>
      </c>
      <c r="H59" s="112" t="s">
        <v>60</v>
      </c>
      <c r="I59" s="112" t="s">
        <v>17</v>
      </c>
      <c r="J59" s="120">
        <f t="shared" ref="J59:J66" si="5">F59*G59</f>
        <v>40178.565000000002</v>
      </c>
      <c r="K59" s="120">
        <f t="shared" ref="K59:K108" si="6">J59*1.12</f>
        <v>44999.992800000007</v>
      </c>
    </row>
    <row r="60" spans="1:11" s="116" customFormat="1" ht="45">
      <c r="A60" s="108">
        <v>50</v>
      </c>
      <c r="B60" s="121" t="s">
        <v>61</v>
      </c>
      <c r="C60" s="112" t="s">
        <v>1632</v>
      </c>
      <c r="D60" s="121" t="s">
        <v>61</v>
      </c>
      <c r="E60" s="121" t="s">
        <v>62</v>
      </c>
      <c r="F60" s="118">
        <v>5</v>
      </c>
      <c r="G60" s="124">
        <v>180</v>
      </c>
      <c r="H60" s="112" t="s">
        <v>19</v>
      </c>
      <c r="I60" s="112" t="s">
        <v>17</v>
      </c>
      <c r="J60" s="125">
        <f>F60*G60</f>
        <v>900</v>
      </c>
      <c r="K60" s="120">
        <f>J60*1.12</f>
        <v>1008.0000000000001</v>
      </c>
    </row>
    <row r="61" spans="1:11" ht="45">
      <c r="A61" s="2">
        <v>51</v>
      </c>
      <c r="B61" s="5" t="s">
        <v>63</v>
      </c>
      <c r="C61" s="4" t="s">
        <v>13</v>
      </c>
      <c r="D61" s="5" t="s">
        <v>63</v>
      </c>
      <c r="E61" s="5" t="s">
        <v>62</v>
      </c>
      <c r="F61" s="3">
        <v>400</v>
      </c>
      <c r="G61" s="23">
        <v>120</v>
      </c>
      <c r="H61" s="4" t="s">
        <v>19</v>
      </c>
      <c r="I61" s="4" t="s">
        <v>17</v>
      </c>
      <c r="J61" s="22">
        <f>F61*G61</f>
        <v>48000</v>
      </c>
      <c r="K61" s="7">
        <f>J61*1.12</f>
        <v>53760.000000000007</v>
      </c>
    </row>
    <row r="62" spans="1:11" ht="45">
      <c r="A62" s="2">
        <v>52</v>
      </c>
      <c r="B62" s="5" t="s">
        <v>64</v>
      </c>
      <c r="C62" s="4" t="s">
        <v>13</v>
      </c>
      <c r="D62" s="5" t="s">
        <v>64</v>
      </c>
      <c r="E62" s="5" t="s">
        <v>15</v>
      </c>
      <c r="F62" s="3">
        <v>600</v>
      </c>
      <c r="G62" s="21">
        <v>800</v>
      </c>
      <c r="H62" s="4" t="s">
        <v>19</v>
      </c>
      <c r="I62" s="4" t="s">
        <v>17</v>
      </c>
      <c r="J62" s="22">
        <f t="shared" si="5"/>
        <v>480000</v>
      </c>
      <c r="K62" s="7">
        <f t="shared" si="6"/>
        <v>537600</v>
      </c>
    </row>
    <row r="63" spans="1:11" ht="45">
      <c r="A63" s="2">
        <v>53</v>
      </c>
      <c r="B63" s="5" t="s">
        <v>65</v>
      </c>
      <c r="C63" s="4" t="s">
        <v>13</v>
      </c>
      <c r="D63" s="5" t="s">
        <v>65</v>
      </c>
      <c r="E63" s="5" t="s">
        <v>15</v>
      </c>
      <c r="F63" s="3">
        <v>32</v>
      </c>
      <c r="G63" s="23">
        <v>400</v>
      </c>
      <c r="H63" s="4" t="s">
        <v>19</v>
      </c>
      <c r="I63" s="4" t="s">
        <v>17</v>
      </c>
      <c r="J63" s="22">
        <f t="shared" si="5"/>
        <v>12800</v>
      </c>
      <c r="K63" s="7">
        <f t="shared" si="6"/>
        <v>14336.000000000002</v>
      </c>
    </row>
    <row r="64" spans="1:11" s="116" customFormat="1" ht="45">
      <c r="A64" s="108">
        <v>55</v>
      </c>
      <c r="B64" s="121" t="s">
        <v>66</v>
      </c>
      <c r="C64" s="112" t="s">
        <v>1632</v>
      </c>
      <c r="D64" s="121" t="s">
        <v>66</v>
      </c>
      <c r="E64" s="121" t="s">
        <v>62</v>
      </c>
      <c r="F64" s="118">
        <v>500</v>
      </c>
      <c r="G64" s="124">
        <v>900</v>
      </c>
      <c r="H64" s="112" t="s">
        <v>19</v>
      </c>
      <c r="I64" s="112" t="s">
        <v>17</v>
      </c>
      <c r="J64" s="125">
        <f t="shared" si="5"/>
        <v>450000</v>
      </c>
      <c r="K64" s="120">
        <f t="shared" si="6"/>
        <v>504000.00000000006</v>
      </c>
    </row>
    <row r="65" spans="1:11" s="116" customFormat="1" ht="45">
      <c r="A65" s="108">
        <v>56</v>
      </c>
      <c r="B65" s="121" t="s">
        <v>67</v>
      </c>
      <c r="C65" s="112" t="s">
        <v>1632</v>
      </c>
      <c r="D65" s="121" t="s">
        <v>67</v>
      </c>
      <c r="E65" s="121" t="s">
        <v>15</v>
      </c>
      <c r="F65" s="118">
        <v>50</v>
      </c>
      <c r="G65" s="124">
        <v>350</v>
      </c>
      <c r="H65" s="112" t="s">
        <v>19</v>
      </c>
      <c r="I65" s="112" t="s">
        <v>17</v>
      </c>
      <c r="J65" s="125">
        <f t="shared" si="5"/>
        <v>17500</v>
      </c>
      <c r="K65" s="120">
        <f t="shared" si="6"/>
        <v>19600.000000000004</v>
      </c>
    </row>
    <row r="66" spans="1:11" ht="45">
      <c r="A66" s="2">
        <v>57</v>
      </c>
      <c r="B66" s="5" t="s">
        <v>68</v>
      </c>
      <c r="C66" s="4" t="s">
        <v>13</v>
      </c>
      <c r="D66" s="5" t="s">
        <v>68</v>
      </c>
      <c r="E66" s="5" t="s">
        <v>15</v>
      </c>
      <c r="F66" s="3">
        <v>100</v>
      </c>
      <c r="G66" s="23">
        <v>42</v>
      </c>
      <c r="H66" s="4" t="s">
        <v>19</v>
      </c>
      <c r="I66" s="4" t="s">
        <v>17</v>
      </c>
      <c r="J66" s="22">
        <f t="shared" si="5"/>
        <v>4200</v>
      </c>
      <c r="K66" s="7">
        <f t="shared" si="6"/>
        <v>4704</v>
      </c>
    </row>
    <row r="67" spans="1:11" s="116" customFormat="1" ht="45">
      <c r="A67" s="108">
        <v>58</v>
      </c>
      <c r="B67" s="121" t="s">
        <v>69</v>
      </c>
      <c r="C67" s="112" t="s">
        <v>1632</v>
      </c>
      <c r="D67" s="121" t="s">
        <v>69</v>
      </c>
      <c r="E67" s="121" t="s">
        <v>15</v>
      </c>
      <c r="F67" s="112">
        <v>10</v>
      </c>
      <c r="G67" s="119">
        <v>2000</v>
      </c>
      <c r="H67" s="112" t="s">
        <v>36</v>
      </c>
      <c r="I67" s="112" t="s">
        <v>17</v>
      </c>
      <c r="J67" s="120">
        <f t="shared" ref="J67:J83" si="7">G67*F67</f>
        <v>20000</v>
      </c>
      <c r="K67" s="120">
        <f t="shared" si="6"/>
        <v>22400.000000000004</v>
      </c>
    </row>
    <row r="68" spans="1:11" s="116" customFormat="1" ht="45">
      <c r="A68" s="108">
        <v>59</v>
      </c>
      <c r="B68" s="121" t="s">
        <v>70</v>
      </c>
      <c r="C68" s="112" t="s">
        <v>1632</v>
      </c>
      <c r="D68" s="121" t="s">
        <v>70</v>
      </c>
      <c r="E68" s="121" t="s">
        <v>15</v>
      </c>
      <c r="F68" s="112">
        <v>10</v>
      </c>
      <c r="G68" s="119">
        <v>2000</v>
      </c>
      <c r="H68" s="112" t="s">
        <v>36</v>
      </c>
      <c r="I68" s="112" t="s">
        <v>17</v>
      </c>
      <c r="J68" s="120">
        <f t="shared" si="7"/>
        <v>20000</v>
      </c>
      <c r="K68" s="120">
        <f t="shared" si="6"/>
        <v>22400.000000000004</v>
      </c>
    </row>
    <row r="69" spans="1:11" s="116" customFormat="1" ht="45">
      <c r="A69" s="108">
        <v>60</v>
      </c>
      <c r="B69" s="121" t="s">
        <v>71</v>
      </c>
      <c r="C69" s="112" t="s">
        <v>1632</v>
      </c>
      <c r="D69" s="121" t="s">
        <v>71</v>
      </c>
      <c r="E69" s="121" t="s">
        <v>15</v>
      </c>
      <c r="F69" s="112">
        <v>10</v>
      </c>
      <c r="G69" s="119">
        <v>2000</v>
      </c>
      <c r="H69" s="112" t="s">
        <v>36</v>
      </c>
      <c r="I69" s="112" t="s">
        <v>17</v>
      </c>
      <c r="J69" s="120">
        <f t="shared" si="7"/>
        <v>20000</v>
      </c>
      <c r="K69" s="120">
        <f t="shared" si="6"/>
        <v>22400.000000000004</v>
      </c>
    </row>
    <row r="70" spans="1:11" s="116" customFormat="1" ht="45">
      <c r="A70" s="108">
        <v>61</v>
      </c>
      <c r="B70" s="121" t="s">
        <v>72</v>
      </c>
      <c r="C70" s="112" t="s">
        <v>1632</v>
      </c>
      <c r="D70" s="121" t="s">
        <v>72</v>
      </c>
      <c r="E70" s="121" t="s">
        <v>15</v>
      </c>
      <c r="F70" s="112">
        <v>32</v>
      </c>
      <c r="G70" s="119">
        <v>400</v>
      </c>
      <c r="H70" s="112" t="s">
        <v>36</v>
      </c>
      <c r="I70" s="112" t="s">
        <v>17</v>
      </c>
      <c r="J70" s="120">
        <f t="shared" si="7"/>
        <v>12800</v>
      </c>
      <c r="K70" s="120">
        <f t="shared" si="6"/>
        <v>14336.000000000002</v>
      </c>
    </row>
    <row r="71" spans="1:11" s="116" customFormat="1" ht="45">
      <c r="A71" s="108">
        <v>62</v>
      </c>
      <c r="B71" s="121" t="s">
        <v>73</v>
      </c>
      <c r="C71" s="112" t="s">
        <v>1632</v>
      </c>
      <c r="D71" s="121" t="s">
        <v>73</v>
      </c>
      <c r="E71" s="121" t="s">
        <v>15</v>
      </c>
      <c r="F71" s="112">
        <v>20</v>
      </c>
      <c r="G71" s="119">
        <v>498</v>
      </c>
      <c r="H71" s="112" t="s">
        <v>36</v>
      </c>
      <c r="I71" s="112" t="s">
        <v>17</v>
      </c>
      <c r="J71" s="120">
        <f t="shared" si="7"/>
        <v>9960</v>
      </c>
      <c r="K71" s="120">
        <f t="shared" si="6"/>
        <v>11155.2</v>
      </c>
    </row>
    <row r="72" spans="1:11" s="116" customFormat="1" ht="45">
      <c r="A72" s="108">
        <v>63</v>
      </c>
      <c r="B72" s="121" t="s">
        <v>74</v>
      </c>
      <c r="C72" s="112" t="s">
        <v>1632</v>
      </c>
      <c r="D72" s="121" t="s">
        <v>74</v>
      </c>
      <c r="E72" s="121" t="s">
        <v>15</v>
      </c>
      <c r="F72" s="112">
        <v>20</v>
      </c>
      <c r="G72" s="119">
        <v>498</v>
      </c>
      <c r="H72" s="112" t="s">
        <v>36</v>
      </c>
      <c r="I72" s="112" t="s">
        <v>17</v>
      </c>
      <c r="J72" s="120">
        <f t="shared" si="7"/>
        <v>9960</v>
      </c>
      <c r="K72" s="120">
        <f t="shared" si="6"/>
        <v>11155.2</v>
      </c>
    </row>
    <row r="73" spans="1:11" s="116" customFormat="1" ht="60">
      <c r="A73" s="108">
        <v>64</v>
      </c>
      <c r="B73" s="121" t="s">
        <v>75</v>
      </c>
      <c r="C73" s="112" t="s">
        <v>1632</v>
      </c>
      <c r="D73" s="121" t="s">
        <v>75</v>
      </c>
      <c r="E73" s="121" t="s">
        <v>15</v>
      </c>
      <c r="F73" s="112">
        <v>20</v>
      </c>
      <c r="G73" s="119">
        <v>618</v>
      </c>
      <c r="H73" s="112" t="s">
        <v>36</v>
      </c>
      <c r="I73" s="112" t="s">
        <v>17</v>
      </c>
      <c r="J73" s="120">
        <f t="shared" si="7"/>
        <v>12360</v>
      </c>
      <c r="K73" s="120">
        <f t="shared" si="6"/>
        <v>13843.2</v>
      </c>
    </row>
    <row r="74" spans="1:11" s="116" customFormat="1" ht="60">
      <c r="A74" s="108">
        <v>65</v>
      </c>
      <c r="B74" s="121" t="s">
        <v>76</v>
      </c>
      <c r="C74" s="112" t="s">
        <v>1632</v>
      </c>
      <c r="D74" s="121" t="s">
        <v>76</v>
      </c>
      <c r="E74" s="121" t="s">
        <v>15</v>
      </c>
      <c r="F74" s="112">
        <v>20</v>
      </c>
      <c r="G74" s="119">
        <v>618</v>
      </c>
      <c r="H74" s="112" t="s">
        <v>36</v>
      </c>
      <c r="I74" s="112" t="s">
        <v>17</v>
      </c>
      <c r="J74" s="120">
        <f t="shared" si="7"/>
        <v>12360</v>
      </c>
      <c r="K74" s="120">
        <f t="shared" si="6"/>
        <v>13843.2</v>
      </c>
    </row>
    <row r="75" spans="1:11" s="116" customFormat="1" ht="45">
      <c r="A75" s="108">
        <v>66</v>
      </c>
      <c r="B75" s="121" t="s">
        <v>77</v>
      </c>
      <c r="C75" s="112" t="s">
        <v>1632</v>
      </c>
      <c r="D75" s="121" t="s">
        <v>77</v>
      </c>
      <c r="E75" s="121" t="s">
        <v>15</v>
      </c>
      <c r="F75" s="112">
        <v>100</v>
      </c>
      <c r="G75" s="119">
        <v>265</v>
      </c>
      <c r="H75" s="112" t="s">
        <v>36</v>
      </c>
      <c r="I75" s="112" t="s">
        <v>17</v>
      </c>
      <c r="J75" s="120">
        <f t="shared" si="7"/>
        <v>26500</v>
      </c>
      <c r="K75" s="120">
        <f t="shared" si="6"/>
        <v>29680.000000000004</v>
      </c>
    </row>
    <row r="76" spans="1:11" s="116" customFormat="1" ht="45">
      <c r="A76" s="108">
        <v>67</v>
      </c>
      <c r="B76" s="121" t="s">
        <v>78</v>
      </c>
      <c r="C76" s="112" t="s">
        <v>1632</v>
      </c>
      <c r="D76" s="121" t="s">
        <v>78</v>
      </c>
      <c r="E76" s="121" t="s">
        <v>15</v>
      </c>
      <c r="F76" s="112">
        <v>100</v>
      </c>
      <c r="G76" s="119">
        <v>289</v>
      </c>
      <c r="H76" s="112" t="s">
        <v>36</v>
      </c>
      <c r="I76" s="112" t="s">
        <v>17</v>
      </c>
      <c r="J76" s="120">
        <f t="shared" si="7"/>
        <v>28900</v>
      </c>
      <c r="K76" s="120">
        <f t="shared" si="6"/>
        <v>32368.000000000004</v>
      </c>
    </row>
    <row r="77" spans="1:11" s="116" customFormat="1" ht="45">
      <c r="A77" s="108">
        <v>68</v>
      </c>
      <c r="B77" s="121" t="s">
        <v>79</v>
      </c>
      <c r="C77" s="112" t="s">
        <v>1632</v>
      </c>
      <c r="D77" s="121" t="s">
        <v>79</v>
      </c>
      <c r="E77" s="121" t="s">
        <v>62</v>
      </c>
      <c r="F77" s="112">
        <v>1000</v>
      </c>
      <c r="G77" s="119">
        <v>43</v>
      </c>
      <c r="H77" s="112" t="s">
        <v>36</v>
      </c>
      <c r="I77" s="112" t="s">
        <v>17</v>
      </c>
      <c r="J77" s="120">
        <f t="shared" si="7"/>
        <v>43000</v>
      </c>
      <c r="K77" s="120">
        <f t="shared" si="6"/>
        <v>48160.000000000007</v>
      </c>
    </row>
    <row r="78" spans="1:11" s="116" customFormat="1" ht="45">
      <c r="A78" s="108">
        <v>69</v>
      </c>
      <c r="B78" s="121" t="s">
        <v>80</v>
      </c>
      <c r="C78" s="112" t="s">
        <v>1632</v>
      </c>
      <c r="D78" s="121" t="s">
        <v>80</v>
      </c>
      <c r="E78" s="121" t="s">
        <v>62</v>
      </c>
      <c r="F78" s="112">
        <v>1000</v>
      </c>
      <c r="G78" s="119">
        <v>69</v>
      </c>
      <c r="H78" s="112" t="s">
        <v>36</v>
      </c>
      <c r="I78" s="112" t="s">
        <v>17</v>
      </c>
      <c r="J78" s="120">
        <f t="shared" si="7"/>
        <v>69000</v>
      </c>
      <c r="K78" s="120">
        <f t="shared" si="6"/>
        <v>77280.000000000015</v>
      </c>
    </row>
    <row r="79" spans="1:11" s="116" customFormat="1" ht="45">
      <c r="A79" s="108">
        <v>70</v>
      </c>
      <c r="B79" s="121" t="s">
        <v>81</v>
      </c>
      <c r="C79" s="112" t="s">
        <v>1632</v>
      </c>
      <c r="D79" s="121" t="s">
        <v>81</v>
      </c>
      <c r="E79" s="121" t="s">
        <v>15</v>
      </c>
      <c r="F79" s="112">
        <v>8</v>
      </c>
      <c r="G79" s="119">
        <v>618</v>
      </c>
      <c r="H79" s="112" t="s">
        <v>36</v>
      </c>
      <c r="I79" s="112" t="s">
        <v>17</v>
      </c>
      <c r="J79" s="120">
        <f t="shared" si="7"/>
        <v>4944</v>
      </c>
      <c r="K79" s="120">
        <f t="shared" si="6"/>
        <v>5537.2800000000007</v>
      </c>
    </row>
    <row r="80" spans="1:11" ht="45">
      <c r="A80" s="2">
        <v>71</v>
      </c>
      <c r="B80" s="5" t="s">
        <v>82</v>
      </c>
      <c r="C80" s="4" t="s">
        <v>13</v>
      </c>
      <c r="D80" s="5" t="s">
        <v>82</v>
      </c>
      <c r="E80" s="5" t="s">
        <v>62</v>
      </c>
      <c r="F80" s="4">
        <v>1000</v>
      </c>
      <c r="G80" s="21">
        <v>30</v>
      </c>
      <c r="H80" s="4" t="s">
        <v>36</v>
      </c>
      <c r="I80" s="4" t="s">
        <v>17</v>
      </c>
      <c r="J80" s="7">
        <f t="shared" si="7"/>
        <v>30000</v>
      </c>
      <c r="K80" s="7">
        <f t="shared" si="6"/>
        <v>33600</v>
      </c>
    </row>
    <row r="81" spans="1:11" s="116" customFormat="1" ht="45">
      <c r="A81" s="108">
        <v>72</v>
      </c>
      <c r="B81" s="121" t="s">
        <v>83</v>
      </c>
      <c r="C81" s="112" t="s">
        <v>1632</v>
      </c>
      <c r="D81" s="121" t="s">
        <v>83</v>
      </c>
      <c r="E81" s="121" t="s">
        <v>62</v>
      </c>
      <c r="F81" s="112">
        <v>500</v>
      </c>
      <c r="G81" s="119">
        <v>98</v>
      </c>
      <c r="H81" s="112" t="s">
        <v>36</v>
      </c>
      <c r="I81" s="112" t="s">
        <v>17</v>
      </c>
      <c r="J81" s="120">
        <f t="shared" si="7"/>
        <v>49000</v>
      </c>
      <c r="K81" s="120">
        <f t="shared" si="6"/>
        <v>54880.000000000007</v>
      </c>
    </row>
    <row r="82" spans="1:11" s="116" customFormat="1" ht="45">
      <c r="A82" s="108">
        <v>73</v>
      </c>
      <c r="B82" s="121" t="s">
        <v>84</v>
      </c>
      <c r="C82" s="112" t="s">
        <v>1632</v>
      </c>
      <c r="D82" s="121" t="s">
        <v>84</v>
      </c>
      <c r="E82" s="121" t="s">
        <v>62</v>
      </c>
      <c r="F82" s="112">
        <v>500</v>
      </c>
      <c r="G82" s="119">
        <v>202</v>
      </c>
      <c r="H82" s="112" t="s">
        <v>36</v>
      </c>
      <c r="I82" s="112" t="s">
        <v>17</v>
      </c>
      <c r="J82" s="120">
        <f t="shared" si="7"/>
        <v>101000</v>
      </c>
      <c r="K82" s="120">
        <f t="shared" si="6"/>
        <v>113120.00000000001</v>
      </c>
    </row>
    <row r="83" spans="1:11" s="116" customFormat="1" ht="45">
      <c r="A83" s="108">
        <v>74</v>
      </c>
      <c r="B83" s="121" t="s">
        <v>85</v>
      </c>
      <c r="C83" s="112" t="s">
        <v>1632</v>
      </c>
      <c r="D83" s="121" t="s">
        <v>85</v>
      </c>
      <c r="E83" s="121" t="s">
        <v>15</v>
      </c>
      <c r="F83" s="112">
        <v>20</v>
      </c>
      <c r="G83" s="119">
        <v>179</v>
      </c>
      <c r="H83" s="112" t="s">
        <v>36</v>
      </c>
      <c r="I83" s="112" t="s">
        <v>17</v>
      </c>
      <c r="J83" s="120">
        <f t="shared" si="7"/>
        <v>3580</v>
      </c>
      <c r="K83" s="120">
        <f t="shared" si="6"/>
        <v>4009.6000000000004</v>
      </c>
    </row>
    <row r="84" spans="1:11" s="116" customFormat="1" ht="45">
      <c r="A84" s="108">
        <v>76</v>
      </c>
      <c r="B84" s="121" t="s">
        <v>86</v>
      </c>
      <c r="C84" s="112" t="s">
        <v>1632</v>
      </c>
      <c r="D84" s="121" t="s">
        <v>86</v>
      </c>
      <c r="E84" s="121" t="s">
        <v>15</v>
      </c>
      <c r="F84" s="112">
        <v>100</v>
      </c>
      <c r="G84" s="119">
        <v>453</v>
      </c>
      <c r="H84" s="112" t="s">
        <v>36</v>
      </c>
      <c r="I84" s="112" t="s">
        <v>17</v>
      </c>
      <c r="J84" s="120">
        <f t="shared" ref="J84:J108" si="8">G84*F84</f>
        <v>45300</v>
      </c>
      <c r="K84" s="120">
        <f t="shared" si="6"/>
        <v>50736.000000000007</v>
      </c>
    </row>
    <row r="85" spans="1:11" s="116" customFormat="1" ht="45">
      <c r="A85" s="108">
        <v>77</v>
      </c>
      <c r="B85" s="121" t="s">
        <v>87</v>
      </c>
      <c r="C85" s="112" t="s">
        <v>1632</v>
      </c>
      <c r="D85" s="121" t="s">
        <v>87</v>
      </c>
      <c r="E85" s="121" t="s">
        <v>15</v>
      </c>
      <c r="F85" s="112">
        <v>100</v>
      </c>
      <c r="G85" s="119">
        <v>464</v>
      </c>
      <c r="H85" s="112" t="s">
        <v>36</v>
      </c>
      <c r="I85" s="112" t="s">
        <v>17</v>
      </c>
      <c r="J85" s="120">
        <f t="shared" si="8"/>
        <v>46400</v>
      </c>
      <c r="K85" s="120">
        <f t="shared" si="6"/>
        <v>51968.000000000007</v>
      </c>
    </row>
    <row r="86" spans="1:11" ht="45">
      <c r="A86" s="2">
        <v>78</v>
      </c>
      <c r="B86" s="5" t="s">
        <v>88</v>
      </c>
      <c r="C86" s="4" t="s">
        <v>13</v>
      </c>
      <c r="D86" s="5" t="s">
        <v>88</v>
      </c>
      <c r="E86" s="5" t="s">
        <v>15</v>
      </c>
      <c r="F86" s="4">
        <v>125</v>
      </c>
      <c r="G86" s="21">
        <v>127</v>
      </c>
      <c r="H86" s="4" t="s">
        <v>36</v>
      </c>
      <c r="I86" s="4" t="s">
        <v>17</v>
      </c>
      <c r="J86" s="7">
        <f t="shared" si="8"/>
        <v>15875</v>
      </c>
      <c r="K86" s="7">
        <f t="shared" si="6"/>
        <v>17780</v>
      </c>
    </row>
    <row r="87" spans="1:11" ht="45">
      <c r="A87" s="2">
        <v>79</v>
      </c>
      <c r="B87" s="5" t="s">
        <v>89</v>
      </c>
      <c r="C87" s="4" t="s">
        <v>13</v>
      </c>
      <c r="D87" s="5" t="s">
        <v>89</v>
      </c>
      <c r="E87" s="5" t="s">
        <v>15</v>
      </c>
      <c r="F87" s="4">
        <v>125</v>
      </c>
      <c r="G87" s="21">
        <v>212</v>
      </c>
      <c r="H87" s="4" t="s">
        <v>36</v>
      </c>
      <c r="I87" s="4" t="s">
        <v>17</v>
      </c>
      <c r="J87" s="7">
        <f t="shared" si="8"/>
        <v>26500</v>
      </c>
      <c r="K87" s="7">
        <f t="shared" si="6"/>
        <v>29680.000000000004</v>
      </c>
    </row>
    <row r="88" spans="1:11" s="116" customFormat="1" ht="45">
      <c r="A88" s="108">
        <v>80</v>
      </c>
      <c r="B88" s="121" t="s">
        <v>90</v>
      </c>
      <c r="C88" s="112" t="s">
        <v>1632</v>
      </c>
      <c r="D88" s="121" t="s">
        <v>90</v>
      </c>
      <c r="E88" s="121" t="s">
        <v>15</v>
      </c>
      <c r="F88" s="112">
        <v>50</v>
      </c>
      <c r="G88" s="119">
        <v>346</v>
      </c>
      <c r="H88" s="112" t="s">
        <v>36</v>
      </c>
      <c r="I88" s="112" t="s">
        <v>17</v>
      </c>
      <c r="J88" s="120">
        <f t="shared" si="8"/>
        <v>17300</v>
      </c>
      <c r="K88" s="120">
        <f t="shared" si="6"/>
        <v>19376.000000000004</v>
      </c>
    </row>
    <row r="89" spans="1:11" ht="45">
      <c r="A89" s="2">
        <v>81</v>
      </c>
      <c r="B89" s="5" t="s">
        <v>91</v>
      </c>
      <c r="C89" s="4" t="s">
        <v>13</v>
      </c>
      <c r="D89" s="5" t="s">
        <v>91</v>
      </c>
      <c r="E89" s="5" t="s">
        <v>15</v>
      </c>
      <c r="F89" s="4">
        <v>50</v>
      </c>
      <c r="G89" s="21">
        <v>346</v>
      </c>
      <c r="H89" s="4" t="s">
        <v>36</v>
      </c>
      <c r="I89" s="4" t="s">
        <v>17</v>
      </c>
      <c r="J89" s="7">
        <f t="shared" si="8"/>
        <v>17300</v>
      </c>
      <c r="K89" s="7">
        <f t="shared" si="6"/>
        <v>19376.000000000004</v>
      </c>
    </row>
    <row r="90" spans="1:11" ht="45">
      <c r="A90" s="2">
        <v>82</v>
      </c>
      <c r="B90" s="5" t="s">
        <v>92</v>
      </c>
      <c r="C90" s="4" t="s">
        <v>13</v>
      </c>
      <c r="D90" s="5" t="s">
        <v>92</v>
      </c>
      <c r="E90" s="5" t="s">
        <v>15</v>
      </c>
      <c r="F90" s="4">
        <v>250</v>
      </c>
      <c r="G90" s="21">
        <v>53</v>
      </c>
      <c r="H90" s="4" t="s">
        <v>36</v>
      </c>
      <c r="I90" s="4" t="s">
        <v>17</v>
      </c>
      <c r="J90" s="7">
        <f t="shared" si="8"/>
        <v>13250</v>
      </c>
      <c r="K90" s="7">
        <f t="shared" si="6"/>
        <v>14840.000000000002</v>
      </c>
    </row>
    <row r="91" spans="1:11" ht="45">
      <c r="A91" s="2">
        <v>83</v>
      </c>
      <c r="B91" s="5" t="s">
        <v>93</v>
      </c>
      <c r="C91" s="4" t="s">
        <v>13</v>
      </c>
      <c r="D91" s="5" t="s">
        <v>93</v>
      </c>
      <c r="E91" s="5" t="s">
        <v>15</v>
      </c>
      <c r="F91" s="4">
        <v>250</v>
      </c>
      <c r="G91" s="21">
        <v>81</v>
      </c>
      <c r="H91" s="4" t="s">
        <v>36</v>
      </c>
      <c r="I91" s="4" t="s">
        <v>17</v>
      </c>
      <c r="J91" s="7">
        <f t="shared" si="8"/>
        <v>20250</v>
      </c>
      <c r="K91" s="7">
        <f t="shared" si="6"/>
        <v>22680.000000000004</v>
      </c>
    </row>
    <row r="92" spans="1:11" s="116" customFormat="1" ht="45">
      <c r="A92" s="108">
        <v>84</v>
      </c>
      <c r="B92" s="121" t="s">
        <v>94</v>
      </c>
      <c r="C92" s="112" t="s">
        <v>1632</v>
      </c>
      <c r="D92" s="121" t="s">
        <v>94</v>
      </c>
      <c r="E92" s="121" t="s">
        <v>15</v>
      </c>
      <c r="F92" s="112">
        <v>100</v>
      </c>
      <c r="G92" s="119">
        <v>15</v>
      </c>
      <c r="H92" s="112" t="s">
        <v>36</v>
      </c>
      <c r="I92" s="112" t="s">
        <v>17</v>
      </c>
      <c r="J92" s="120">
        <f t="shared" si="8"/>
        <v>1500</v>
      </c>
      <c r="K92" s="120">
        <f t="shared" si="6"/>
        <v>1680.0000000000002</v>
      </c>
    </row>
    <row r="93" spans="1:11" s="116" customFormat="1" ht="45">
      <c r="A93" s="108">
        <v>85</v>
      </c>
      <c r="B93" s="121" t="s">
        <v>95</v>
      </c>
      <c r="C93" s="112" t="s">
        <v>1632</v>
      </c>
      <c r="D93" s="121" t="s">
        <v>95</v>
      </c>
      <c r="E93" s="121" t="s">
        <v>15</v>
      </c>
      <c r="F93" s="112">
        <v>100</v>
      </c>
      <c r="G93" s="119">
        <v>15</v>
      </c>
      <c r="H93" s="112" t="s">
        <v>36</v>
      </c>
      <c r="I93" s="112" t="s">
        <v>17</v>
      </c>
      <c r="J93" s="120">
        <f t="shared" si="8"/>
        <v>1500</v>
      </c>
      <c r="K93" s="120">
        <f t="shared" si="6"/>
        <v>1680.0000000000002</v>
      </c>
    </row>
    <row r="94" spans="1:11" s="116" customFormat="1" ht="45">
      <c r="A94" s="108">
        <v>86</v>
      </c>
      <c r="B94" s="121" t="s">
        <v>96</v>
      </c>
      <c r="C94" s="112" t="s">
        <v>1632</v>
      </c>
      <c r="D94" s="121" t="s">
        <v>96</v>
      </c>
      <c r="E94" s="121" t="s">
        <v>15</v>
      </c>
      <c r="F94" s="112">
        <v>100</v>
      </c>
      <c r="G94" s="119">
        <v>21</v>
      </c>
      <c r="H94" s="112" t="s">
        <v>36</v>
      </c>
      <c r="I94" s="112" t="s">
        <v>17</v>
      </c>
      <c r="J94" s="120">
        <f t="shared" si="8"/>
        <v>2100</v>
      </c>
      <c r="K94" s="120">
        <f t="shared" si="6"/>
        <v>2352</v>
      </c>
    </row>
    <row r="95" spans="1:11" s="116" customFormat="1" ht="45">
      <c r="A95" s="108">
        <v>87</v>
      </c>
      <c r="B95" s="121" t="s">
        <v>97</v>
      </c>
      <c r="C95" s="112" t="s">
        <v>1632</v>
      </c>
      <c r="D95" s="121" t="s">
        <v>97</v>
      </c>
      <c r="E95" s="121" t="s">
        <v>15</v>
      </c>
      <c r="F95" s="112">
        <v>100</v>
      </c>
      <c r="G95" s="119">
        <v>21</v>
      </c>
      <c r="H95" s="112" t="s">
        <v>36</v>
      </c>
      <c r="I95" s="112" t="s">
        <v>17</v>
      </c>
      <c r="J95" s="120">
        <f t="shared" si="8"/>
        <v>2100</v>
      </c>
      <c r="K95" s="120">
        <f t="shared" si="6"/>
        <v>2352</v>
      </c>
    </row>
    <row r="96" spans="1:11" s="116" customFormat="1" ht="45">
      <c r="A96" s="108">
        <v>88</v>
      </c>
      <c r="B96" s="121" t="s">
        <v>98</v>
      </c>
      <c r="C96" s="112" t="s">
        <v>1632</v>
      </c>
      <c r="D96" s="121" t="s">
        <v>98</v>
      </c>
      <c r="E96" s="121" t="s">
        <v>15</v>
      </c>
      <c r="F96" s="112">
        <v>100</v>
      </c>
      <c r="G96" s="119">
        <v>21</v>
      </c>
      <c r="H96" s="112" t="s">
        <v>36</v>
      </c>
      <c r="I96" s="112" t="s">
        <v>17</v>
      </c>
      <c r="J96" s="120">
        <f t="shared" si="8"/>
        <v>2100</v>
      </c>
      <c r="K96" s="120">
        <f t="shared" si="6"/>
        <v>2352</v>
      </c>
    </row>
    <row r="97" spans="1:11" ht="45">
      <c r="A97" s="2">
        <v>89</v>
      </c>
      <c r="B97" s="5" t="s">
        <v>99</v>
      </c>
      <c r="C97" s="4" t="s">
        <v>13</v>
      </c>
      <c r="D97" s="5" t="s">
        <v>99</v>
      </c>
      <c r="E97" s="5" t="s">
        <v>15</v>
      </c>
      <c r="F97" s="4">
        <v>100</v>
      </c>
      <c r="G97" s="21">
        <v>48</v>
      </c>
      <c r="H97" s="4" t="s">
        <v>36</v>
      </c>
      <c r="I97" s="4" t="s">
        <v>17</v>
      </c>
      <c r="J97" s="7">
        <f t="shared" si="8"/>
        <v>4800</v>
      </c>
      <c r="K97" s="7">
        <f t="shared" si="6"/>
        <v>5376.0000000000009</v>
      </c>
    </row>
    <row r="98" spans="1:11" s="116" customFormat="1" ht="45">
      <c r="A98" s="108">
        <v>90</v>
      </c>
      <c r="B98" s="121" t="s">
        <v>100</v>
      </c>
      <c r="C98" s="112" t="s">
        <v>1632</v>
      </c>
      <c r="D98" s="121" t="s">
        <v>100</v>
      </c>
      <c r="E98" s="121" t="s">
        <v>15</v>
      </c>
      <c r="F98" s="112">
        <v>100</v>
      </c>
      <c r="G98" s="119">
        <v>56</v>
      </c>
      <c r="H98" s="112" t="s">
        <v>36</v>
      </c>
      <c r="I98" s="112" t="s">
        <v>17</v>
      </c>
      <c r="J98" s="120">
        <f t="shared" si="8"/>
        <v>5600</v>
      </c>
      <c r="K98" s="120">
        <f t="shared" si="6"/>
        <v>6272.0000000000009</v>
      </c>
    </row>
    <row r="99" spans="1:11" s="116" customFormat="1" ht="45">
      <c r="A99" s="108">
        <v>91</v>
      </c>
      <c r="B99" s="121" t="s">
        <v>101</v>
      </c>
      <c r="C99" s="112" t="s">
        <v>1632</v>
      </c>
      <c r="D99" s="121" t="s">
        <v>101</v>
      </c>
      <c r="E99" s="121" t="s">
        <v>15</v>
      </c>
      <c r="F99" s="112">
        <v>100</v>
      </c>
      <c r="G99" s="119">
        <v>99</v>
      </c>
      <c r="H99" s="112" t="s">
        <v>36</v>
      </c>
      <c r="I99" s="112" t="s">
        <v>17</v>
      </c>
      <c r="J99" s="120">
        <f t="shared" si="8"/>
        <v>9900</v>
      </c>
      <c r="K99" s="120">
        <f t="shared" si="6"/>
        <v>11088.000000000002</v>
      </c>
    </row>
    <row r="100" spans="1:11" ht="45">
      <c r="A100" s="2">
        <v>92</v>
      </c>
      <c r="B100" s="5" t="s">
        <v>102</v>
      </c>
      <c r="C100" s="4" t="s">
        <v>13</v>
      </c>
      <c r="D100" s="5" t="s">
        <v>102</v>
      </c>
      <c r="E100" s="5" t="s">
        <v>15</v>
      </c>
      <c r="F100" s="4">
        <v>100</v>
      </c>
      <c r="G100" s="21">
        <v>133</v>
      </c>
      <c r="H100" s="4" t="s">
        <v>36</v>
      </c>
      <c r="I100" s="4" t="s">
        <v>17</v>
      </c>
      <c r="J100" s="7">
        <f t="shared" si="8"/>
        <v>13300</v>
      </c>
      <c r="K100" s="7">
        <f t="shared" si="6"/>
        <v>14896.000000000002</v>
      </c>
    </row>
    <row r="101" spans="1:11" s="116" customFormat="1" ht="45">
      <c r="A101" s="108">
        <v>93</v>
      </c>
      <c r="B101" s="126" t="s">
        <v>103</v>
      </c>
      <c r="C101" s="112" t="s">
        <v>1632</v>
      </c>
      <c r="D101" s="126" t="s">
        <v>103</v>
      </c>
      <c r="E101" s="121" t="s">
        <v>15</v>
      </c>
      <c r="F101" s="112">
        <v>100</v>
      </c>
      <c r="G101" s="119">
        <v>1000</v>
      </c>
      <c r="H101" s="112" t="s">
        <v>36</v>
      </c>
      <c r="I101" s="112" t="s">
        <v>17</v>
      </c>
      <c r="J101" s="120">
        <f t="shared" si="8"/>
        <v>100000</v>
      </c>
      <c r="K101" s="120">
        <f t="shared" si="6"/>
        <v>112000.00000000001</v>
      </c>
    </row>
    <row r="102" spans="1:11" ht="45">
      <c r="A102" s="2">
        <v>94</v>
      </c>
      <c r="B102" s="5" t="s">
        <v>104</v>
      </c>
      <c r="C102" s="4" t="s">
        <v>13</v>
      </c>
      <c r="D102" s="5" t="s">
        <v>104</v>
      </c>
      <c r="E102" s="5" t="s">
        <v>62</v>
      </c>
      <c r="F102" s="4">
        <v>100</v>
      </c>
      <c r="G102" s="21">
        <v>356</v>
      </c>
      <c r="H102" s="4" t="s">
        <v>36</v>
      </c>
      <c r="I102" s="4" t="s">
        <v>17</v>
      </c>
      <c r="J102" s="7">
        <f t="shared" si="8"/>
        <v>35600</v>
      </c>
      <c r="K102" s="7">
        <f t="shared" si="6"/>
        <v>39872.000000000007</v>
      </c>
    </row>
    <row r="103" spans="1:11" s="116" customFormat="1" ht="45">
      <c r="A103" s="108">
        <v>95</v>
      </c>
      <c r="B103" s="121" t="s">
        <v>105</v>
      </c>
      <c r="C103" s="112" t="s">
        <v>1632</v>
      </c>
      <c r="D103" s="121" t="s">
        <v>105</v>
      </c>
      <c r="E103" s="121" t="s">
        <v>15</v>
      </c>
      <c r="F103" s="112">
        <v>10</v>
      </c>
      <c r="G103" s="119">
        <v>150</v>
      </c>
      <c r="H103" s="112" t="s">
        <v>36</v>
      </c>
      <c r="I103" s="112" t="s">
        <v>17</v>
      </c>
      <c r="J103" s="120">
        <f t="shared" si="8"/>
        <v>1500</v>
      </c>
      <c r="K103" s="120">
        <f t="shared" si="6"/>
        <v>1680.0000000000002</v>
      </c>
    </row>
    <row r="104" spans="1:11" s="116" customFormat="1" ht="45">
      <c r="A104" s="108">
        <v>96</v>
      </c>
      <c r="B104" s="121" t="s">
        <v>106</v>
      </c>
      <c r="C104" s="112" t="s">
        <v>1632</v>
      </c>
      <c r="D104" s="121" t="s">
        <v>106</v>
      </c>
      <c r="E104" s="121" t="s">
        <v>15</v>
      </c>
      <c r="F104" s="112">
        <v>10</v>
      </c>
      <c r="G104" s="119">
        <v>150</v>
      </c>
      <c r="H104" s="112" t="s">
        <v>36</v>
      </c>
      <c r="I104" s="112" t="s">
        <v>17</v>
      </c>
      <c r="J104" s="120">
        <f t="shared" si="8"/>
        <v>1500</v>
      </c>
      <c r="K104" s="120">
        <f t="shared" si="6"/>
        <v>1680.0000000000002</v>
      </c>
    </row>
    <row r="105" spans="1:11" s="116" customFormat="1" ht="45">
      <c r="A105" s="108">
        <v>97</v>
      </c>
      <c r="B105" s="121" t="s">
        <v>107</v>
      </c>
      <c r="C105" s="112" t="s">
        <v>1632</v>
      </c>
      <c r="D105" s="121" t="s">
        <v>107</v>
      </c>
      <c r="E105" s="121" t="s">
        <v>15</v>
      </c>
      <c r="F105" s="112">
        <v>10</v>
      </c>
      <c r="G105" s="119">
        <v>150</v>
      </c>
      <c r="H105" s="112" t="s">
        <v>36</v>
      </c>
      <c r="I105" s="112" t="s">
        <v>17</v>
      </c>
      <c r="J105" s="120">
        <f t="shared" si="8"/>
        <v>1500</v>
      </c>
      <c r="K105" s="120">
        <f t="shared" si="6"/>
        <v>1680.0000000000002</v>
      </c>
    </row>
    <row r="106" spans="1:11" s="116" customFormat="1" ht="45">
      <c r="A106" s="108">
        <v>98</v>
      </c>
      <c r="B106" s="121" t="s">
        <v>108</v>
      </c>
      <c r="C106" s="112" t="s">
        <v>1632</v>
      </c>
      <c r="D106" s="121" t="s">
        <v>108</v>
      </c>
      <c r="E106" s="121" t="s">
        <v>15</v>
      </c>
      <c r="F106" s="112">
        <v>10</v>
      </c>
      <c r="G106" s="119">
        <v>150</v>
      </c>
      <c r="H106" s="112" t="s">
        <v>36</v>
      </c>
      <c r="I106" s="112" t="s">
        <v>17</v>
      </c>
      <c r="J106" s="120">
        <f t="shared" si="8"/>
        <v>1500</v>
      </c>
      <c r="K106" s="120">
        <f t="shared" si="6"/>
        <v>1680.0000000000002</v>
      </c>
    </row>
    <row r="107" spans="1:11" s="116" customFormat="1" ht="45">
      <c r="A107" s="108">
        <v>99</v>
      </c>
      <c r="B107" s="121" t="s">
        <v>109</v>
      </c>
      <c r="C107" s="112" t="s">
        <v>1632</v>
      </c>
      <c r="D107" s="121" t="s">
        <v>109</v>
      </c>
      <c r="E107" s="121" t="s">
        <v>15</v>
      </c>
      <c r="F107" s="112">
        <v>10</v>
      </c>
      <c r="G107" s="119">
        <v>150</v>
      </c>
      <c r="H107" s="112" t="s">
        <v>36</v>
      </c>
      <c r="I107" s="112" t="s">
        <v>17</v>
      </c>
      <c r="J107" s="120">
        <f t="shared" si="8"/>
        <v>1500</v>
      </c>
      <c r="K107" s="120">
        <f t="shared" si="6"/>
        <v>1680.0000000000002</v>
      </c>
    </row>
    <row r="108" spans="1:11" s="116" customFormat="1" ht="45">
      <c r="A108" s="108">
        <v>100</v>
      </c>
      <c r="B108" s="121" t="s">
        <v>110</v>
      </c>
      <c r="C108" s="112" t="s">
        <v>1632</v>
      </c>
      <c r="D108" s="121" t="s">
        <v>110</v>
      </c>
      <c r="E108" s="121" t="s">
        <v>15</v>
      </c>
      <c r="F108" s="112">
        <v>20</v>
      </c>
      <c r="G108" s="119">
        <v>150</v>
      </c>
      <c r="H108" s="112" t="s">
        <v>36</v>
      </c>
      <c r="I108" s="112" t="s">
        <v>17</v>
      </c>
      <c r="J108" s="120">
        <f t="shared" si="8"/>
        <v>3000</v>
      </c>
      <c r="K108" s="120">
        <f t="shared" si="6"/>
        <v>3360.0000000000005</v>
      </c>
    </row>
    <row r="109" spans="1:11">
      <c r="A109" s="26" t="s">
        <v>111</v>
      </c>
      <c r="B109" s="5"/>
      <c r="C109" s="4"/>
      <c r="D109" s="5"/>
      <c r="E109" s="5"/>
      <c r="F109" s="4"/>
      <c r="G109" s="21"/>
      <c r="H109" s="4"/>
      <c r="I109" s="4"/>
      <c r="J109" s="7"/>
      <c r="K109" s="7"/>
    </row>
    <row r="110" spans="1:11" ht="45">
      <c r="A110" s="2">
        <v>101</v>
      </c>
      <c r="B110" s="5" t="s">
        <v>112</v>
      </c>
      <c r="C110" s="4" t="s">
        <v>13</v>
      </c>
      <c r="D110" s="5" t="s">
        <v>112</v>
      </c>
      <c r="E110" s="5" t="s">
        <v>62</v>
      </c>
      <c r="F110" s="4">
        <v>1260</v>
      </c>
      <c r="G110" s="21">
        <v>250</v>
      </c>
      <c r="H110" s="4" t="s">
        <v>36</v>
      </c>
      <c r="I110" s="4" t="s">
        <v>17</v>
      </c>
      <c r="J110" s="7">
        <v>315000</v>
      </c>
      <c r="K110" s="7">
        <v>352800.00000000006</v>
      </c>
    </row>
    <row r="111" spans="1:11" ht="45">
      <c r="A111" s="2">
        <v>102</v>
      </c>
      <c r="B111" s="5" t="s">
        <v>113</v>
      </c>
      <c r="C111" s="4" t="s">
        <v>13</v>
      </c>
      <c r="D111" s="5" t="s">
        <v>113</v>
      </c>
      <c r="E111" s="5" t="s">
        <v>62</v>
      </c>
      <c r="F111" s="4">
        <v>1360</v>
      </c>
      <c r="G111" s="21">
        <v>345.58</v>
      </c>
      <c r="H111" s="4" t="s">
        <v>36</v>
      </c>
      <c r="I111" s="4" t="s">
        <v>17</v>
      </c>
      <c r="J111" s="7">
        <v>470000</v>
      </c>
      <c r="K111" s="7">
        <v>526400</v>
      </c>
    </row>
    <row r="112" spans="1:11" ht="45">
      <c r="A112" s="2">
        <v>103</v>
      </c>
      <c r="B112" s="5" t="s">
        <v>114</v>
      </c>
      <c r="C112" s="4" t="s">
        <v>13</v>
      </c>
      <c r="D112" s="5" t="s">
        <v>114</v>
      </c>
      <c r="E112" s="5" t="s">
        <v>62</v>
      </c>
      <c r="F112" s="4">
        <v>1200</v>
      </c>
      <c r="G112" s="21">
        <v>520.83000000000004</v>
      </c>
      <c r="H112" s="4" t="s">
        <v>36</v>
      </c>
      <c r="I112" s="4" t="s">
        <v>17</v>
      </c>
      <c r="J112" s="7">
        <v>625000</v>
      </c>
      <c r="K112" s="7">
        <v>700000.00000000012</v>
      </c>
    </row>
    <row r="113" spans="1:11" ht="45">
      <c r="A113" s="2">
        <v>104</v>
      </c>
      <c r="B113" s="5" t="s">
        <v>115</v>
      </c>
      <c r="C113" s="4" t="s">
        <v>13</v>
      </c>
      <c r="D113" s="5" t="s">
        <v>115</v>
      </c>
      <c r="E113" s="5" t="s">
        <v>62</v>
      </c>
      <c r="F113" s="4">
        <v>1610</v>
      </c>
      <c r="G113" s="21">
        <v>763.97</v>
      </c>
      <c r="H113" s="4" t="s">
        <v>36</v>
      </c>
      <c r="I113" s="4" t="s">
        <v>17</v>
      </c>
      <c r="J113" s="7">
        <v>1230000</v>
      </c>
      <c r="K113" s="7">
        <v>1377600.0000000002</v>
      </c>
    </row>
    <row r="114" spans="1:11" ht="45">
      <c r="A114" s="2">
        <v>105</v>
      </c>
      <c r="B114" s="5" t="s">
        <v>116</v>
      </c>
      <c r="C114" s="4" t="s">
        <v>13</v>
      </c>
      <c r="D114" s="5" t="s">
        <v>116</v>
      </c>
      <c r="E114" s="5" t="s">
        <v>62</v>
      </c>
      <c r="F114" s="4">
        <v>1570</v>
      </c>
      <c r="G114" s="21">
        <v>1229.29</v>
      </c>
      <c r="H114" s="4" t="s">
        <v>36</v>
      </c>
      <c r="I114" s="4" t="s">
        <v>17</v>
      </c>
      <c r="J114" s="7">
        <v>1930000</v>
      </c>
      <c r="K114" s="7">
        <v>2161600</v>
      </c>
    </row>
    <row r="115" spans="1:11" ht="45">
      <c r="A115" s="2">
        <v>106</v>
      </c>
      <c r="B115" s="5" t="s">
        <v>117</v>
      </c>
      <c r="C115" s="4" t="s">
        <v>13</v>
      </c>
      <c r="D115" s="5" t="s">
        <v>117</v>
      </c>
      <c r="E115" s="5" t="s">
        <v>62</v>
      </c>
      <c r="F115" s="4">
        <v>1500</v>
      </c>
      <c r="G115" s="21">
        <v>1782</v>
      </c>
      <c r="H115" s="4" t="s">
        <v>36</v>
      </c>
      <c r="I115" s="4" t="s">
        <v>17</v>
      </c>
      <c r="J115" s="7">
        <v>2673000</v>
      </c>
      <c r="K115" s="7">
        <v>2993760.0000000005</v>
      </c>
    </row>
    <row r="116" spans="1:11" ht="45">
      <c r="A116" s="2">
        <v>107</v>
      </c>
      <c r="B116" s="5" t="s">
        <v>118</v>
      </c>
      <c r="C116" s="4" t="s">
        <v>13</v>
      </c>
      <c r="D116" s="5" t="s">
        <v>118</v>
      </c>
      <c r="E116" s="5" t="s">
        <v>62</v>
      </c>
      <c r="F116" s="4">
        <v>1150</v>
      </c>
      <c r="G116" s="21">
        <v>3275.21</v>
      </c>
      <c r="H116" s="4" t="s">
        <v>36</v>
      </c>
      <c r="I116" s="4" t="s">
        <v>17</v>
      </c>
      <c r="J116" s="7">
        <v>3766500</v>
      </c>
      <c r="K116" s="7">
        <v>4218480</v>
      </c>
    </row>
    <row r="117" spans="1:11" ht="45">
      <c r="A117" s="2">
        <v>108</v>
      </c>
      <c r="B117" s="5" t="s">
        <v>119</v>
      </c>
      <c r="C117" s="4" t="s">
        <v>13</v>
      </c>
      <c r="D117" s="5" t="s">
        <v>119</v>
      </c>
      <c r="E117" s="5" t="s">
        <v>62</v>
      </c>
      <c r="F117" s="4">
        <v>1240</v>
      </c>
      <c r="G117" s="21">
        <v>4020.96</v>
      </c>
      <c r="H117" s="4" t="s">
        <v>36</v>
      </c>
      <c r="I117" s="4" t="s">
        <v>17</v>
      </c>
      <c r="J117" s="7">
        <v>4986000</v>
      </c>
      <c r="K117" s="7">
        <v>5584320.0000000009</v>
      </c>
    </row>
    <row r="118" spans="1:11" ht="45">
      <c r="A118" s="2">
        <v>109</v>
      </c>
      <c r="B118" s="5" t="s">
        <v>120</v>
      </c>
      <c r="C118" s="4" t="s">
        <v>13</v>
      </c>
      <c r="D118" s="5" t="s">
        <v>120</v>
      </c>
      <c r="E118" s="5" t="s">
        <v>62</v>
      </c>
      <c r="F118" s="4">
        <v>470</v>
      </c>
      <c r="G118" s="21">
        <v>169.14</v>
      </c>
      <c r="H118" s="4" t="s">
        <v>36</v>
      </c>
      <c r="I118" s="4" t="s">
        <v>17</v>
      </c>
      <c r="J118" s="7">
        <v>79500</v>
      </c>
      <c r="K118" s="7">
        <v>89040.000000000015</v>
      </c>
    </row>
    <row r="119" spans="1:11" ht="45">
      <c r="A119" s="2">
        <v>110</v>
      </c>
      <c r="B119" s="5" t="s">
        <v>121</v>
      </c>
      <c r="C119" s="4" t="s">
        <v>13</v>
      </c>
      <c r="D119" s="5" t="s">
        <v>121</v>
      </c>
      <c r="E119" s="5" t="s">
        <v>62</v>
      </c>
      <c r="F119" s="4">
        <v>430</v>
      </c>
      <c r="G119" s="21">
        <v>268.60000000000002</v>
      </c>
      <c r="H119" s="4" t="s">
        <v>36</v>
      </c>
      <c r="I119" s="4" t="s">
        <v>17</v>
      </c>
      <c r="J119" s="7">
        <v>115500</v>
      </c>
      <c r="K119" s="7">
        <v>129360.00000000001</v>
      </c>
    </row>
    <row r="120" spans="1:11" ht="45">
      <c r="A120" s="2">
        <v>111</v>
      </c>
      <c r="B120" s="5" t="s">
        <v>122</v>
      </c>
      <c r="C120" s="4" t="s">
        <v>13</v>
      </c>
      <c r="D120" s="5" t="s">
        <v>122</v>
      </c>
      <c r="E120" s="5" t="s">
        <v>62</v>
      </c>
      <c r="F120" s="4">
        <v>456</v>
      </c>
      <c r="G120" s="21">
        <v>401.31</v>
      </c>
      <c r="H120" s="4" t="s">
        <v>36</v>
      </c>
      <c r="I120" s="4" t="s">
        <v>17</v>
      </c>
      <c r="J120" s="7">
        <v>183000</v>
      </c>
      <c r="K120" s="7">
        <v>204960.00000000003</v>
      </c>
    </row>
    <row r="121" spans="1:11">
      <c r="A121" s="19" t="s">
        <v>123</v>
      </c>
      <c r="B121" s="5"/>
      <c r="C121" s="4"/>
      <c r="D121" s="5"/>
      <c r="E121" s="5"/>
      <c r="F121" s="4"/>
      <c r="G121" s="21"/>
      <c r="H121" s="4"/>
      <c r="I121" s="4"/>
      <c r="J121" s="7"/>
      <c r="K121" s="7"/>
    </row>
    <row r="122" spans="1:11" ht="45">
      <c r="A122" s="2">
        <v>112</v>
      </c>
      <c r="B122" s="27" t="s">
        <v>124</v>
      </c>
      <c r="C122" s="4" t="s">
        <v>13</v>
      </c>
      <c r="D122" s="27" t="s">
        <v>124</v>
      </c>
      <c r="E122" s="5" t="s">
        <v>15</v>
      </c>
      <c r="F122" s="4">
        <v>2000</v>
      </c>
      <c r="G122" s="21">
        <f>J122/F122</f>
        <v>750</v>
      </c>
      <c r="H122" s="4" t="s">
        <v>19</v>
      </c>
      <c r="I122" s="4" t="s">
        <v>17</v>
      </c>
      <c r="J122" s="7">
        <v>1500000</v>
      </c>
      <c r="K122" s="7">
        <f>J122*1.12</f>
        <v>1680000.0000000002</v>
      </c>
    </row>
    <row r="123" spans="1:11" ht="45">
      <c r="A123" s="2">
        <v>113</v>
      </c>
      <c r="B123" s="28" t="s">
        <v>125</v>
      </c>
      <c r="C123" s="4" t="s">
        <v>13</v>
      </c>
      <c r="D123" s="28" t="s">
        <v>125</v>
      </c>
      <c r="E123" s="5" t="s">
        <v>15</v>
      </c>
      <c r="F123" s="4">
        <v>3000</v>
      </c>
      <c r="G123" s="21">
        <f t="shared" ref="G123:G130" si="9">J123/F123</f>
        <v>800</v>
      </c>
      <c r="H123" s="4" t="s">
        <v>19</v>
      </c>
      <c r="I123" s="4" t="s">
        <v>17</v>
      </c>
      <c r="J123" s="7">
        <v>2400000</v>
      </c>
      <c r="K123" s="7">
        <f t="shared" ref="K123:K130" si="10">J123*1.12</f>
        <v>2688000.0000000005</v>
      </c>
    </row>
    <row r="124" spans="1:11" ht="45">
      <c r="A124" s="2">
        <v>114</v>
      </c>
      <c r="B124" s="28" t="s">
        <v>126</v>
      </c>
      <c r="C124" s="4" t="s">
        <v>13</v>
      </c>
      <c r="D124" s="28" t="s">
        <v>126</v>
      </c>
      <c r="E124" s="5" t="s">
        <v>15</v>
      </c>
      <c r="F124" s="4">
        <v>2000</v>
      </c>
      <c r="G124" s="21">
        <f t="shared" si="9"/>
        <v>850</v>
      </c>
      <c r="H124" s="4" t="s">
        <v>19</v>
      </c>
      <c r="I124" s="4" t="s">
        <v>17</v>
      </c>
      <c r="J124" s="7">
        <v>1700000</v>
      </c>
      <c r="K124" s="7">
        <f t="shared" si="10"/>
        <v>1904000.0000000002</v>
      </c>
    </row>
    <row r="125" spans="1:11" ht="45">
      <c r="A125" s="2">
        <v>115</v>
      </c>
      <c r="B125" s="28" t="s">
        <v>127</v>
      </c>
      <c r="C125" s="4" t="s">
        <v>13</v>
      </c>
      <c r="D125" s="28" t="s">
        <v>127</v>
      </c>
      <c r="E125" s="5" t="s">
        <v>15</v>
      </c>
      <c r="F125" s="4">
        <v>3000</v>
      </c>
      <c r="G125" s="21">
        <f t="shared" si="9"/>
        <v>112</v>
      </c>
      <c r="H125" s="4" t="s">
        <v>19</v>
      </c>
      <c r="I125" s="4" t="s">
        <v>17</v>
      </c>
      <c r="J125" s="7">
        <v>336000</v>
      </c>
      <c r="K125" s="7">
        <f t="shared" si="10"/>
        <v>376320.00000000006</v>
      </c>
    </row>
    <row r="126" spans="1:11" ht="45">
      <c r="A126" s="2">
        <v>116</v>
      </c>
      <c r="B126" s="28" t="s">
        <v>128</v>
      </c>
      <c r="C126" s="4" t="s">
        <v>129</v>
      </c>
      <c r="D126" s="28" t="s">
        <v>128</v>
      </c>
      <c r="E126" s="5" t="s">
        <v>15</v>
      </c>
      <c r="F126" s="4">
        <v>1400</v>
      </c>
      <c r="G126" s="21">
        <f t="shared" si="9"/>
        <v>5200</v>
      </c>
      <c r="H126" s="4" t="s">
        <v>19</v>
      </c>
      <c r="I126" s="4" t="s">
        <v>17</v>
      </c>
      <c r="J126" s="7">
        <v>7280000</v>
      </c>
      <c r="K126" s="7">
        <f t="shared" si="10"/>
        <v>8153600.0000000009</v>
      </c>
    </row>
    <row r="127" spans="1:11" ht="45">
      <c r="A127" s="2">
        <v>117</v>
      </c>
      <c r="B127" s="28" t="s">
        <v>130</v>
      </c>
      <c r="C127" s="4" t="s">
        <v>13</v>
      </c>
      <c r="D127" s="28" t="s">
        <v>130</v>
      </c>
      <c r="E127" s="5" t="s">
        <v>15</v>
      </c>
      <c r="F127" s="4">
        <v>3000</v>
      </c>
      <c r="G127" s="21">
        <f t="shared" si="9"/>
        <v>800</v>
      </c>
      <c r="H127" s="4" t="s">
        <v>19</v>
      </c>
      <c r="I127" s="4" t="s">
        <v>17</v>
      </c>
      <c r="J127" s="7">
        <v>2400000</v>
      </c>
      <c r="K127" s="7">
        <f t="shared" si="10"/>
        <v>2688000.0000000005</v>
      </c>
    </row>
    <row r="128" spans="1:11" ht="60">
      <c r="A128" s="2">
        <v>118</v>
      </c>
      <c r="B128" s="28" t="s">
        <v>131</v>
      </c>
      <c r="C128" s="4" t="s">
        <v>13</v>
      </c>
      <c r="D128" s="28" t="s">
        <v>131</v>
      </c>
      <c r="E128" s="5" t="s">
        <v>15</v>
      </c>
      <c r="F128" s="4">
        <v>100</v>
      </c>
      <c r="G128" s="21">
        <f t="shared" si="9"/>
        <v>3664</v>
      </c>
      <c r="H128" s="4" t="s">
        <v>19</v>
      </c>
      <c r="I128" s="4" t="s">
        <v>17</v>
      </c>
      <c r="J128" s="7">
        <v>366400</v>
      </c>
      <c r="K128" s="7">
        <f t="shared" si="10"/>
        <v>410368.00000000006</v>
      </c>
    </row>
    <row r="129" spans="1:11" ht="60">
      <c r="A129" s="2">
        <v>119</v>
      </c>
      <c r="B129" s="28" t="s">
        <v>132</v>
      </c>
      <c r="C129" s="4" t="s">
        <v>13</v>
      </c>
      <c r="D129" s="28" t="s">
        <v>132</v>
      </c>
      <c r="E129" s="5" t="s">
        <v>15</v>
      </c>
      <c r="F129" s="4">
        <v>100</v>
      </c>
      <c r="G129" s="21">
        <f t="shared" si="9"/>
        <v>3664</v>
      </c>
      <c r="H129" s="4" t="s">
        <v>19</v>
      </c>
      <c r="I129" s="4" t="s">
        <v>17</v>
      </c>
      <c r="J129" s="7">
        <v>366400</v>
      </c>
      <c r="K129" s="7">
        <f t="shared" si="10"/>
        <v>410368.00000000006</v>
      </c>
    </row>
    <row r="130" spans="1:11" ht="60">
      <c r="A130" s="2">
        <v>120</v>
      </c>
      <c r="B130" s="28" t="s">
        <v>133</v>
      </c>
      <c r="C130" s="4" t="s">
        <v>13</v>
      </c>
      <c r="D130" s="28" t="s">
        <v>133</v>
      </c>
      <c r="E130" s="5" t="s">
        <v>15</v>
      </c>
      <c r="F130" s="4">
        <v>100</v>
      </c>
      <c r="G130" s="21">
        <f t="shared" si="9"/>
        <v>3664</v>
      </c>
      <c r="H130" s="4" t="s">
        <v>19</v>
      </c>
      <c r="I130" s="4" t="s">
        <v>17</v>
      </c>
      <c r="J130" s="7">
        <v>366400</v>
      </c>
      <c r="K130" s="7">
        <f t="shared" si="10"/>
        <v>410368.00000000006</v>
      </c>
    </row>
    <row r="131" spans="1:11">
      <c r="A131" s="19" t="s">
        <v>134</v>
      </c>
      <c r="B131" s="28"/>
      <c r="C131" s="4"/>
      <c r="D131" s="28"/>
      <c r="E131" s="5"/>
      <c r="F131" s="4"/>
      <c r="G131" s="21"/>
      <c r="H131" s="4"/>
      <c r="I131" s="4"/>
      <c r="J131" s="7"/>
      <c r="K131" s="7"/>
    </row>
    <row r="132" spans="1:11" ht="45">
      <c r="A132" s="2">
        <v>121</v>
      </c>
      <c r="B132" s="3" t="s">
        <v>135</v>
      </c>
      <c r="C132" s="4" t="s">
        <v>13</v>
      </c>
      <c r="D132" s="25" t="s">
        <v>136</v>
      </c>
      <c r="E132" s="3" t="s">
        <v>59</v>
      </c>
      <c r="F132" s="29">
        <v>1</v>
      </c>
      <c r="G132" s="24">
        <v>118365</v>
      </c>
      <c r="H132" s="4" t="s">
        <v>60</v>
      </c>
      <c r="I132" s="4" t="s">
        <v>17</v>
      </c>
      <c r="J132" s="7">
        <f t="shared" ref="J132:J138" si="11">F132*G132</f>
        <v>118365</v>
      </c>
      <c r="K132" s="100">
        <f t="shared" ref="K132:K234" si="12">J132*1.12</f>
        <v>132568.80000000002</v>
      </c>
    </row>
    <row r="133" spans="1:11" ht="45">
      <c r="A133" s="2">
        <v>122</v>
      </c>
      <c r="B133" s="3" t="s">
        <v>135</v>
      </c>
      <c r="C133" s="4" t="s">
        <v>13</v>
      </c>
      <c r="D133" s="25" t="s">
        <v>137</v>
      </c>
      <c r="E133" s="3" t="s">
        <v>59</v>
      </c>
      <c r="F133" s="29">
        <v>1</v>
      </c>
      <c r="G133" s="24">
        <v>129760</v>
      </c>
      <c r="H133" s="4" t="s">
        <v>60</v>
      </c>
      <c r="I133" s="4" t="s">
        <v>17</v>
      </c>
      <c r="J133" s="7">
        <f t="shared" si="11"/>
        <v>129760</v>
      </c>
      <c r="K133" s="100">
        <f t="shared" si="12"/>
        <v>145331.20000000001</v>
      </c>
    </row>
    <row r="134" spans="1:11" ht="45">
      <c r="A134" s="2">
        <v>123</v>
      </c>
      <c r="B134" s="3" t="s">
        <v>135</v>
      </c>
      <c r="C134" s="4" t="s">
        <v>13</v>
      </c>
      <c r="D134" s="25" t="s">
        <v>138</v>
      </c>
      <c r="E134" s="3" t="s">
        <v>59</v>
      </c>
      <c r="F134" s="29">
        <v>1</v>
      </c>
      <c r="G134" s="24">
        <v>138790</v>
      </c>
      <c r="H134" s="4" t="s">
        <v>60</v>
      </c>
      <c r="I134" s="4" t="s">
        <v>17</v>
      </c>
      <c r="J134" s="7">
        <f t="shared" si="11"/>
        <v>138790</v>
      </c>
      <c r="K134" s="100">
        <f t="shared" si="12"/>
        <v>155444.80000000002</v>
      </c>
    </row>
    <row r="135" spans="1:11" ht="45">
      <c r="A135" s="2">
        <v>124</v>
      </c>
      <c r="B135" s="3" t="s">
        <v>135</v>
      </c>
      <c r="C135" s="4" t="s">
        <v>13</v>
      </c>
      <c r="D135" s="25" t="s">
        <v>139</v>
      </c>
      <c r="E135" s="3" t="s">
        <v>59</v>
      </c>
      <c r="F135" s="29">
        <v>1</v>
      </c>
      <c r="G135" s="24">
        <v>140510</v>
      </c>
      <c r="H135" s="4" t="s">
        <v>60</v>
      </c>
      <c r="I135" s="4" t="s">
        <v>17</v>
      </c>
      <c r="J135" s="7">
        <f t="shared" si="11"/>
        <v>140510</v>
      </c>
      <c r="K135" s="100">
        <f t="shared" si="12"/>
        <v>157371.20000000001</v>
      </c>
    </row>
    <row r="136" spans="1:11" ht="45">
      <c r="A136" s="2">
        <v>125</v>
      </c>
      <c r="B136" s="3" t="s">
        <v>135</v>
      </c>
      <c r="C136" s="4" t="s">
        <v>13</v>
      </c>
      <c r="D136" s="25" t="s">
        <v>140</v>
      </c>
      <c r="E136" s="3" t="s">
        <v>59</v>
      </c>
      <c r="F136" s="29">
        <v>1</v>
      </c>
      <c r="G136" s="24">
        <v>157925</v>
      </c>
      <c r="H136" s="4" t="s">
        <v>60</v>
      </c>
      <c r="I136" s="4" t="s">
        <v>17</v>
      </c>
      <c r="J136" s="7">
        <f t="shared" si="11"/>
        <v>157925</v>
      </c>
      <c r="K136" s="100">
        <f t="shared" si="12"/>
        <v>176876.00000000003</v>
      </c>
    </row>
    <row r="137" spans="1:11" ht="45">
      <c r="A137" s="2">
        <v>126</v>
      </c>
      <c r="B137" s="3" t="s">
        <v>135</v>
      </c>
      <c r="C137" s="4" t="s">
        <v>13</v>
      </c>
      <c r="D137" s="25" t="s">
        <v>141</v>
      </c>
      <c r="E137" s="3" t="s">
        <v>59</v>
      </c>
      <c r="F137" s="29">
        <v>1</v>
      </c>
      <c r="G137" s="24">
        <v>216730</v>
      </c>
      <c r="H137" s="4" t="s">
        <v>60</v>
      </c>
      <c r="I137" s="4" t="s">
        <v>17</v>
      </c>
      <c r="J137" s="7">
        <f t="shared" si="11"/>
        <v>216730</v>
      </c>
      <c r="K137" s="100">
        <f t="shared" si="12"/>
        <v>242737.60000000003</v>
      </c>
    </row>
    <row r="138" spans="1:11" ht="45">
      <c r="A138" s="2">
        <v>127</v>
      </c>
      <c r="B138" s="3" t="s">
        <v>135</v>
      </c>
      <c r="C138" s="4" t="s">
        <v>13</v>
      </c>
      <c r="D138" s="25" t="s">
        <v>142</v>
      </c>
      <c r="E138" s="3" t="s">
        <v>59</v>
      </c>
      <c r="F138" s="29">
        <v>1</v>
      </c>
      <c r="G138" s="24">
        <v>216730</v>
      </c>
      <c r="H138" s="4" t="s">
        <v>60</v>
      </c>
      <c r="I138" s="4" t="s">
        <v>17</v>
      </c>
      <c r="J138" s="7">
        <f t="shared" si="11"/>
        <v>216730</v>
      </c>
      <c r="K138" s="100">
        <f t="shared" si="12"/>
        <v>242737.60000000003</v>
      </c>
    </row>
    <row r="139" spans="1:11" ht="45">
      <c r="A139" s="2">
        <v>128</v>
      </c>
      <c r="B139" s="3" t="s">
        <v>135</v>
      </c>
      <c r="C139" s="4" t="s">
        <v>13</v>
      </c>
      <c r="D139" s="25" t="s">
        <v>143</v>
      </c>
      <c r="E139" s="3" t="s">
        <v>59</v>
      </c>
      <c r="F139" s="29">
        <v>1</v>
      </c>
      <c r="G139" s="24">
        <v>216730</v>
      </c>
      <c r="H139" s="4" t="s">
        <v>60</v>
      </c>
      <c r="I139" s="4" t="s">
        <v>17</v>
      </c>
      <c r="J139" s="7">
        <f>G139*F139</f>
        <v>216730</v>
      </c>
      <c r="K139" s="100">
        <f t="shared" si="12"/>
        <v>242737.60000000003</v>
      </c>
    </row>
    <row r="140" spans="1:11">
      <c r="A140" s="2">
        <v>129</v>
      </c>
      <c r="B140" s="3"/>
      <c r="C140" s="4"/>
      <c r="D140" s="3"/>
      <c r="E140" s="3"/>
      <c r="F140" s="29"/>
      <c r="G140" s="24"/>
      <c r="H140" s="4"/>
      <c r="I140" s="4"/>
      <c r="J140" s="7"/>
      <c r="K140" s="7"/>
    </row>
    <row r="141" spans="1:11" s="132" customFormat="1">
      <c r="A141" s="127">
        <v>130</v>
      </c>
      <c r="B141" s="154" t="s">
        <v>2170</v>
      </c>
      <c r="C141" s="155"/>
      <c r="D141" s="155"/>
      <c r="E141" s="156"/>
      <c r="F141" s="138"/>
      <c r="G141" s="148"/>
      <c r="H141" s="129"/>
      <c r="I141" s="129"/>
      <c r="J141" s="131"/>
      <c r="K141" s="131"/>
    </row>
    <row r="142" spans="1:11" ht="45">
      <c r="A142" s="2">
        <v>131</v>
      </c>
      <c r="B142" s="3" t="s">
        <v>145</v>
      </c>
      <c r="C142" s="4" t="s">
        <v>13</v>
      </c>
      <c r="D142" s="3" t="s">
        <v>145</v>
      </c>
      <c r="E142" s="3" t="s">
        <v>59</v>
      </c>
      <c r="F142" s="3">
        <v>1</v>
      </c>
      <c r="G142" s="24">
        <v>21383.928</v>
      </c>
      <c r="H142" s="4" t="s">
        <v>60</v>
      </c>
      <c r="I142" s="4" t="s">
        <v>17</v>
      </c>
      <c r="J142" s="7">
        <f t="shared" ref="J142:J227" si="13">F142*G142</f>
        <v>21383.928</v>
      </c>
      <c r="K142" s="7">
        <f t="shared" si="12"/>
        <v>23949.999360000002</v>
      </c>
    </row>
    <row r="143" spans="1:11" ht="75">
      <c r="A143" s="2">
        <v>132</v>
      </c>
      <c r="B143" s="5" t="s">
        <v>146</v>
      </c>
      <c r="C143" s="4" t="s">
        <v>13</v>
      </c>
      <c r="D143" s="4" t="s">
        <v>147</v>
      </c>
      <c r="E143" s="5" t="s">
        <v>59</v>
      </c>
      <c r="F143" s="3">
        <v>30</v>
      </c>
      <c r="G143" s="21">
        <v>7060</v>
      </c>
      <c r="H143" s="4" t="s">
        <v>16</v>
      </c>
      <c r="I143" s="4" t="s">
        <v>17</v>
      </c>
      <c r="J143" s="22">
        <f t="shared" si="13"/>
        <v>211800</v>
      </c>
      <c r="K143" s="7">
        <f t="shared" si="12"/>
        <v>237216.00000000003</v>
      </c>
    </row>
    <row r="144" spans="1:11" ht="90">
      <c r="A144" s="2">
        <v>133</v>
      </c>
      <c r="B144" s="5" t="s">
        <v>148</v>
      </c>
      <c r="C144" s="4" t="s">
        <v>13</v>
      </c>
      <c r="D144" s="4" t="s">
        <v>149</v>
      </c>
      <c r="E144" s="5" t="s">
        <v>59</v>
      </c>
      <c r="F144" s="3">
        <v>30</v>
      </c>
      <c r="G144" s="21">
        <v>24196</v>
      </c>
      <c r="H144" s="4" t="s">
        <v>16</v>
      </c>
      <c r="I144" s="4" t="s">
        <v>17</v>
      </c>
      <c r="J144" s="22">
        <f t="shared" si="13"/>
        <v>725880</v>
      </c>
      <c r="K144" s="7">
        <f t="shared" si="12"/>
        <v>812985.60000000009</v>
      </c>
    </row>
    <row r="145" spans="1:11" ht="60">
      <c r="A145" s="2">
        <v>134</v>
      </c>
      <c r="B145" s="5" t="s">
        <v>150</v>
      </c>
      <c r="C145" s="4" t="s">
        <v>13</v>
      </c>
      <c r="D145" s="4" t="s">
        <v>151</v>
      </c>
      <c r="E145" s="5" t="s">
        <v>59</v>
      </c>
      <c r="F145" s="3">
        <v>6</v>
      </c>
      <c r="G145" s="21">
        <v>12396</v>
      </c>
      <c r="H145" s="4" t="s">
        <v>16</v>
      </c>
      <c r="I145" s="4" t="s">
        <v>17</v>
      </c>
      <c r="J145" s="22">
        <f t="shared" si="13"/>
        <v>74376</v>
      </c>
      <c r="K145" s="7">
        <f t="shared" si="12"/>
        <v>83301.12000000001</v>
      </c>
    </row>
    <row r="146" spans="1:11" ht="60">
      <c r="A146" s="2">
        <v>135</v>
      </c>
      <c r="B146" s="5" t="s">
        <v>152</v>
      </c>
      <c r="C146" s="4" t="s">
        <v>13</v>
      </c>
      <c r="D146" s="4" t="s">
        <v>153</v>
      </c>
      <c r="E146" s="5" t="s">
        <v>59</v>
      </c>
      <c r="F146" s="3">
        <v>10</v>
      </c>
      <c r="G146" s="21">
        <v>1374</v>
      </c>
      <c r="H146" s="4" t="s">
        <v>16</v>
      </c>
      <c r="I146" s="4" t="s">
        <v>17</v>
      </c>
      <c r="J146" s="22">
        <f t="shared" si="13"/>
        <v>13740</v>
      </c>
      <c r="K146" s="7">
        <f t="shared" si="12"/>
        <v>15388.800000000001</v>
      </c>
    </row>
    <row r="147" spans="1:11" ht="60">
      <c r="A147" s="2">
        <v>136</v>
      </c>
      <c r="B147" s="5" t="s">
        <v>154</v>
      </c>
      <c r="C147" s="4" t="s">
        <v>13</v>
      </c>
      <c r="D147" s="30" t="s">
        <v>155</v>
      </c>
      <c r="E147" s="5" t="s">
        <v>59</v>
      </c>
      <c r="F147" s="3">
        <v>10</v>
      </c>
      <c r="G147" s="21">
        <v>7120</v>
      </c>
      <c r="H147" s="4" t="s">
        <v>16</v>
      </c>
      <c r="I147" s="4" t="s">
        <v>17</v>
      </c>
      <c r="J147" s="22">
        <f t="shared" si="13"/>
        <v>71200</v>
      </c>
      <c r="K147" s="7">
        <f t="shared" si="12"/>
        <v>79744.000000000015</v>
      </c>
    </row>
    <row r="148" spans="1:11" ht="60">
      <c r="A148" s="2">
        <v>137</v>
      </c>
      <c r="B148" s="5" t="s">
        <v>156</v>
      </c>
      <c r="C148" s="4" t="s">
        <v>13</v>
      </c>
      <c r="D148" s="30" t="s">
        <v>157</v>
      </c>
      <c r="E148" s="5" t="s">
        <v>59</v>
      </c>
      <c r="F148" s="3">
        <v>10</v>
      </c>
      <c r="G148" s="21">
        <v>100</v>
      </c>
      <c r="H148" s="4" t="s">
        <v>16</v>
      </c>
      <c r="I148" s="4" t="s">
        <v>17</v>
      </c>
      <c r="J148" s="22">
        <f t="shared" si="13"/>
        <v>1000</v>
      </c>
      <c r="K148" s="7">
        <f t="shared" si="12"/>
        <v>1120</v>
      </c>
    </row>
    <row r="149" spans="1:11" ht="60">
      <c r="A149" s="2">
        <v>138</v>
      </c>
      <c r="B149" s="5" t="s">
        <v>158</v>
      </c>
      <c r="C149" s="4" t="s">
        <v>13</v>
      </c>
      <c r="D149" s="30" t="s">
        <v>159</v>
      </c>
      <c r="E149" s="5" t="s">
        <v>59</v>
      </c>
      <c r="F149" s="3">
        <v>40</v>
      </c>
      <c r="G149" s="21">
        <v>6900</v>
      </c>
      <c r="H149" s="4" t="s">
        <v>16</v>
      </c>
      <c r="I149" s="4" t="s">
        <v>17</v>
      </c>
      <c r="J149" s="22">
        <f t="shared" si="13"/>
        <v>276000</v>
      </c>
      <c r="K149" s="7">
        <f t="shared" si="12"/>
        <v>309120.00000000006</v>
      </c>
    </row>
    <row r="150" spans="1:11" ht="60">
      <c r="A150" s="2">
        <v>139</v>
      </c>
      <c r="B150" s="5" t="s">
        <v>160</v>
      </c>
      <c r="C150" s="4" t="s">
        <v>13</v>
      </c>
      <c r="D150" s="30" t="s">
        <v>159</v>
      </c>
      <c r="E150" s="5" t="s">
        <v>59</v>
      </c>
      <c r="F150" s="3">
        <v>15</v>
      </c>
      <c r="G150" s="21">
        <v>8400</v>
      </c>
      <c r="H150" s="4" t="s">
        <v>16</v>
      </c>
      <c r="I150" s="4" t="s">
        <v>17</v>
      </c>
      <c r="J150" s="22">
        <f t="shared" si="13"/>
        <v>126000</v>
      </c>
      <c r="K150" s="7">
        <f t="shared" si="12"/>
        <v>141120</v>
      </c>
    </row>
    <row r="151" spans="1:11" ht="60">
      <c r="A151" s="2">
        <v>140</v>
      </c>
      <c r="B151" s="5" t="s">
        <v>161</v>
      </c>
      <c r="C151" s="4" t="s">
        <v>13</v>
      </c>
      <c r="D151" s="30" t="s">
        <v>159</v>
      </c>
      <c r="E151" s="5" t="s">
        <v>59</v>
      </c>
      <c r="F151" s="3">
        <v>20</v>
      </c>
      <c r="G151" s="21">
        <v>10725</v>
      </c>
      <c r="H151" s="4" t="s">
        <v>16</v>
      </c>
      <c r="I151" s="4" t="s">
        <v>17</v>
      </c>
      <c r="J151" s="22">
        <f t="shared" si="13"/>
        <v>214500</v>
      </c>
      <c r="K151" s="7">
        <f t="shared" si="12"/>
        <v>240240.00000000003</v>
      </c>
    </row>
    <row r="152" spans="1:11" ht="60">
      <c r="A152" s="2">
        <v>141</v>
      </c>
      <c r="B152" s="5" t="s">
        <v>162</v>
      </c>
      <c r="C152" s="4" t="s">
        <v>13</v>
      </c>
      <c r="D152" s="30" t="s">
        <v>163</v>
      </c>
      <c r="E152" s="5" t="s">
        <v>59</v>
      </c>
      <c r="F152" s="3">
        <v>10</v>
      </c>
      <c r="G152" s="21">
        <v>5000</v>
      </c>
      <c r="H152" s="4" t="s">
        <v>16</v>
      </c>
      <c r="I152" s="4" t="s">
        <v>17</v>
      </c>
      <c r="J152" s="22">
        <f t="shared" si="13"/>
        <v>50000</v>
      </c>
      <c r="K152" s="7">
        <f t="shared" si="12"/>
        <v>56000.000000000007</v>
      </c>
    </row>
    <row r="153" spans="1:11" ht="60">
      <c r="A153" s="2">
        <v>142</v>
      </c>
      <c r="B153" s="5" t="s">
        <v>164</v>
      </c>
      <c r="C153" s="4" t="s">
        <v>13</v>
      </c>
      <c r="D153" s="4" t="s">
        <v>165</v>
      </c>
      <c r="E153" s="5" t="s">
        <v>59</v>
      </c>
      <c r="F153" s="3">
        <v>100</v>
      </c>
      <c r="G153" s="21">
        <v>750</v>
      </c>
      <c r="H153" s="4" t="s">
        <v>16</v>
      </c>
      <c r="I153" s="4" t="s">
        <v>17</v>
      </c>
      <c r="J153" s="22">
        <f t="shared" si="13"/>
        <v>75000</v>
      </c>
      <c r="K153" s="7">
        <f t="shared" si="12"/>
        <v>84000.000000000015</v>
      </c>
    </row>
    <row r="154" spans="1:11" ht="60">
      <c r="A154" s="2">
        <v>143</v>
      </c>
      <c r="B154" s="5" t="s">
        <v>166</v>
      </c>
      <c r="C154" s="4" t="s">
        <v>13</v>
      </c>
      <c r="D154" s="4" t="s">
        <v>167</v>
      </c>
      <c r="E154" s="5" t="s">
        <v>59</v>
      </c>
      <c r="F154" s="3">
        <v>50</v>
      </c>
      <c r="G154" s="21">
        <v>1700</v>
      </c>
      <c r="H154" s="4" t="s">
        <v>16</v>
      </c>
      <c r="I154" s="4" t="s">
        <v>17</v>
      </c>
      <c r="J154" s="22">
        <f t="shared" si="13"/>
        <v>85000</v>
      </c>
      <c r="K154" s="7">
        <f t="shared" si="12"/>
        <v>95200.000000000015</v>
      </c>
    </row>
    <row r="155" spans="1:11" ht="60">
      <c r="A155" s="2">
        <v>144</v>
      </c>
      <c r="B155" s="5" t="s">
        <v>168</v>
      </c>
      <c r="C155" s="4" t="s">
        <v>13</v>
      </c>
      <c r="D155" s="30" t="s">
        <v>169</v>
      </c>
      <c r="E155" s="5" t="s">
        <v>59</v>
      </c>
      <c r="F155" s="3">
        <v>40</v>
      </c>
      <c r="G155" s="21">
        <v>684</v>
      </c>
      <c r="H155" s="4" t="s">
        <v>16</v>
      </c>
      <c r="I155" s="4" t="s">
        <v>17</v>
      </c>
      <c r="J155" s="22">
        <f t="shared" si="13"/>
        <v>27360</v>
      </c>
      <c r="K155" s="7">
        <f t="shared" si="12"/>
        <v>30643.200000000004</v>
      </c>
    </row>
    <row r="156" spans="1:11" ht="60">
      <c r="A156" s="2">
        <v>145</v>
      </c>
      <c r="B156" s="5" t="s">
        <v>168</v>
      </c>
      <c r="C156" s="4" t="s">
        <v>13</v>
      </c>
      <c r="D156" s="30" t="s">
        <v>170</v>
      </c>
      <c r="E156" s="5" t="s">
        <v>59</v>
      </c>
      <c r="F156" s="3">
        <v>80</v>
      </c>
      <c r="G156" s="21">
        <v>924</v>
      </c>
      <c r="H156" s="4" t="s">
        <v>16</v>
      </c>
      <c r="I156" s="4" t="s">
        <v>17</v>
      </c>
      <c r="J156" s="22">
        <f t="shared" si="13"/>
        <v>73920</v>
      </c>
      <c r="K156" s="7">
        <f t="shared" si="12"/>
        <v>82790.400000000009</v>
      </c>
    </row>
    <row r="157" spans="1:11" ht="60">
      <c r="A157" s="2">
        <v>146</v>
      </c>
      <c r="B157" s="5" t="s">
        <v>171</v>
      </c>
      <c r="C157" s="4" t="s">
        <v>13</v>
      </c>
      <c r="D157" s="30" t="s">
        <v>172</v>
      </c>
      <c r="E157" s="5" t="s">
        <v>59</v>
      </c>
      <c r="F157" s="3">
        <v>15</v>
      </c>
      <c r="G157" s="21">
        <v>17400</v>
      </c>
      <c r="H157" s="4" t="s">
        <v>16</v>
      </c>
      <c r="I157" s="4" t="s">
        <v>17</v>
      </c>
      <c r="J157" s="22">
        <f t="shared" si="13"/>
        <v>261000</v>
      </c>
      <c r="K157" s="7">
        <f t="shared" si="12"/>
        <v>292320</v>
      </c>
    </row>
    <row r="158" spans="1:11" ht="60">
      <c r="A158" s="2">
        <v>147</v>
      </c>
      <c r="B158" s="5" t="s">
        <v>173</v>
      </c>
      <c r="C158" s="4" t="s">
        <v>13</v>
      </c>
      <c r="D158" s="30" t="s">
        <v>172</v>
      </c>
      <c r="E158" s="5" t="s">
        <v>59</v>
      </c>
      <c r="F158" s="3">
        <v>20</v>
      </c>
      <c r="G158" s="21">
        <v>10800</v>
      </c>
      <c r="H158" s="4" t="s">
        <v>16</v>
      </c>
      <c r="I158" s="4" t="s">
        <v>17</v>
      </c>
      <c r="J158" s="22">
        <f t="shared" si="13"/>
        <v>216000</v>
      </c>
      <c r="K158" s="7">
        <f t="shared" si="12"/>
        <v>241920.00000000003</v>
      </c>
    </row>
    <row r="159" spans="1:11" ht="60">
      <c r="A159" s="2">
        <v>148</v>
      </c>
      <c r="B159" s="5" t="s">
        <v>174</v>
      </c>
      <c r="C159" s="4" t="s">
        <v>13</v>
      </c>
      <c r="D159" s="30" t="s">
        <v>175</v>
      </c>
      <c r="E159" s="5" t="s">
        <v>59</v>
      </c>
      <c r="F159" s="3">
        <v>10</v>
      </c>
      <c r="G159" s="21">
        <v>22200</v>
      </c>
      <c r="H159" s="4" t="s">
        <v>16</v>
      </c>
      <c r="I159" s="4" t="s">
        <v>17</v>
      </c>
      <c r="J159" s="22">
        <f t="shared" si="13"/>
        <v>222000</v>
      </c>
      <c r="K159" s="7">
        <f t="shared" si="12"/>
        <v>248640.00000000003</v>
      </c>
    </row>
    <row r="160" spans="1:11" ht="60">
      <c r="A160" s="2">
        <v>149</v>
      </c>
      <c r="B160" s="5" t="s">
        <v>176</v>
      </c>
      <c r="C160" s="4" t="s">
        <v>13</v>
      </c>
      <c r="D160" s="4" t="s">
        <v>177</v>
      </c>
      <c r="E160" s="5" t="s">
        <v>59</v>
      </c>
      <c r="F160" s="3">
        <v>35</v>
      </c>
      <c r="G160" s="21">
        <v>660</v>
      </c>
      <c r="H160" s="4" t="s">
        <v>16</v>
      </c>
      <c r="I160" s="4" t="s">
        <v>17</v>
      </c>
      <c r="J160" s="22">
        <f t="shared" si="13"/>
        <v>23100</v>
      </c>
      <c r="K160" s="7">
        <f t="shared" si="12"/>
        <v>25872.000000000004</v>
      </c>
    </row>
    <row r="161" spans="1:11" ht="60">
      <c r="A161" s="2">
        <v>150</v>
      </c>
      <c r="B161" s="5" t="s">
        <v>176</v>
      </c>
      <c r="C161" s="4" t="s">
        <v>13</v>
      </c>
      <c r="D161" s="4" t="s">
        <v>178</v>
      </c>
      <c r="E161" s="5" t="s">
        <v>59</v>
      </c>
      <c r="F161" s="3">
        <v>35</v>
      </c>
      <c r="G161" s="21">
        <v>972</v>
      </c>
      <c r="H161" s="4" t="s">
        <v>16</v>
      </c>
      <c r="I161" s="4" t="s">
        <v>17</v>
      </c>
      <c r="J161" s="22">
        <f t="shared" si="13"/>
        <v>34020</v>
      </c>
      <c r="K161" s="7">
        <f t="shared" si="12"/>
        <v>38102.400000000001</v>
      </c>
    </row>
    <row r="162" spans="1:11" ht="60">
      <c r="A162" s="2">
        <v>151</v>
      </c>
      <c r="B162" s="5" t="s">
        <v>176</v>
      </c>
      <c r="C162" s="4" t="s">
        <v>13</v>
      </c>
      <c r="D162" s="4" t="s">
        <v>179</v>
      </c>
      <c r="E162" s="5" t="s">
        <v>59</v>
      </c>
      <c r="F162" s="3">
        <v>35</v>
      </c>
      <c r="G162" s="21">
        <v>1476</v>
      </c>
      <c r="H162" s="4" t="s">
        <v>16</v>
      </c>
      <c r="I162" s="4" t="s">
        <v>17</v>
      </c>
      <c r="J162" s="22">
        <f t="shared" si="13"/>
        <v>51660</v>
      </c>
      <c r="K162" s="7">
        <f t="shared" si="12"/>
        <v>57859.200000000004</v>
      </c>
    </row>
    <row r="163" spans="1:11" ht="60">
      <c r="A163" s="2">
        <v>152</v>
      </c>
      <c r="B163" s="5" t="s">
        <v>176</v>
      </c>
      <c r="C163" s="4" t="s">
        <v>13</v>
      </c>
      <c r="D163" s="4" t="s">
        <v>180</v>
      </c>
      <c r="E163" s="5" t="s">
        <v>59</v>
      </c>
      <c r="F163" s="3">
        <v>20</v>
      </c>
      <c r="G163" s="21">
        <v>2958</v>
      </c>
      <c r="H163" s="4" t="s">
        <v>16</v>
      </c>
      <c r="I163" s="4" t="s">
        <v>17</v>
      </c>
      <c r="J163" s="22">
        <f t="shared" si="13"/>
        <v>59160</v>
      </c>
      <c r="K163" s="7">
        <f t="shared" si="12"/>
        <v>66259.200000000012</v>
      </c>
    </row>
    <row r="164" spans="1:11" ht="60">
      <c r="A164" s="2">
        <v>153</v>
      </c>
      <c r="B164" s="5" t="s">
        <v>176</v>
      </c>
      <c r="C164" s="4" t="s">
        <v>13</v>
      </c>
      <c r="D164" s="4" t="s">
        <v>181</v>
      </c>
      <c r="E164" s="5" t="s">
        <v>59</v>
      </c>
      <c r="F164" s="3">
        <v>20</v>
      </c>
      <c r="G164" s="21">
        <v>4038</v>
      </c>
      <c r="H164" s="4" t="s">
        <v>16</v>
      </c>
      <c r="I164" s="4" t="s">
        <v>17</v>
      </c>
      <c r="J164" s="22">
        <f t="shared" si="13"/>
        <v>80760</v>
      </c>
      <c r="K164" s="7">
        <f t="shared" si="12"/>
        <v>90451.200000000012</v>
      </c>
    </row>
    <row r="165" spans="1:11" ht="60">
      <c r="A165" s="2">
        <v>154</v>
      </c>
      <c r="B165" s="5" t="s">
        <v>176</v>
      </c>
      <c r="C165" s="4" t="s">
        <v>13</v>
      </c>
      <c r="D165" s="4" t="s">
        <v>182</v>
      </c>
      <c r="E165" s="5" t="s">
        <v>59</v>
      </c>
      <c r="F165" s="3">
        <v>15</v>
      </c>
      <c r="G165" s="21">
        <v>5586</v>
      </c>
      <c r="H165" s="4" t="s">
        <v>16</v>
      </c>
      <c r="I165" s="4" t="s">
        <v>17</v>
      </c>
      <c r="J165" s="22">
        <f t="shared" si="13"/>
        <v>83790</v>
      </c>
      <c r="K165" s="7">
        <f t="shared" si="12"/>
        <v>93844.800000000003</v>
      </c>
    </row>
    <row r="166" spans="1:11" ht="60">
      <c r="A166" s="2">
        <v>155</v>
      </c>
      <c r="B166" s="5" t="s">
        <v>176</v>
      </c>
      <c r="C166" s="4" t="s">
        <v>13</v>
      </c>
      <c r="D166" s="4" t="s">
        <v>183</v>
      </c>
      <c r="E166" s="5" t="s">
        <v>59</v>
      </c>
      <c r="F166" s="3">
        <v>10</v>
      </c>
      <c r="G166" s="21">
        <v>8280</v>
      </c>
      <c r="H166" s="4" t="s">
        <v>16</v>
      </c>
      <c r="I166" s="4" t="s">
        <v>17</v>
      </c>
      <c r="J166" s="22">
        <f t="shared" si="13"/>
        <v>82800</v>
      </c>
      <c r="K166" s="7">
        <f t="shared" si="12"/>
        <v>92736.000000000015</v>
      </c>
    </row>
    <row r="167" spans="1:11" ht="60">
      <c r="A167" s="2">
        <v>156</v>
      </c>
      <c r="B167" s="5" t="s">
        <v>184</v>
      </c>
      <c r="C167" s="4" t="s">
        <v>13</v>
      </c>
      <c r="D167" s="4" t="s">
        <v>185</v>
      </c>
      <c r="E167" s="5" t="s">
        <v>59</v>
      </c>
      <c r="F167" s="3">
        <v>10</v>
      </c>
      <c r="G167" s="21">
        <v>7626</v>
      </c>
      <c r="H167" s="4" t="s">
        <v>16</v>
      </c>
      <c r="I167" s="4" t="s">
        <v>17</v>
      </c>
      <c r="J167" s="22">
        <f t="shared" si="13"/>
        <v>76260</v>
      </c>
      <c r="K167" s="7">
        <f t="shared" si="12"/>
        <v>85411.200000000012</v>
      </c>
    </row>
    <row r="168" spans="1:11" ht="60">
      <c r="A168" s="2">
        <v>157</v>
      </c>
      <c r="B168" s="5" t="s">
        <v>186</v>
      </c>
      <c r="C168" s="4" t="s">
        <v>13</v>
      </c>
      <c r="D168" s="4" t="s">
        <v>187</v>
      </c>
      <c r="E168" s="5" t="s">
        <v>59</v>
      </c>
      <c r="F168" s="3">
        <v>5</v>
      </c>
      <c r="G168" s="21">
        <v>9108</v>
      </c>
      <c r="H168" s="4" t="s">
        <v>16</v>
      </c>
      <c r="I168" s="4" t="s">
        <v>17</v>
      </c>
      <c r="J168" s="22">
        <f t="shared" si="13"/>
        <v>45540</v>
      </c>
      <c r="K168" s="7">
        <f t="shared" si="12"/>
        <v>51004.800000000003</v>
      </c>
    </row>
    <row r="169" spans="1:11" ht="60">
      <c r="A169" s="2">
        <v>158</v>
      </c>
      <c r="B169" s="5" t="s">
        <v>188</v>
      </c>
      <c r="C169" s="4" t="s">
        <v>13</v>
      </c>
      <c r="D169" s="4" t="s">
        <v>189</v>
      </c>
      <c r="E169" s="5" t="s">
        <v>59</v>
      </c>
      <c r="F169" s="3">
        <v>5</v>
      </c>
      <c r="G169" s="21">
        <v>11418</v>
      </c>
      <c r="H169" s="4" t="s">
        <v>16</v>
      </c>
      <c r="I169" s="4" t="s">
        <v>17</v>
      </c>
      <c r="J169" s="22">
        <f t="shared" si="13"/>
        <v>57090</v>
      </c>
      <c r="K169" s="7">
        <f t="shared" si="12"/>
        <v>63940.800000000003</v>
      </c>
    </row>
    <row r="170" spans="1:11" ht="60">
      <c r="A170" s="2">
        <v>159</v>
      </c>
      <c r="B170" s="5" t="s">
        <v>190</v>
      </c>
      <c r="C170" s="4" t="s">
        <v>13</v>
      </c>
      <c r="D170" s="30" t="s">
        <v>191</v>
      </c>
      <c r="E170" s="5" t="s">
        <v>59</v>
      </c>
      <c r="F170" s="3">
        <v>20</v>
      </c>
      <c r="G170" s="21">
        <v>400</v>
      </c>
      <c r="H170" s="4" t="s">
        <v>16</v>
      </c>
      <c r="I170" s="4" t="s">
        <v>17</v>
      </c>
      <c r="J170" s="22">
        <f t="shared" si="13"/>
        <v>8000</v>
      </c>
      <c r="K170" s="7">
        <f t="shared" si="12"/>
        <v>8960</v>
      </c>
    </row>
    <row r="171" spans="1:11" ht="60">
      <c r="A171" s="2">
        <v>160</v>
      </c>
      <c r="B171" s="5" t="s">
        <v>192</v>
      </c>
      <c r="C171" s="4" t="s">
        <v>13</v>
      </c>
      <c r="D171" s="20" t="s">
        <v>193</v>
      </c>
      <c r="E171" s="5" t="s">
        <v>194</v>
      </c>
      <c r="F171" s="3">
        <v>20</v>
      </c>
      <c r="G171" s="21">
        <v>3900</v>
      </c>
      <c r="H171" s="4" t="s">
        <v>16</v>
      </c>
      <c r="I171" s="4" t="s">
        <v>17</v>
      </c>
      <c r="J171" s="22">
        <f t="shared" si="13"/>
        <v>78000</v>
      </c>
      <c r="K171" s="7">
        <f t="shared" si="12"/>
        <v>87360.000000000015</v>
      </c>
    </row>
    <row r="172" spans="1:11" ht="60">
      <c r="A172" s="2">
        <v>161</v>
      </c>
      <c r="B172" s="5" t="s">
        <v>195</v>
      </c>
      <c r="C172" s="4" t="s">
        <v>13</v>
      </c>
      <c r="D172" s="20" t="s">
        <v>196</v>
      </c>
      <c r="E172" s="5" t="s">
        <v>59</v>
      </c>
      <c r="F172" s="3">
        <v>4</v>
      </c>
      <c r="G172" s="21">
        <v>12000</v>
      </c>
      <c r="H172" s="4" t="s">
        <v>16</v>
      </c>
      <c r="I172" s="4" t="s">
        <v>17</v>
      </c>
      <c r="J172" s="22">
        <f t="shared" si="13"/>
        <v>48000</v>
      </c>
      <c r="K172" s="7">
        <f t="shared" si="12"/>
        <v>53760.000000000007</v>
      </c>
    </row>
    <row r="173" spans="1:11" ht="60">
      <c r="A173" s="2">
        <v>162</v>
      </c>
      <c r="B173" s="5" t="s">
        <v>197</v>
      </c>
      <c r="C173" s="4" t="s">
        <v>13</v>
      </c>
      <c r="D173" s="20" t="s">
        <v>198</v>
      </c>
      <c r="E173" s="5" t="s">
        <v>59</v>
      </c>
      <c r="F173" s="3">
        <v>40</v>
      </c>
      <c r="G173" s="21">
        <v>150</v>
      </c>
      <c r="H173" s="4" t="s">
        <v>16</v>
      </c>
      <c r="I173" s="4" t="s">
        <v>17</v>
      </c>
      <c r="J173" s="22">
        <f t="shared" si="13"/>
        <v>6000</v>
      </c>
      <c r="K173" s="7">
        <f t="shared" si="12"/>
        <v>6720.0000000000009</v>
      </c>
    </row>
    <row r="174" spans="1:11" ht="60">
      <c r="A174" s="2">
        <v>163</v>
      </c>
      <c r="B174" s="5" t="s">
        <v>199</v>
      </c>
      <c r="C174" s="4" t="s">
        <v>13</v>
      </c>
      <c r="D174" s="3" t="s">
        <v>200</v>
      </c>
      <c r="E174" s="5" t="s">
        <v>59</v>
      </c>
      <c r="F174" s="3">
        <v>3</v>
      </c>
      <c r="G174" s="21">
        <v>14304</v>
      </c>
      <c r="H174" s="4" t="s">
        <v>16</v>
      </c>
      <c r="I174" s="4" t="s">
        <v>17</v>
      </c>
      <c r="J174" s="22">
        <f t="shared" si="13"/>
        <v>42912</v>
      </c>
      <c r="K174" s="7">
        <f t="shared" si="12"/>
        <v>48061.440000000002</v>
      </c>
    </row>
    <row r="175" spans="1:11" ht="60">
      <c r="A175" s="2">
        <v>164</v>
      </c>
      <c r="B175" s="5" t="s">
        <v>201</v>
      </c>
      <c r="C175" s="4" t="s">
        <v>13</v>
      </c>
      <c r="D175" s="20" t="s">
        <v>202</v>
      </c>
      <c r="E175" s="5" t="s">
        <v>203</v>
      </c>
      <c r="F175" s="3">
        <v>12</v>
      </c>
      <c r="G175" s="21">
        <v>4000</v>
      </c>
      <c r="H175" s="4" t="s">
        <v>16</v>
      </c>
      <c r="I175" s="4" t="s">
        <v>17</v>
      </c>
      <c r="J175" s="22">
        <f t="shared" si="13"/>
        <v>48000</v>
      </c>
      <c r="K175" s="7">
        <f t="shared" si="12"/>
        <v>53760.000000000007</v>
      </c>
    </row>
    <row r="176" spans="1:11" ht="45">
      <c r="A176" s="2">
        <v>165</v>
      </c>
      <c r="B176" s="5" t="s">
        <v>204</v>
      </c>
      <c r="C176" s="4" t="s">
        <v>13</v>
      </c>
      <c r="D176" s="5" t="s">
        <v>204</v>
      </c>
      <c r="E176" s="5" t="s">
        <v>15</v>
      </c>
      <c r="F176" s="4">
        <v>10</v>
      </c>
      <c r="G176" s="23">
        <v>4000</v>
      </c>
      <c r="H176" s="4" t="s">
        <v>44</v>
      </c>
      <c r="I176" s="4" t="s">
        <v>17</v>
      </c>
      <c r="J176" s="7">
        <f>G176*F176</f>
        <v>40000</v>
      </c>
      <c r="K176" s="7">
        <f>J176*1.12</f>
        <v>44800.000000000007</v>
      </c>
    </row>
    <row r="177" spans="1:11" ht="45">
      <c r="A177" s="2">
        <v>166</v>
      </c>
      <c r="B177" s="5" t="s">
        <v>205</v>
      </c>
      <c r="C177" s="4" t="s">
        <v>13</v>
      </c>
      <c r="D177" s="5" t="s">
        <v>205</v>
      </c>
      <c r="E177" s="5" t="s">
        <v>59</v>
      </c>
      <c r="F177" s="4">
        <v>20</v>
      </c>
      <c r="G177" s="23">
        <v>2500</v>
      </c>
      <c r="H177" s="4" t="s">
        <v>44</v>
      </c>
      <c r="I177" s="4" t="s">
        <v>17</v>
      </c>
      <c r="J177" s="7">
        <f>G177*F177</f>
        <v>50000</v>
      </c>
      <c r="K177" s="7">
        <f>J177*1.12</f>
        <v>56000.000000000007</v>
      </c>
    </row>
    <row r="178" spans="1:11" ht="75">
      <c r="A178" s="2">
        <v>167</v>
      </c>
      <c r="B178" s="5" t="s">
        <v>206</v>
      </c>
      <c r="C178" s="4" t="s">
        <v>13</v>
      </c>
      <c r="D178" s="20" t="s">
        <v>207</v>
      </c>
      <c r="E178" s="5" t="s">
        <v>208</v>
      </c>
      <c r="F178" s="3">
        <v>2</v>
      </c>
      <c r="G178" s="21">
        <v>31487</v>
      </c>
      <c r="H178" s="4" t="s">
        <v>209</v>
      </c>
      <c r="I178" s="4" t="s">
        <v>17</v>
      </c>
      <c r="J178" s="22">
        <f t="shared" si="13"/>
        <v>62974</v>
      </c>
      <c r="K178" s="7">
        <f t="shared" si="12"/>
        <v>70530.880000000005</v>
      </c>
    </row>
    <row r="179" spans="1:11" s="132" customFormat="1" ht="45">
      <c r="A179" s="127" t="s">
        <v>2155</v>
      </c>
      <c r="B179" s="140" t="s">
        <v>2156</v>
      </c>
      <c r="C179" s="129" t="s">
        <v>1632</v>
      </c>
      <c r="D179" s="141" t="s">
        <v>2163</v>
      </c>
      <c r="E179" s="128" t="s">
        <v>15</v>
      </c>
      <c r="F179" s="142">
        <v>3</v>
      </c>
      <c r="G179" s="130">
        <v>103696</v>
      </c>
      <c r="H179" s="129" t="s">
        <v>44</v>
      </c>
      <c r="I179" s="129" t="s">
        <v>17</v>
      </c>
      <c r="J179" s="143">
        <f t="shared" ref="J179:J185" si="14">F179*G179</f>
        <v>311088</v>
      </c>
      <c r="K179" s="147">
        <f t="shared" ref="K179:K185" si="15">J179*1.12</f>
        <v>348418.56000000006</v>
      </c>
    </row>
    <row r="180" spans="1:11" s="132" customFormat="1" ht="45">
      <c r="A180" s="127" t="s">
        <v>2157</v>
      </c>
      <c r="B180" s="140" t="s">
        <v>2156</v>
      </c>
      <c r="C180" s="129" t="s">
        <v>1632</v>
      </c>
      <c r="D180" s="141" t="s">
        <v>2164</v>
      </c>
      <c r="E180" s="128" t="s">
        <v>15</v>
      </c>
      <c r="F180" s="142">
        <v>3</v>
      </c>
      <c r="G180" s="130">
        <v>103696</v>
      </c>
      <c r="H180" s="129" t="s">
        <v>44</v>
      </c>
      <c r="I180" s="129" t="s">
        <v>17</v>
      </c>
      <c r="J180" s="143">
        <f t="shared" si="14"/>
        <v>311088</v>
      </c>
      <c r="K180" s="147">
        <f t="shared" si="15"/>
        <v>348418.56000000006</v>
      </c>
    </row>
    <row r="181" spans="1:11" s="132" customFormat="1" ht="45">
      <c r="A181" s="127" t="s">
        <v>2158</v>
      </c>
      <c r="B181" s="140" t="s">
        <v>2156</v>
      </c>
      <c r="C181" s="129" t="s">
        <v>1632</v>
      </c>
      <c r="D181" s="141" t="s">
        <v>2165</v>
      </c>
      <c r="E181" s="128" t="s">
        <v>15</v>
      </c>
      <c r="F181" s="142">
        <v>2</v>
      </c>
      <c r="G181" s="130">
        <v>158304</v>
      </c>
      <c r="H181" s="129" t="s">
        <v>44</v>
      </c>
      <c r="I181" s="129" t="s">
        <v>17</v>
      </c>
      <c r="J181" s="143">
        <f t="shared" si="14"/>
        <v>316608</v>
      </c>
      <c r="K181" s="147">
        <f t="shared" si="15"/>
        <v>354600.96000000002</v>
      </c>
    </row>
    <row r="182" spans="1:11" s="132" customFormat="1" ht="45">
      <c r="A182" s="127" t="s">
        <v>2159</v>
      </c>
      <c r="B182" s="140" t="s">
        <v>2156</v>
      </c>
      <c r="C182" s="129" t="s">
        <v>1632</v>
      </c>
      <c r="D182" s="141" t="s">
        <v>2166</v>
      </c>
      <c r="E182" s="128" t="s">
        <v>15</v>
      </c>
      <c r="F182" s="142">
        <v>3</v>
      </c>
      <c r="G182" s="130">
        <v>158304</v>
      </c>
      <c r="H182" s="129" t="s">
        <v>44</v>
      </c>
      <c r="I182" s="129" t="s">
        <v>17</v>
      </c>
      <c r="J182" s="143">
        <f t="shared" si="14"/>
        <v>474912</v>
      </c>
      <c r="K182" s="147">
        <f t="shared" si="15"/>
        <v>531901.44000000006</v>
      </c>
    </row>
    <row r="183" spans="1:11" s="132" customFormat="1" ht="63.75">
      <c r="A183" s="127" t="s">
        <v>2160</v>
      </c>
      <c r="B183" s="141" t="s">
        <v>1705</v>
      </c>
      <c r="C183" s="129" t="s">
        <v>1632</v>
      </c>
      <c r="D183" s="144" t="s">
        <v>2167</v>
      </c>
      <c r="E183" s="128" t="s">
        <v>15</v>
      </c>
      <c r="F183" s="142">
        <v>1</v>
      </c>
      <c r="G183" s="130">
        <v>408320</v>
      </c>
      <c r="H183" s="129" t="s">
        <v>44</v>
      </c>
      <c r="I183" s="129" t="s">
        <v>17</v>
      </c>
      <c r="J183" s="143">
        <f t="shared" si="14"/>
        <v>408320</v>
      </c>
      <c r="K183" s="147">
        <f t="shared" si="15"/>
        <v>457318.40000000002</v>
      </c>
    </row>
    <row r="184" spans="1:11" s="132" customFormat="1" ht="63.75">
      <c r="A184" s="127" t="s">
        <v>2161</v>
      </c>
      <c r="B184" s="141" t="s">
        <v>1705</v>
      </c>
      <c r="C184" s="129" t="s">
        <v>1632</v>
      </c>
      <c r="D184" s="144" t="s">
        <v>2168</v>
      </c>
      <c r="E184" s="128" t="s">
        <v>15</v>
      </c>
      <c r="F184" s="142">
        <v>1</v>
      </c>
      <c r="G184" s="130">
        <v>435928</v>
      </c>
      <c r="H184" s="129" t="s">
        <v>44</v>
      </c>
      <c r="I184" s="129" t="s">
        <v>17</v>
      </c>
      <c r="J184" s="143">
        <f t="shared" si="14"/>
        <v>435928</v>
      </c>
      <c r="K184" s="147">
        <f t="shared" si="15"/>
        <v>488239.36000000004</v>
      </c>
    </row>
    <row r="185" spans="1:11" s="132" customFormat="1" ht="63.75">
      <c r="A185" s="127" t="s">
        <v>2162</v>
      </c>
      <c r="B185" s="145" t="s">
        <v>1705</v>
      </c>
      <c r="C185" s="129" t="s">
        <v>1632</v>
      </c>
      <c r="D185" s="146" t="s">
        <v>2169</v>
      </c>
      <c r="E185" s="128" t="s">
        <v>15</v>
      </c>
      <c r="F185" s="142">
        <v>1</v>
      </c>
      <c r="G185" s="130">
        <v>924624</v>
      </c>
      <c r="H185" s="129" t="s">
        <v>44</v>
      </c>
      <c r="I185" s="129" t="s">
        <v>17</v>
      </c>
      <c r="J185" s="143">
        <f t="shared" si="14"/>
        <v>924624</v>
      </c>
      <c r="K185" s="147">
        <f t="shared" si="15"/>
        <v>1035578.8800000001</v>
      </c>
    </row>
    <row r="186" spans="1:11" ht="75">
      <c r="A186" s="2">
        <v>168</v>
      </c>
      <c r="B186" s="5" t="s">
        <v>210</v>
      </c>
      <c r="C186" s="4" t="s">
        <v>13</v>
      </c>
      <c r="D186" s="20" t="s">
        <v>1677</v>
      </c>
      <c r="E186" s="5" t="s">
        <v>208</v>
      </c>
      <c r="F186" s="3">
        <v>1</v>
      </c>
      <c r="G186" s="21">
        <v>274496</v>
      </c>
      <c r="H186" s="4" t="s">
        <v>209</v>
      </c>
      <c r="I186" s="4" t="s">
        <v>17</v>
      </c>
      <c r="J186" s="22">
        <f t="shared" si="13"/>
        <v>274496</v>
      </c>
      <c r="K186" s="7">
        <f t="shared" si="12"/>
        <v>307435.52000000002</v>
      </c>
    </row>
    <row r="187" spans="1:11" ht="45">
      <c r="A187" s="2" t="s">
        <v>1678</v>
      </c>
      <c r="B187" s="5" t="s">
        <v>1679</v>
      </c>
      <c r="C187" s="4" t="s">
        <v>13</v>
      </c>
      <c r="D187" s="20" t="s">
        <v>1680</v>
      </c>
      <c r="E187" s="5" t="s">
        <v>15</v>
      </c>
      <c r="F187" s="3">
        <v>2</v>
      </c>
      <c r="G187" s="21">
        <v>150300</v>
      </c>
      <c r="H187" s="4" t="s">
        <v>1681</v>
      </c>
      <c r="I187" s="4" t="s">
        <v>17</v>
      </c>
      <c r="J187" s="22">
        <f t="shared" ref="J187" si="16">F187*G187</f>
        <v>300600</v>
      </c>
      <c r="K187" s="7">
        <f t="shared" ref="K187" si="17">J187*1.12</f>
        <v>336672.00000000006</v>
      </c>
    </row>
    <row r="188" spans="1:11" ht="45">
      <c r="A188" s="2" t="s">
        <v>1682</v>
      </c>
      <c r="B188" s="5" t="s">
        <v>1683</v>
      </c>
      <c r="C188" s="4" t="s">
        <v>13</v>
      </c>
      <c r="D188" s="20" t="s">
        <v>1684</v>
      </c>
      <c r="E188" s="5" t="s">
        <v>15</v>
      </c>
      <c r="F188" s="3">
        <v>2</v>
      </c>
      <c r="G188" s="21">
        <v>70506</v>
      </c>
      <c r="H188" s="4" t="s">
        <v>1685</v>
      </c>
      <c r="I188" s="4" t="s">
        <v>17</v>
      </c>
      <c r="J188" s="22">
        <f t="shared" ref="J188:J218" si="18">F188*G188</f>
        <v>141012</v>
      </c>
      <c r="K188" s="7">
        <f t="shared" ref="K188:K218" si="19">J188*1.12</f>
        <v>157933.44</v>
      </c>
    </row>
    <row r="189" spans="1:11" ht="45">
      <c r="A189" s="2" t="s">
        <v>1686</v>
      </c>
      <c r="B189" s="5" t="s">
        <v>1687</v>
      </c>
      <c r="C189" s="4" t="s">
        <v>13</v>
      </c>
      <c r="D189" s="20" t="s">
        <v>1688</v>
      </c>
      <c r="E189" s="5" t="s">
        <v>15</v>
      </c>
      <c r="F189" s="3">
        <v>3</v>
      </c>
      <c r="G189" s="21">
        <v>3750</v>
      </c>
      <c r="H189" s="4" t="s">
        <v>301</v>
      </c>
      <c r="I189" s="4" t="s">
        <v>17</v>
      </c>
      <c r="J189" s="22">
        <f t="shared" si="18"/>
        <v>11250</v>
      </c>
      <c r="K189" s="7">
        <f t="shared" si="19"/>
        <v>12600.000000000002</v>
      </c>
    </row>
    <row r="190" spans="1:11" ht="45">
      <c r="A190" s="2" t="s">
        <v>1689</v>
      </c>
      <c r="B190" s="5" t="s">
        <v>1690</v>
      </c>
      <c r="C190" s="4" t="s">
        <v>13</v>
      </c>
      <c r="D190" s="20" t="s">
        <v>1691</v>
      </c>
      <c r="E190" s="5" t="s">
        <v>15</v>
      </c>
      <c r="F190" s="3">
        <v>2</v>
      </c>
      <c r="G190" s="21">
        <v>70000</v>
      </c>
      <c r="H190" s="4" t="s">
        <v>301</v>
      </c>
      <c r="I190" s="4" t="s">
        <v>17</v>
      </c>
      <c r="J190" s="22">
        <f t="shared" si="18"/>
        <v>140000</v>
      </c>
      <c r="K190" s="7">
        <f t="shared" si="19"/>
        <v>156800.00000000003</v>
      </c>
    </row>
    <row r="191" spans="1:11" ht="45">
      <c r="A191" s="2" t="s">
        <v>1692</v>
      </c>
      <c r="B191" s="5" t="s">
        <v>1693</v>
      </c>
      <c r="C191" s="4" t="s">
        <v>13</v>
      </c>
      <c r="D191" s="20" t="s">
        <v>1694</v>
      </c>
      <c r="E191" s="5" t="s">
        <v>15</v>
      </c>
      <c r="F191" s="3">
        <v>30</v>
      </c>
      <c r="G191" s="100">
        <v>581.29999999999995</v>
      </c>
      <c r="H191" s="4" t="s">
        <v>301</v>
      </c>
      <c r="I191" s="4" t="s">
        <v>17</v>
      </c>
      <c r="J191" s="22">
        <f t="shared" si="18"/>
        <v>17439</v>
      </c>
      <c r="K191" s="100">
        <f t="shared" si="19"/>
        <v>19531.68</v>
      </c>
    </row>
    <row r="192" spans="1:11" ht="45">
      <c r="A192" s="2" t="s">
        <v>1695</v>
      </c>
      <c r="B192" s="5" t="s">
        <v>1696</v>
      </c>
      <c r="C192" s="4" t="s">
        <v>13</v>
      </c>
      <c r="D192" s="20" t="s">
        <v>1697</v>
      </c>
      <c r="E192" s="5" t="s">
        <v>15</v>
      </c>
      <c r="F192" s="3">
        <v>2</v>
      </c>
      <c r="G192" s="21">
        <v>188280</v>
      </c>
      <c r="H192" s="4" t="s">
        <v>1685</v>
      </c>
      <c r="I192" s="4" t="s">
        <v>17</v>
      </c>
      <c r="J192" s="22">
        <f t="shared" si="18"/>
        <v>376560</v>
      </c>
      <c r="K192" s="7">
        <f t="shared" si="19"/>
        <v>421747.20000000001</v>
      </c>
    </row>
    <row r="193" spans="1:11" ht="45">
      <c r="A193" s="2" t="s">
        <v>1698</v>
      </c>
      <c r="B193" s="5" t="s">
        <v>1699</v>
      </c>
      <c r="C193" s="4" t="s">
        <v>13</v>
      </c>
      <c r="D193" s="20" t="s">
        <v>1700</v>
      </c>
      <c r="E193" s="5" t="s">
        <v>15</v>
      </c>
      <c r="F193" s="3">
        <v>1</v>
      </c>
      <c r="G193" s="21">
        <v>215388</v>
      </c>
      <c r="H193" s="4" t="s">
        <v>1685</v>
      </c>
      <c r="I193" s="4" t="s">
        <v>17</v>
      </c>
      <c r="J193" s="22">
        <f t="shared" si="18"/>
        <v>215388</v>
      </c>
      <c r="K193" s="7">
        <f t="shared" si="19"/>
        <v>241234.56000000003</v>
      </c>
    </row>
    <row r="194" spans="1:11" ht="45">
      <c r="A194" s="2" t="s">
        <v>1701</v>
      </c>
      <c r="B194" s="5" t="s">
        <v>1702</v>
      </c>
      <c r="C194" s="4" t="s">
        <v>13</v>
      </c>
      <c r="D194" s="20" t="s">
        <v>1703</v>
      </c>
      <c r="E194" s="5" t="s">
        <v>15</v>
      </c>
      <c r="F194" s="3">
        <v>1</v>
      </c>
      <c r="G194" s="21">
        <v>127122</v>
      </c>
      <c r="H194" s="4" t="s">
        <v>1685</v>
      </c>
      <c r="I194" s="4" t="s">
        <v>17</v>
      </c>
      <c r="J194" s="22">
        <f t="shared" si="18"/>
        <v>127122</v>
      </c>
      <c r="K194" s="7">
        <f t="shared" si="19"/>
        <v>142376.64000000001</v>
      </c>
    </row>
    <row r="195" spans="1:11" ht="45">
      <c r="A195" s="2" t="s">
        <v>1704</v>
      </c>
      <c r="B195" s="5" t="s">
        <v>1705</v>
      </c>
      <c r="C195" s="4" t="s">
        <v>13</v>
      </c>
      <c r="D195" s="20" t="s">
        <v>1706</v>
      </c>
      <c r="E195" s="5" t="s">
        <v>15</v>
      </c>
      <c r="F195" s="3">
        <v>1</v>
      </c>
      <c r="G195" s="21">
        <v>191880</v>
      </c>
      <c r="H195" s="4" t="s">
        <v>1685</v>
      </c>
      <c r="I195" s="4" t="s">
        <v>17</v>
      </c>
      <c r="J195" s="22">
        <f t="shared" si="18"/>
        <v>191880</v>
      </c>
      <c r="K195" s="7">
        <f t="shared" si="19"/>
        <v>214905.60000000003</v>
      </c>
    </row>
    <row r="196" spans="1:11" ht="75">
      <c r="A196" s="2" t="s">
        <v>1707</v>
      </c>
      <c r="B196" s="5" t="s">
        <v>1708</v>
      </c>
      <c r="C196" s="4" t="s">
        <v>13</v>
      </c>
      <c r="D196" s="20" t="s">
        <v>1709</v>
      </c>
      <c r="E196" s="5" t="s">
        <v>15</v>
      </c>
      <c r="F196" s="3">
        <v>1</v>
      </c>
      <c r="G196" s="21">
        <v>386400</v>
      </c>
      <c r="H196" s="4" t="s">
        <v>1685</v>
      </c>
      <c r="I196" s="4" t="s">
        <v>17</v>
      </c>
      <c r="J196" s="22">
        <f t="shared" si="18"/>
        <v>386400</v>
      </c>
      <c r="K196" s="7">
        <f t="shared" si="19"/>
        <v>432768.00000000006</v>
      </c>
    </row>
    <row r="197" spans="1:11" ht="45">
      <c r="A197" s="2" t="s">
        <v>1710</v>
      </c>
      <c r="B197" s="5" t="s">
        <v>1711</v>
      </c>
      <c r="C197" s="4" t="s">
        <v>13</v>
      </c>
      <c r="D197" s="20" t="s">
        <v>1712</v>
      </c>
      <c r="E197" s="5" t="s">
        <v>15</v>
      </c>
      <c r="F197" s="3">
        <v>2</v>
      </c>
      <c r="G197" s="21">
        <v>144612</v>
      </c>
      <c r="H197" s="4" t="s">
        <v>1685</v>
      </c>
      <c r="I197" s="4" t="s">
        <v>17</v>
      </c>
      <c r="J197" s="22">
        <f t="shared" si="18"/>
        <v>289224</v>
      </c>
      <c r="K197" s="7">
        <f t="shared" si="19"/>
        <v>323930.88</v>
      </c>
    </row>
    <row r="198" spans="1:11" ht="45">
      <c r="A198" s="2" t="s">
        <v>1713</v>
      </c>
      <c r="B198" s="5" t="s">
        <v>1711</v>
      </c>
      <c r="C198" s="4" t="s">
        <v>13</v>
      </c>
      <c r="D198" s="20" t="s">
        <v>1714</v>
      </c>
      <c r="E198" s="5" t="s">
        <v>15</v>
      </c>
      <c r="F198" s="3">
        <v>2</v>
      </c>
      <c r="G198" s="21">
        <v>181350</v>
      </c>
      <c r="H198" s="4" t="s">
        <v>1685</v>
      </c>
      <c r="I198" s="4" t="s">
        <v>17</v>
      </c>
      <c r="J198" s="22">
        <f t="shared" si="18"/>
        <v>362700</v>
      </c>
      <c r="K198" s="7">
        <f t="shared" si="19"/>
        <v>406224.00000000006</v>
      </c>
    </row>
    <row r="199" spans="1:11" ht="45">
      <c r="A199" s="2" t="s">
        <v>1715</v>
      </c>
      <c r="B199" s="5" t="s">
        <v>1716</v>
      </c>
      <c r="C199" s="4" t="s">
        <v>13</v>
      </c>
      <c r="D199" s="20" t="s">
        <v>1717</v>
      </c>
      <c r="E199" s="5" t="s">
        <v>15</v>
      </c>
      <c r="F199" s="3">
        <v>1</v>
      </c>
      <c r="G199" s="21">
        <v>200772</v>
      </c>
      <c r="H199" s="4" t="s">
        <v>1685</v>
      </c>
      <c r="I199" s="4" t="s">
        <v>17</v>
      </c>
      <c r="J199" s="22">
        <f t="shared" si="18"/>
        <v>200772</v>
      </c>
      <c r="K199" s="7">
        <f t="shared" si="19"/>
        <v>224864.64000000001</v>
      </c>
    </row>
    <row r="200" spans="1:11" ht="45">
      <c r="A200" s="2" t="s">
        <v>1718</v>
      </c>
      <c r="B200" s="5" t="s">
        <v>1719</v>
      </c>
      <c r="C200" s="4" t="s">
        <v>13</v>
      </c>
      <c r="D200" s="20" t="s">
        <v>1720</v>
      </c>
      <c r="E200" s="5" t="s">
        <v>15</v>
      </c>
      <c r="F200" s="3">
        <v>1</v>
      </c>
      <c r="G200" s="21">
        <v>206622</v>
      </c>
      <c r="H200" s="4" t="s">
        <v>1685</v>
      </c>
      <c r="I200" s="4" t="s">
        <v>17</v>
      </c>
      <c r="J200" s="22">
        <f t="shared" si="18"/>
        <v>206622</v>
      </c>
      <c r="K200" s="7">
        <f t="shared" si="19"/>
        <v>231416.64</v>
      </c>
    </row>
    <row r="201" spans="1:11" ht="53.25">
      <c r="A201" s="2" t="s">
        <v>1721</v>
      </c>
      <c r="B201" s="5" t="s">
        <v>1722</v>
      </c>
      <c r="C201" s="4" t="s">
        <v>13</v>
      </c>
      <c r="D201" s="20" t="s">
        <v>1723</v>
      </c>
      <c r="E201" s="5" t="s">
        <v>15</v>
      </c>
      <c r="F201" s="3">
        <v>1</v>
      </c>
      <c r="G201" s="21">
        <v>293688</v>
      </c>
      <c r="H201" s="4" t="s">
        <v>1685</v>
      </c>
      <c r="I201" s="4" t="s">
        <v>17</v>
      </c>
      <c r="J201" s="22">
        <f t="shared" si="18"/>
        <v>293688</v>
      </c>
      <c r="K201" s="7">
        <f t="shared" si="19"/>
        <v>328930.56000000006</v>
      </c>
    </row>
    <row r="202" spans="1:11" ht="45">
      <c r="A202" s="2" t="s">
        <v>1724</v>
      </c>
      <c r="B202" s="5" t="s">
        <v>1725</v>
      </c>
      <c r="C202" s="4" t="s">
        <v>13</v>
      </c>
      <c r="D202" s="20" t="s">
        <v>1726</v>
      </c>
      <c r="E202" s="5" t="s">
        <v>15</v>
      </c>
      <c r="F202" s="3">
        <v>2</v>
      </c>
      <c r="G202" s="21">
        <v>100800</v>
      </c>
      <c r="H202" s="4" t="s">
        <v>1685</v>
      </c>
      <c r="I202" s="4" t="s">
        <v>17</v>
      </c>
      <c r="J202" s="22">
        <f t="shared" si="18"/>
        <v>201600</v>
      </c>
      <c r="K202" s="7">
        <f t="shared" si="19"/>
        <v>225792.00000000003</v>
      </c>
    </row>
    <row r="203" spans="1:11" ht="45">
      <c r="A203" s="2" t="s">
        <v>1727</v>
      </c>
      <c r="B203" s="5" t="s">
        <v>1728</v>
      </c>
      <c r="C203" s="4" t="s">
        <v>13</v>
      </c>
      <c r="D203" s="20" t="s">
        <v>1729</v>
      </c>
      <c r="E203" s="5" t="s">
        <v>15</v>
      </c>
      <c r="F203" s="3">
        <v>2</v>
      </c>
      <c r="G203" s="21">
        <v>153000</v>
      </c>
      <c r="H203" s="4" t="s">
        <v>1685</v>
      </c>
      <c r="I203" s="4" t="s">
        <v>17</v>
      </c>
      <c r="J203" s="22">
        <f t="shared" si="18"/>
        <v>306000</v>
      </c>
      <c r="K203" s="7">
        <f t="shared" si="19"/>
        <v>342720.00000000006</v>
      </c>
    </row>
    <row r="204" spans="1:11" ht="45">
      <c r="A204" s="2" t="s">
        <v>1730</v>
      </c>
      <c r="B204" s="5" t="s">
        <v>1731</v>
      </c>
      <c r="C204" s="4" t="s">
        <v>13</v>
      </c>
      <c r="D204" s="20" t="s">
        <v>1732</v>
      </c>
      <c r="E204" s="5" t="s">
        <v>15</v>
      </c>
      <c r="F204" s="3">
        <v>4</v>
      </c>
      <c r="G204" s="21">
        <v>9600</v>
      </c>
      <c r="H204" s="4" t="s">
        <v>1685</v>
      </c>
      <c r="I204" s="4" t="s">
        <v>17</v>
      </c>
      <c r="J204" s="22">
        <f t="shared" si="18"/>
        <v>38400</v>
      </c>
      <c r="K204" s="7">
        <f t="shared" si="19"/>
        <v>43008.000000000007</v>
      </c>
    </row>
    <row r="205" spans="1:11" ht="45">
      <c r="A205" s="2" t="s">
        <v>1733</v>
      </c>
      <c r="B205" s="5" t="s">
        <v>1734</v>
      </c>
      <c r="C205" s="4" t="s">
        <v>13</v>
      </c>
      <c r="D205" s="20" t="s">
        <v>1735</v>
      </c>
      <c r="E205" s="5" t="s">
        <v>15</v>
      </c>
      <c r="F205" s="3">
        <v>2</v>
      </c>
      <c r="G205" s="21">
        <v>46500</v>
      </c>
      <c r="H205" s="4" t="s">
        <v>1685</v>
      </c>
      <c r="I205" s="4" t="s">
        <v>17</v>
      </c>
      <c r="J205" s="22">
        <f t="shared" si="18"/>
        <v>93000</v>
      </c>
      <c r="K205" s="7">
        <f t="shared" si="19"/>
        <v>104160.00000000001</v>
      </c>
    </row>
    <row r="206" spans="1:11" ht="45">
      <c r="A206" s="2" t="s">
        <v>1736</v>
      </c>
      <c r="B206" s="5" t="s">
        <v>1737</v>
      </c>
      <c r="C206" s="4" t="s">
        <v>13</v>
      </c>
      <c r="D206" s="20" t="s">
        <v>1738</v>
      </c>
      <c r="E206" s="5" t="s">
        <v>15</v>
      </c>
      <c r="F206" s="3">
        <v>2</v>
      </c>
      <c r="G206" s="21">
        <v>61500</v>
      </c>
      <c r="H206" s="4" t="s">
        <v>1685</v>
      </c>
      <c r="I206" s="4" t="s">
        <v>17</v>
      </c>
      <c r="J206" s="22">
        <f t="shared" si="18"/>
        <v>123000</v>
      </c>
      <c r="K206" s="7">
        <f t="shared" si="19"/>
        <v>137760</v>
      </c>
    </row>
    <row r="207" spans="1:11" ht="45">
      <c r="A207" s="2" t="s">
        <v>1739</v>
      </c>
      <c r="B207" s="5" t="s">
        <v>1740</v>
      </c>
      <c r="C207" s="4" t="s">
        <v>13</v>
      </c>
      <c r="D207" s="20" t="s">
        <v>1741</v>
      </c>
      <c r="E207" s="5" t="s">
        <v>15</v>
      </c>
      <c r="F207" s="3">
        <v>120</v>
      </c>
      <c r="G207" s="21">
        <v>610</v>
      </c>
      <c r="H207" s="4" t="s">
        <v>1685</v>
      </c>
      <c r="I207" s="4" t="s">
        <v>17</v>
      </c>
      <c r="J207" s="22">
        <f t="shared" si="18"/>
        <v>73200</v>
      </c>
      <c r="K207" s="7">
        <f t="shared" si="19"/>
        <v>81984.000000000015</v>
      </c>
    </row>
    <row r="208" spans="1:11" ht="45">
      <c r="A208" s="2" t="s">
        <v>1742</v>
      </c>
      <c r="B208" s="5" t="s">
        <v>1743</v>
      </c>
      <c r="C208" s="4" t="s">
        <v>13</v>
      </c>
      <c r="D208" s="20" t="s">
        <v>1741</v>
      </c>
      <c r="E208" s="5" t="s">
        <v>15</v>
      </c>
      <c r="F208" s="3">
        <v>100</v>
      </c>
      <c r="G208" s="21">
        <v>490</v>
      </c>
      <c r="H208" s="4" t="s">
        <v>1685</v>
      </c>
      <c r="I208" s="4" t="s">
        <v>17</v>
      </c>
      <c r="J208" s="22">
        <f t="shared" si="18"/>
        <v>49000</v>
      </c>
      <c r="K208" s="7">
        <f t="shared" si="19"/>
        <v>54880.000000000007</v>
      </c>
    </row>
    <row r="209" spans="1:11" ht="45">
      <c r="A209" s="2" t="s">
        <v>1744</v>
      </c>
      <c r="B209" s="5" t="s">
        <v>1745</v>
      </c>
      <c r="C209" s="4" t="s">
        <v>13</v>
      </c>
      <c r="D209" s="20" t="s">
        <v>1746</v>
      </c>
      <c r="E209" s="5" t="s">
        <v>15</v>
      </c>
      <c r="F209" s="3">
        <v>50</v>
      </c>
      <c r="G209" s="21">
        <v>1470</v>
      </c>
      <c r="H209" s="4" t="s">
        <v>1685</v>
      </c>
      <c r="I209" s="4" t="s">
        <v>17</v>
      </c>
      <c r="J209" s="22">
        <f t="shared" si="18"/>
        <v>73500</v>
      </c>
      <c r="K209" s="7">
        <f t="shared" si="19"/>
        <v>82320.000000000015</v>
      </c>
    </row>
    <row r="210" spans="1:11" ht="45">
      <c r="A210" s="2" t="s">
        <v>1747</v>
      </c>
      <c r="B210" s="5" t="s">
        <v>1748</v>
      </c>
      <c r="C210" s="4" t="s">
        <v>13</v>
      </c>
      <c r="D210" s="20" t="s">
        <v>1749</v>
      </c>
      <c r="E210" s="5" t="s">
        <v>15</v>
      </c>
      <c r="F210" s="3">
        <v>5</v>
      </c>
      <c r="G210" s="21">
        <v>2450</v>
      </c>
      <c r="H210" s="4" t="s">
        <v>1685</v>
      </c>
      <c r="I210" s="4" t="s">
        <v>17</v>
      </c>
      <c r="J210" s="22">
        <f t="shared" si="18"/>
        <v>12250</v>
      </c>
      <c r="K210" s="7">
        <f t="shared" si="19"/>
        <v>13720.000000000002</v>
      </c>
    </row>
    <row r="211" spans="1:11" ht="45">
      <c r="A211" s="2" t="s">
        <v>1750</v>
      </c>
      <c r="B211" s="5" t="s">
        <v>1751</v>
      </c>
      <c r="C211" s="4" t="s">
        <v>13</v>
      </c>
      <c r="D211" s="20" t="s">
        <v>1752</v>
      </c>
      <c r="E211" s="5" t="s">
        <v>15</v>
      </c>
      <c r="F211" s="3">
        <v>5</v>
      </c>
      <c r="G211" s="21">
        <v>2450</v>
      </c>
      <c r="H211" s="4" t="s">
        <v>1685</v>
      </c>
      <c r="I211" s="4" t="s">
        <v>17</v>
      </c>
      <c r="J211" s="22">
        <f t="shared" si="18"/>
        <v>12250</v>
      </c>
      <c r="K211" s="7">
        <f t="shared" si="19"/>
        <v>13720.000000000002</v>
      </c>
    </row>
    <row r="212" spans="1:11" ht="45">
      <c r="A212" s="2" t="s">
        <v>1753</v>
      </c>
      <c r="B212" s="5" t="s">
        <v>1754</v>
      </c>
      <c r="C212" s="4" t="s">
        <v>13</v>
      </c>
      <c r="D212" s="20" t="s">
        <v>1755</v>
      </c>
      <c r="E212" s="5" t="s">
        <v>15</v>
      </c>
      <c r="F212" s="3">
        <v>1</v>
      </c>
      <c r="G212" s="21">
        <v>70000</v>
      </c>
      <c r="H212" s="4" t="s">
        <v>1685</v>
      </c>
      <c r="I212" s="4" t="s">
        <v>17</v>
      </c>
      <c r="J212" s="22">
        <f t="shared" si="18"/>
        <v>70000</v>
      </c>
      <c r="K212" s="7">
        <f t="shared" si="19"/>
        <v>78400.000000000015</v>
      </c>
    </row>
    <row r="213" spans="1:11" ht="45">
      <c r="A213" s="2" t="s">
        <v>1756</v>
      </c>
      <c r="B213" s="5" t="s">
        <v>1754</v>
      </c>
      <c r="C213" s="4" t="s">
        <v>13</v>
      </c>
      <c r="D213" s="20" t="s">
        <v>1757</v>
      </c>
      <c r="E213" s="5" t="s">
        <v>15</v>
      </c>
      <c r="F213" s="3">
        <v>1</v>
      </c>
      <c r="G213" s="21">
        <v>75000</v>
      </c>
      <c r="H213" s="4" t="s">
        <v>1685</v>
      </c>
      <c r="I213" s="4" t="s">
        <v>17</v>
      </c>
      <c r="J213" s="22">
        <f t="shared" si="18"/>
        <v>75000</v>
      </c>
      <c r="K213" s="7">
        <f t="shared" si="19"/>
        <v>84000.000000000015</v>
      </c>
    </row>
    <row r="214" spans="1:11" ht="45">
      <c r="A214" s="2" t="s">
        <v>1758</v>
      </c>
      <c r="B214" s="5" t="s">
        <v>1754</v>
      </c>
      <c r="C214" s="4" t="s">
        <v>13</v>
      </c>
      <c r="D214" s="20" t="s">
        <v>1759</v>
      </c>
      <c r="E214" s="5" t="s">
        <v>15</v>
      </c>
      <c r="F214" s="3">
        <v>1</v>
      </c>
      <c r="G214" s="21">
        <v>80000</v>
      </c>
      <c r="H214" s="4" t="s">
        <v>1685</v>
      </c>
      <c r="I214" s="4" t="s">
        <v>17</v>
      </c>
      <c r="J214" s="22">
        <f t="shared" si="18"/>
        <v>80000</v>
      </c>
      <c r="K214" s="7">
        <f t="shared" si="19"/>
        <v>89600.000000000015</v>
      </c>
    </row>
    <row r="215" spans="1:11" ht="45">
      <c r="A215" s="2" t="s">
        <v>1760</v>
      </c>
      <c r="B215" s="5" t="s">
        <v>1761</v>
      </c>
      <c r="C215" s="4" t="s">
        <v>13</v>
      </c>
      <c r="D215" s="20" t="s">
        <v>1762</v>
      </c>
      <c r="E215" s="5" t="s">
        <v>15</v>
      </c>
      <c r="F215" s="3">
        <v>1</v>
      </c>
      <c r="G215" s="21">
        <v>269200</v>
      </c>
      <c r="H215" s="4" t="s">
        <v>1685</v>
      </c>
      <c r="I215" s="4" t="s">
        <v>17</v>
      </c>
      <c r="J215" s="22">
        <f t="shared" si="18"/>
        <v>269200</v>
      </c>
      <c r="K215" s="7">
        <f t="shared" si="19"/>
        <v>301504</v>
      </c>
    </row>
    <row r="216" spans="1:11" ht="45">
      <c r="A216" s="2" t="s">
        <v>1763</v>
      </c>
      <c r="B216" s="5" t="s">
        <v>1764</v>
      </c>
      <c r="C216" s="4" t="s">
        <v>13</v>
      </c>
      <c r="D216" s="20" t="s">
        <v>1765</v>
      </c>
      <c r="E216" s="5" t="s">
        <v>15</v>
      </c>
      <c r="F216" s="3">
        <v>1</v>
      </c>
      <c r="G216" s="21">
        <v>55000</v>
      </c>
      <c r="H216" s="4" t="s">
        <v>1685</v>
      </c>
      <c r="I216" s="4" t="s">
        <v>17</v>
      </c>
      <c r="J216" s="22">
        <f t="shared" si="18"/>
        <v>55000</v>
      </c>
      <c r="K216" s="7">
        <f t="shared" si="19"/>
        <v>61600.000000000007</v>
      </c>
    </row>
    <row r="217" spans="1:11" ht="45">
      <c r="A217" s="2" t="s">
        <v>1766</v>
      </c>
      <c r="B217" s="5" t="s">
        <v>1767</v>
      </c>
      <c r="C217" s="4" t="s">
        <v>13</v>
      </c>
      <c r="D217" s="20" t="s">
        <v>1768</v>
      </c>
      <c r="E217" s="5" t="s">
        <v>15</v>
      </c>
      <c r="F217" s="3">
        <v>1</v>
      </c>
      <c r="G217" s="21">
        <v>26900</v>
      </c>
      <c r="H217" s="4" t="s">
        <v>1685</v>
      </c>
      <c r="I217" s="4" t="s">
        <v>17</v>
      </c>
      <c r="J217" s="22">
        <f t="shared" si="18"/>
        <v>26900</v>
      </c>
      <c r="K217" s="7">
        <f t="shared" si="19"/>
        <v>30128.000000000004</v>
      </c>
    </row>
    <row r="218" spans="1:11" ht="45">
      <c r="A218" s="2" t="s">
        <v>1769</v>
      </c>
      <c r="B218" s="5" t="s">
        <v>1770</v>
      </c>
      <c r="C218" s="4" t="s">
        <v>13</v>
      </c>
      <c r="D218" s="20" t="s">
        <v>1771</v>
      </c>
      <c r="E218" s="5" t="s">
        <v>15</v>
      </c>
      <c r="F218" s="3">
        <v>50</v>
      </c>
      <c r="G218" s="21">
        <v>880</v>
      </c>
      <c r="H218" s="4" t="s">
        <v>1685</v>
      </c>
      <c r="I218" s="4" t="s">
        <v>17</v>
      </c>
      <c r="J218" s="22">
        <f t="shared" si="18"/>
        <v>44000</v>
      </c>
      <c r="K218" s="7">
        <f t="shared" si="19"/>
        <v>49280.000000000007</v>
      </c>
    </row>
    <row r="219" spans="1:11" ht="60">
      <c r="A219" s="2">
        <v>169</v>
      </c>
      <c r="B219" s="25" t="s">
        <v>211</v>
      </c>
      <c r="C219" s="4" t="s">
        <v>13</v>
      </c>
      <c r="D219" s="20" t="s">
        <v>212</v>
      </c>
      <c r="E219" s="5" t="s">
        <v>213</v>
      </c>
      <c r="F219" s="3">
        <v>4</v>
      </c>
      <c r="G219" s="21">
        <v>25000</v>
      </c>
      <c r="H219" s="4" t="s">
        <v>16</v>
      </c>
      <c r="I219" s="4" t="s">
        <v>17</v>
      </c>
      <c r="J219" s="22">
        <f t="shared" si="13"/>
        <v>100000</v>
      </c>
      <c r="K219" s="7">
        <f t="shared" si="12"/>
        <v>112000.00000000001</v>
      </c>
    </row>
    <row r="220" spans="1:11" ht="60">
      <c r="A220" s="2">
        <v>170</v>
      </c>
      <c r="B220" s="25" t="s">
        <v>214</v>
      </c>
      <c r="C220" s="4" t="s">
        <v>13</v>
      </c>
      <c r="D220" s="20" t="s">
        <v>212</v>
      </c>
      <c r="E220" s="5" t="s">
        <v>213</v>
      </c>
      <c r="F220" s="3">
        <v>4</v>
      </c>
      <c r="G220" s="21">
        <v>25000</v>
      </c>
      <c r="H220" s="4" t="s">
        <v>16</v>
      </c>
      <c r="I220" s="4" t="s">
        <v>17</v>
      </c>
      <c r="J220" s="22">
        <f t="shared" si="13"/>
        <v>100000</v>
      </c>
      <c r="K220" s="7">
        <f t="shared" si="12"/>
        <v>112000.00000000001</v>
      </c>
    </row>
    <row r="221" spans="1:11" ht="60">
      <c r="A221" s="2">
        <v>171</v>
      </c>
      <c r="B221" s="25" t="s">
        <v>215</v>
      </c>
      <c r="C221" s="4" t="s">
        <v>13</v>
      </c>
      <c r="D221" s="20" t="s">
        <v>216</v>
      </c>
      <c r="E221" s="5" t="s">
        <v>15</v>
      </c>
      <c r="F221" s="3">
        <v>6</v>
      </c>
      <c r="G221" s="21">
        <v>1100</v>
      </c>
      <c r="H221" s="4" t="s">
        <v>16</v>
      </c>
      <c r="I221" s="4" t="s">
        <v>17</v>
      </c>
      <c r="J221" s="22">
        <f t="shared" si="13"/>
        <v>6600</v>
      </c>
      <c r="K221" s="7">
        <f t="shared" si="12"/>
        <v>7392.0000000000009</v>
      </c>
    </row>
    <row r="222" spans="1:11" ht="60">
      <c r="A222" s="2">
        <v>172</v>
      </c>
      <c r="B222" s="25" t="s">
        <v>217</v>
      </c>
      <c r="C222" s="4" t="s">
        <v>13</v>
      </c>
      <c r="D222" s="20" t="s">
        <v>218</v>
      </c>
      <c r="E222" s="5" t="s">
        <v>15</v>
      </c>
      <c r="F222" s="3">
        <v>1</v>
      </c>
      <c r="G222" s="21">
        <v>25000</v>
      </c>
      <c r="H222" s="4" t="s">
        <v>16</v>
      </c>
      <c r="I222" s="4" t="s">
        <v>17</v>
      </c>
      <c r="J222" s="22">
        <f t="shared" si="13"/>
        <v>25000</v>
      </c>
      <c r="K222" s="7">
        <f t="shared" si="12"/>
        <v>28000.000000000004</v>
      </c>
    </row>
    <row r="223" spans="1:11" ht="45">
      <c r="A223" s="2">
        <v>173</v>
      </c>
      <c r="B223" s="5" t="s">
        <v>219</v>
      </c>
      <c r="C223" s="4" t="s">
        <v>13</v>
      </c>
      <c r="D223" s="5" t="s">
        <v>219</v>
      </c>
      <c r="E223" s="5" t="s">
        <v>15</v>
      </c>
      <c r="F223" s="3">
        <v>10</v>
      </c>
      <c r="G223" s="23">
        <v>200</v>
      </c>
      <c r="H223" s="4" t="s">
        <v>19</v>
      </c>
      <c r="I223" s="4" t="s">
        <v>17</v>
      </c>
      <c r="J223" s="22">
        <f t="shared" si="13"/>
        <v>2000</v>
      </c>
      <c r="K223" s="7">
        <f t="shared" si="12"/>
        <v>2240</v>
      </c>
    </row>
    <row r="224" spans="1:11" ht="45">
      <c r="A224" s="2">
        <v>174</v>
      </c>
      <c r="B224" s="5" t="s">
        <v>220</v>
      </c>
      <c r="C224" s="4" t="s">
        <v>13</v>
      </c>
      <c r="D224" s="5" t="s">
        <v>220</v>
      </c>
      <c r="E224" s="5" t="s">
        <v>15</v>
      </c>
      <c r="F224" s="3">
        <v>12</v>
      </c>
      <c r="G224" s="23">
        <v>15000</v>
      </c>
      <c r="H224" s="4" t="s">
        <v>19</v>
      </c>
      <c r="I224" s="4" t="s">
        <v>17</v>
      </c>
      <c r="J224" s="22">
        <f t="shared" si="13"/>
        <v>180000</v>
      </c>
      <c r="K224" s="7">
        <f t="shared" si="12"/>
        <v>201600.00000000003</v>
      </c>
    </row>
    <row r="225" spans="1:11" ht="45">
      <c r="A225" s="2">
        <v>175</v>
      </c>
      <c r="B225" s="5" t="s">
        <v>221</v>
      </c>
      <c r="C225" s="4" t="s">
        <v>13</v>
      </c>
      <c r="D225" s="5" t="s">
        <v>221</v>
      </c>
      <c r="E225" s="5" t="s">
        <v>15</v>
      </c>
      <c r="F225" s="3">
        <v>4</v>
      </c>
      <c r="G225" s="23">
        <v>6300</v>
      </c>
      <c r="H225" s="4" t="s">
        <v>36</v>
      </c>
      <c r="I225" s="4" t="s">
        <v>17</v>
      </c>
      <c r="J225" s="22">
        <f t="shared" si="13"/>
        <v>25200</v>
      </c>
      <c r="K225" s="7">
        <f t="shared" si="12"/>
        <v>28224.000000000004</v>
      </c>
    </row>
    <row r="226" spans="1:11" ht="45">
      <c r="A226" s="2">
        <v>176</v>
      </c>
      <c r="B226" s="5" t="s">
        <v>222</v>
      </c>
      <c r="C226" s="4" t="s">
        <v>13</v>
      </c>
      <c r="D226" s="5" t="s">
        <v>222</v>
      </c>
      <c r="E226" s="5" t="s">
        <v>15</v>
      </c>
      <c r="F226" s="3">
        <v>1</v>
      </c>
      <c r="G226" s="23">
        <v>22250</v>
      </c>
      <c r="H226" s="4" t="s">
        <v>19</v>
      </c>
      <c r="I226" s="4" t="s">
        <v>17</v>
      </c>
      <c r="J226" s="22">
        <f t="shared" si="13"/>
        <v>22250</v>
      </c>
      <c r="K226" s="7">
        <f t="shared" si="12"/>
        <v>24920.000000000004</v>
      </c>
    </row>
    <row r="227" spans="1:11" ht="45">
      <c r="A227" s="2">
        <v>177</v>
      </c>
      <c r="B227" s="5" t="s">
        <v>223</v>
      </c>
      <c r="C227" s="4" t="s">
        <v>13</v>
      </c>
      <c r="D227" s="3" t="s">
        <v>224</v>
      </c>
      <c r="E227" s="5" t="s">
        <v>15</v>
      </c>
      <c r="F227" s="3">
        <v>4</v>
      </c>
      <c r="G227" s="23">
        <v>4700</v>
      </c>
      <c r="H227" s="4" t="s">
        <v>19</v>
      </c>
      <c r="I227" s="4" t="s">
        <v>17</v>
      </c>
      <c r="J227" s="22">
        <f t="shared" si="13"/>
        <v>18800</v>
      </c>
      <c r="K227" s="7">
        <f t="shared" si="12"/>
        <v>21056.000000000004</v>
      </c>
    </row>
    <row r="228" spans="1:11" ht="45">
      <c r="A228" s="2">
        <v>178</v>
      </c>
      <c r="B228" s="5" t="s">
        <v>225</v>
      </c>
      <c r="C228" s="4" t="s">
        <v>13</v>
      </c>
      <c r="D228" s="5" t="s">
        <v>33</v>
      </c>
      <c r="E228" s="5" t="s">
        <v>226</v>
      </c>
      <c r="F228" s="4">
        <v>5.6000000000000001E-2</v>
      </c>
      <c r="G228" s="21">
        <v>195000</v>
      </c>
      <c r="H228" s="4" t="s">
        <v>36</v>
      </c>
      <c r="I228" s="4" t="s">
        <v>17</v>
      </c>
      <c r="J228" s="7">
        <f t="shared" ref="J228:J296" si="20">G228*F228</f>
        <v>10920</v>
      </c>
      <c r="K228" s="7">
        <f t="shared" si="12"/>
        <v>12230.400000000001</v>
      </c>
    </row>
    <row r="229" spans="1:11" ht="45">
      <c r="A229" s="2">
        <v>179</v>
      </c>
      <c r="B229" s="5" t="s">
        <v>225</v>
      </c>
      <c r="C229" s="4" t="s">
        <v>13</v>
      </c>
      <c r="D229" s="5" t="s">
        <v>34</v>
      </c>
      <c r="E229" s="5" t="s">
        <v>226</v>
      </c>
      <c r="F229" s="4">
        <v>5.6000000000000001E-2</v>
      </c>
      <c r="G229" s="21">
        <v>195000</v>
      </c>
      <c r="H229" s="4" t="s">
        <v>36</v>
      </c>
      <c r="I229" s="4" t="s">
        <v>17</v>
      </c>
      <c r="J229" s="7">
        <f t="shared" si="20"/>
        <v>10920</v>
      </c>
      <c r="K229" s="7">
        <f t="shared" si="12"/>
        <v>12230.400000000001</v>
      </c>
    </row>
    <row r="230" spans="1:11" ht="45">
      <c r="A230" s="2">
        <v>180</v>
      </c>
      <c r="B230" s="5" t="s">
        <v>225</v>
      </c>
      <c r="C230" s="4" t="s">
        <v>13</v>
      </c>
      <c r="D230" s="5" t="s">
        <v>227</v>
      </c>
      <c r="E230" s="5" t="s">
        <v>226</v>
      </c>
      <c r="F230" s="4">
        <v>0.1</v>
      </c>
      <c r="G230" s="21">
        <v>195000</v>
      </c>
      <c r="H230" s="4" t="s">
        <v>36</v>
      </c>
      <c r="I230" s="4" t="s">
        <v>17</v>
      </c>
      <c r="J230" s="7">
        <f t="shared" si="20"/>
        <v>19500</v>
      </c>
      <c r="K230" s="7">
        <f t="shared" si="12"/>
        <v>21840.000000000004</v>
      </c>
    </row>
    <row r="231" spans="1:11" ht="45">
      <c r="A231" s="2">
        <v>181</v>
      </c>
      <c r="B231" s="5" t="s">
        <v>225</v>
      </c>
      <c r="C231" s="4" t="s">
        <v>13</v>
      </c>
      <c r="D231" s="5" t="s">
        <v>228</v>
      </c>
      <c r="E231" s="5" t="s">
        <v>226</v>
      </c>
      <c r="F231" s="4">
        <v>0.1</v>
      </c>
      <c r="G231" s="21">
        <v>195000</v>
      </c>
      <c r="H231" s="4" t="s">
        <v>36</v>
      </c>
      <c r="I231" s="4" t="s">
        <v>17</v>
      </c>
      <c r="J231" s="7">
        <f t="shared" si="20"/>
        <v>19500</v>
      </c>
      <c r="K231" s="7">
        <f t="shared" si="12"/>
        <v>21840.000000000004</v>
      </c>
    </row>
    <row r="232" spans="1:11" ht="45">
      <c r="A232" s="2">
        <v>182</v>
      </c>
      <c r="B232" s="5" t="s">
        <v>225</v>
      </c>
      <c r="C232" s="4" t="s">
        <v>13</v>
      </c>
      <c r="D232" s="5" t="s">
        <v>229</v>
      </c>
      <c r="E232" s="5" t="s">
        <v>226</v>
      </c>
      <c r="F232" s="4">
        <v>0.13300000000000001</v>
      </c>
      <c r="G232" s="21">
        <v>195000</v>
      </c>
      <c r="H232" s="4" t="s">
        <v>36</v>
      </c>
      <c r="I232" s="4" t="s">
        <v>17</v>
      </c>
      <c r="J232" s="7">
        <f t="shared" si="20"/>
        <v>25935</v>
      </c>
      <c r="K232" s="7">
        <f t="shared" si="12"/>
        <v>29047.200000000004</v>
      </c>
    </row>
    <row r="233" spans="1:11" ht="45">
      <c r="A233" s="2">
        <v>183</v>
      </c>
      <c r="B233" s="5" t="s">
        <v>225</v>
      </c>
      <c r="C233" s="4" t="s">
        <v>13</v>
      </c>
      <c r="D233" s="5" t="s">
        <v>230</v>
      </c>
      <c r="E233" s="5" t="s">
        <v>226</v>
      </c>
      <c r="F233" s="4">
        <v>0.16700000000000001</v>
      </c>
      <c r="G233" s="21">
        <v>195000</v>
      </c>
      <c r="H233" s="4" t="s">
        <v>36</v>
      </c>
      <c r="I233" s="4" t="s">
        <v>17</v>
      </c>
      <c r="J233" s="7">
        <f t="shared" si="20"/>
        <v>32565.000000000004</v>
      </c>
      <c r="K233" s="7">
        <f t="shared" si="12"/>
        <v>36472.80000000001</v>
      </c>
    </row>
    <row r="234" spans="1:11" ht="45">
      <c r="A234" s="2">
        <v>184</v>
      </c>
      <c r="B234" s="5" t="s">
        <v>225</v>
      </c>
      <c r="C234" s="4" t="s">
        <v>13</v>
      </c>
      <c r="D234" s="5" t="s">
        <v>231</v>
      </c>
      <c r="E234" s="5" t="s">
        <v>226</v>
      </c>
      <c r="F234" s="4">
        <v>0.16700000000000001</v>
      </c>
      <c r="G234" s="21">
        <v>195000</v>
      </c>
      <c r="H234" s="4" t="s">
        <v>36</v>
      </c>
      <c r="I234" s="4" t="s">
        <v>17</v>
      </c>
      <c r="J234" s="7">
        <f t="shared" si="20"/>
        <v>32565.000000000004</v>
      </c>
      <c r="K234" s="7">
        <f t="shared" si="12"/>
        <v>36472.80000000001</v>
      </c>
    </row>
    <row r="235" spans="1:11" ht="45">
      <c r="A235" s="2">
        <v>185</v>
      </c>
      <c r="B235" s="5" t="s">
        <v>225</v>
      </c>
      <c r="C235" s="4" t="s">
        <v>13</v>
      </c>
      <c r="D235" s="5" t="s">
        <v>232</v>
      </c>
      <c r="E235" s="5" t="s">
        <v>226</v>
      </c>
      <c r="F235" s="4">
        <v>0.20799999999999999</v>
      </c>
      <c r="G235" s="21">
        <v>195000</v>
      </c>
      <c r="H235" s="4" t="s">
        <v>36</v>
      </c>
      <c r="I235" s="4" t="s">
        <v>17</v>
      </c>
      <c r="J235" s="7">
        <f t="shared" si="20"/>
        <v>40560</v>
      </c>
      <c r="K235" s="7">
        <f t="shared" ref="K235:K303" si="21">J235*1.12</f>
        <v>45427.200000000004</v>
      </c>
    </row>
    <row r="236" spans="1:11" ht="45">
      <c r="A236" s="2">
        <v>186</v>
      </c>
      <c r="B236" s="5" t="s">
        <v>225</v>
      </c>
      <c r="C236" s="4" t="s">
        <v>13</v>
      </c>
      <c r="D236" s="5" t="s">
        <v>233</v>
      </c>
      <c r="E236" s="5" t="s">
        <v>226</v>
      </c>
      <c r="F236" s="4">
        <v>0.20799999999999999</v>
      </c>
      <c r="G236" s="21">
        <v>195000</v>
      </c>
      <c r="H236" s="4" t="s">
        <v>36</v>
      </c>
      <c r="I236" s="4" t="s">
        <v>17</v>
      </c>
      <c r="J236" s="7">
        <f t="shared" si="20"/>
        <v>40560</v>
      </c>
      <c r="K236" s="7">
        <f t="shared" si="21"/>
        <v>45427.200000000004</v>
      </c>
    </row>
    <row r="237" spans="1:11" ht="45">
      <c r="A237" s="2">
        <v>187</v>
      </c>
      <c r="B237" s="5" t="s">
        <v>225</v>
      </c>
      <c r="C237" s="4" t="s">
        <v>13</v>
      </c>
      <c r="D237" s="5" t="s">
        <v>234</v>
      </c>
      <c r="E237" s="5" t="s">
        <v>226</v>
      </c>
      <c r="F237" s="4">
        <v>0.24199999999999999</v>
      </c>
      <c r="G237" s="21">
        <v>195000</v>
      </c>
      <c r="H237" s="4" t="s">
        <v>36</v>
      </c>
      <c r="I237" s="4" t="s">
        <v>17</v>
      </c>
      <c r="J237" s="7">
        <f t="shared" si="20"/>
        <v>47190</v>
      </c>
      <c r="K237" s="7">
        <f t="shared" si="21"/>
        <v>52852.800000000003</v>
      </c>
    </row>
    <row r="238" spans="1:11" ht="45">
      <c r="A238" s="2">
        <v>188</v>
      </c>
      <c r="B238" s="5" t="s">
        <v>235</v>
      </c>
      <c r="C238" s="4" t="s">
        <v>13</v>
      </c>
      <c r="D238" s="5" t="s">
        <v>236</v>
      </c>
      <c r="E238" s="5" t="s">
        <v>203</v>
      </c>
      <c r="F238" s="4">
        <v>15</v>
      </c>
      <c r="G238" s="21">
        <v>650</v>
      </c>
      <c r="H238" s="4" t="s">
        <v>36</v>
      </c>
      <c r="I238" s="4" t="s">
        <v>17</v>
      </c>
      <c r="J238" s="7">
        <f t="shared" si="20"/>
        <v>9750</v>
      </c>
      <c r="K238" s="7">
        <f t="shared" si="21"/>
        <v>10920.000000000002</v>
      </c>
    </row>
    <row r="239" spans="1:11" ht="45">
      <c r="A239" s="2">
        <v>189</v>
      </c>
      <c r="B239" s="5" t="s">
        <v>235</v>
      </c>
      <c r="C239" s="4" t="s">
        <v>13</v>
      </c>
      <c r="D239" s="5" t="s">
        <v>34</v>
      </c>
      <c r="E239" s="5" t="s">
        <v>203</v>
      </c>
      <c r="F239" s="4">
        <v>10</v>
      </c>
      <c r="G239" s="21">
        <v>1600</v>
      </c>
      <c r="H239" s="4" t="s">
        <v>36</v>
      </c>
      <c r="I239" s="4" t="s">
        <v>17</v>
      </c>
      <c r="J239" s="7">
        <f t="shared" si="20"/>
        <v>16000</v>
      </c>
      <c r="K239" s="7">
        <f t="shared" si="21"/>
        <v>17920</v>
      </c>
    </row>
    <row r="240" spans="1:11" ht="45">
      <c r="A240" s="2">
        <v>190</v>
      </c>
      <c r="B240" s="5" t="s">
        <v>235</v>
      </c>
      <c r="C240" s="4" t="s">
        <v>13</v>
      </c>
      <c r="D240" s="5" t="s">
        <v>227</v>
      </c>
      <c r="E240" s="5" t="s">
        <v>203</v>
      </c>
      <c r="F240" s="4">
        <v>15</v>
      </c>
      <c r="G240" s="21">
        <v>3681</v>
      </c>
      <c r="H240" s="4" t="s">
        <v>36</v>
      </c>
      <c r="I240" s="4" t="s">
        <v>17</v>
      </c>
      <c r="J240" s="7">
        <f t="shared" si="20"/>
        <v>55215</v>
      </c>
      <c r="K240" s="7">
        <f t="shared" si="21"/>
        <v>61840.800000000003</v>
      </c>
    </row>
    <row r="241" spans="1:11" ht="45">
      <c r="A241" s="2">
        <v>191</v>
      </c>
      <c r="B241" s="5" t="s">
        <v>235</v>
      </c>
      <c r="C241" s="4" t="s">
        <v>13</v>
      </c>
      <c r="D241" s="5" t="s">
        <v>228</v>
      </c>
      <c r="E241" s="5" t="s">
        <v>203</v>
      </c>
      <c r="F241" s="4">
        <v>15</v>
      </c>
      <c r="G241" s="21">
        <v>4532</v>
      </c>
      <c r="H241" s="4" t="s">
        <v>36</v>
      </c>
      <c r="I241" s="4" t="s">
        <v>17</v>
      </c>
      <c r="J241" s="7">
        <f t="shared" si="20"/>
        <v>67980</v>
      </c>
      <c r="K241" s="7">
        <f t="shared" si="21"/>
        <v>76137.600000000006</v>
      </c>
    </row>
    <row r="242" spans="1:11" ht="45">
      <c r="A242" s="2">
        <v>192</v>
      </c>
      <c r="B242" s="5" t="s">
        <v>235</v>
      </c>
      <c r="C242" s="4" t="s">
        <v>13</v>
      </c>
      <c r="D242" s="5" t="s">
        <v>229</v>
      </c>
      <c r="E242" s="5" t="s">
        <v>203</v>
      </c>
      <c r="F242" s="4">
        <v>10</v>
      </c>
      <c r="G242" s="21">
        <v>6865</v>
      </c>
      <c r="H242" s="4" t="s">
        <v>36</v>
      </c>
      <c r="I242" s="4" t="s">
        <v>17</v>
      </c>
      <c r="J242" s="7">
        <f t="shared" si="20"/>
        <v>68650</v>
      </c>
      <c r="K242" s="7">
        <f t="shared" si="21"/>
        <v>76888.000000000015</v>
      </c>
    </row>
    <row r="243" spans="1:11" ht="45">
      <c r="A243" s="2">
        <v>193</v>
      </c>
      <c r="B243" s="5" t="s">
        <v>237</v>
      </c>
      <c r="C243" s="4" t="s">
        <v>13</v>
      </c>
      <c r="D243" s="5" t="s">
        <v>237</v>
      </c>
      <c r="E243" s="5" t="s">
        <v>59</v>
      </c>
      <c r="F243" s="4">
        <v>15</v>
      </c>
      <c r="G243" s="21">
        <v>438</v>
      </c>
      <c r="H243" s="4" t="s">
        <v>36</v>
      </c>
      <c r="I243" s="4" t="s">
        <v>17</v>
      </c>
      <c r="J243" s="7">
        <f t="shared" si="20"/>
        <v>6570</v>
      </c>
      <c r="K243" s="7">
        <f t="shared" si="21"/>
        <v>7358.4000000000005</v>
      </c>
    </row>
    <row r="244" spans="1:11" ht="45">
      <c r="A244" s="2">
        <v>194</v>
      </c>
      <c r="B244" s="5" t="s">
        <v>238</v>
      </c>
      <c r="C244" s="4" t="s">
        <v>13</v>
      </c>
      <c r="D244" s="5" t="s">
        <v>238</v>
      </c>
      <c r="E244" s="5" t="s">
        <v>59</v>
      </c>
      <c r="F244" s="4">
        <v>5</v>
      </c>
      <c r="G244" s="21">
        <v>974</v>
      </c>
      <c r="H244" s="4" t="s">
        <v>36</v>
      </c>
      <c r="I244" s="4" t="s">
        <v>17</v>
      </c>
      <c r="J244" s="7">
        <f t="shared" si="20"/>
        <v>4870</v>
      </c>
      <c r="K244" s="7">
        <f t="shared" si="21"/>
        <v>5454.4000000000005</v>
      </c>
    </row>
    <row r="245" spans="1:11" ht="45">
      <c r="A245" s="2">
        <v>195</v>
      </c>
      <c r="B245" s="5" t="s">
        <v>239</v>
      </c>
      <c r="C245" s="4" t="s">
        <v>13</v>
      </c>
      <c r="D245" s="5" t="s">
        <v>239</v>
      </c>
      <c r="E245" s="5" t="s">
        <v>59</v>
      </c>
      <c r="F245" s="4">
        <v>5</v>
      </c>
      <c r="G245" s="21">
        <v>2065</v>
      </c>
      <c r="H245" s="4" t="s">
        <v>36</v>
      </c>
      <c r="I245" s="4" t="s">
        <v>17</v>
      </c>
      <c r="J245" s="7">
        <f t="shared" si="20"/>
        <v>10325</v>
      </c>
      <c r="K245" s="7">
        <f t="shared" si="21"/>
        <v>11564.000000000002</v>
      </c>
    </row>
    <row r="246" spans="1:11" ht="45">
      <c r="A246" s="2">
        <v>196</v>
      </c>
      <c r="B246" s="5" t="s">
        <v>240</v>
      </c>
      <c r="C246" s="4" t="s">
        <v>13</v>
      </c>
      <c r="D246" s="5" t="s">
        <v>240</v>
      </c>
      <c r="E246" s="5" t="s">
        <v>59</v>
      </c>
      <c r="F246" s="4">
        <v>15</v>
      </c>
      <c r="G246" s="21">
        <v>515</v>
      </c>
      <c r="H246" s="4" t="s">
        <v>36</v>
      </c>
      <c r="I246" s="4" t="s">
        <v>17</v>
      </c>
      <c r="J246" s="7">
        <f t="shared" si="20"/>
        <v>7725</v>
      </c>
      <c r="K246" s="7">
        <f t="shared" si="21"/>
        <v>8652</v>
      </c>
    </row>
    <row r="247" spans="1:11" ht="45">
      <c r="A247" s="2">
        <v>197</v>
      </c>
      <c r="B247" s="5" t="s">
        <v>241</v>
      </c>
      <c r="C247" s="4" t="s">
        <v>13</v>
      </c>
      <c r="D247" s="5" t="s">
        <v>241</v>
      </c>
      <c r="E247" s="5" t="s">
        <v>59</v>
      </c>
      <c r="F247" s="4">
        <v>5</v>
      </c>
      <c r="G247" s="21">
        <v>1224</v>
      </c>
      <c r="H247" s="4" t="s">
        <v>36</v>
      </c>
      <c r="I247" s="4" t="s">
        <v>17</v>
      </c>
      <c r="J247" s="7">
        <f t="shared" si="20"/>
        <v>6120</v>
      </c>
      <c r="K247" s="7">
        <f t="shared" si="21"/>
        <v>6854.4000000000005</v>
      </c>
    </row>
    <row r="248" spans="1:11" ht="45">
      <c r="A248" s="2">
        <v>198</v>
      </c>
      <c r="B248" s="5" t="s">
        <v>242</v>
      </c>
      <c r="C248" s="4" t="s">
        <v>13</v>
      </c>
      <c r="D248" s="5" t="s">
        <v>242</v>
      </c>
      <c r="E248" s="5" t="s">
        <v>59</v>
      </c>
      <c r="F248" s="4">
        <v>4</v>
      </c>
      <c r="G248" s="21">
        <v>2472</v>
      </c>
      <c r="H248" s="4" t="s">
        <v>36</v>
      </c>
      <c r="I248" s="4" t="s">
        <v>17</v>
      </c>
      <c r="J248" s="7">
        <f t="shared" si="20"/>
        <v>9888</v>
      </c>
      <c r="K248" s="7">
        <f t="shared" si="21"/>
        <v>11074.560000000001</v>
      </c>
    </row>
    <row r="249" spans="1:11" ht="45">
      <c r="A249" s="2">
        <v>199</v>
      </c>
      <c r="B249" s="5" t="s">
        <v>243</v>
      </c>
      <c r="C249" s="4" t="s">
        <v>13</v>
      </c>
      <c r="D249" s="5" t="s">
        <v>243</v>
      </c>
      <c r="E249" s="5" t="s">
        <v>59</v>
      </c>
      <c r="F249" s="4">
        <v>20</v>
      </c>
      <c r="G249" s="21">
        <v>904</v>
      </c>
      <c r="H249" s="4" t="s">
        <v>36</v>
      </c>
      <c r="I249" s="4" t="s">
        <v>17</v>
      </c>
      <c r="J249" s="7">
        <f t="shared" si="20"/>
        <v>18080</v>
      </c>
      <c r="K249" s="7">
        <f t="shared" si="21"/>
        <v>20249.600000000002</v>
      </c>
    </row>
    <row r="250" spans="1:11" ht="45">
      <c r="A250" s="2">
        <v>200</v>
      </c>
      <c r="B250" s="5" t="s">
        <v>244</v>
      </c>
      <c r="C250" s="4" t="s">
        <v>13</v>
      </c>
      <c r="D250" s="5" t="s">
        <v>244</v>
      </c>
      <c r="E250" s="5" t="s">
        <v>59</v>
      </c>
      <c r="F250" s="4">
        <v>5</v>
      </c>
      <c r="G250" s="21">
        <v>1509</v>
      </c>
      <c r="H250" s="4" t="s">
        <v>36</v>
      </c>
      <c r="I250" s="4" t="s">
        <v>17</v>
      </c>
      <c r="J250" s="7">
        <f t="shared" si="20"/>
        <v>7545</v>
      </c>
      <c r="K250" s="7">
        <f t="shared" si="21"/>
        <v>8450.4000000000015</v>
      </c>
    </row>
    <row r="251" spans="1:11" ht="45">
      <c r="A251" s="2">
        <v>201</v>
      </c>
      <c r="B251" s="5" t="s">
        <v>245</v>
      </c>
      <c r="C251" s="4" t="s">
        <v>13</v>
      </c>
      <c r="D251" s="5" t="s">
        <v>245</v>
      </c>
      <c r="E251" s="5" t="s">
        <v>59</v>
      </c>
      <c r="F251" s="4">
        <v>10</v>
      </c>
      <c r="G251" s="21">
        <v>2114</v>
      </c>
      <c r="H251" s="4" t="s">
        <v>36</v>
      </c>
      <c r="I251" s="4" t="s">
        <v>17</v>
      </c>
      <c r="J251" s="7">
        <f t="shared" si="20"/>
        <v>21140</v>
      </c>
      <c r="K251" s="7">
        <f t="shared" si="21"/>
        <v>23676.800000000003</v>
      </c>
    </row>
    <row r="252" spans="1:11" ht="45">
      <c r="A252" s="2">
        <v>202</v>
      </c>
      <c r="B252" s="5" t="s">
        <v>246</v>
      </c>
      <c r="C252" s="4" t="s">
        <v>13</v>
      </c>
      <c r="D252" s="5" t="s">
        <v>246</v>
      </c>
      <c r="E252" s="5" t="s">
        <v>59</v>
      </c>
      <c r="F252" s="4">
        <v>5</v>
      </c>
      <c r="G252" s="21">
        <v>3469</v>
      </c>
      <c r="H252" s="4" t="s">
        <v>36</v>
      </c>
      <c r="I252" s="4" t="s">
        <v>17</v>
      </c>
      <c r="J252" s="7">
        <f t="shared" si="20"/>
        <v>17345</v>
      </c>
      <c r="K252" s="7">
        <f t="shared" si="21"/>
        <v>19426.400000000001</v>
      </c>
    </row>
    <row r="253" spans="1:11" ht="45">
      <c r="A253" s="2">
        <v>203</v>
      </c>
      <c r="B253" s="5" t="s">
        <v>247</v>
      </c>
      <c r="C253" s="4" t="s">
        <v>13</v>
      </c>
      <c r="D253" s="5" t="s">
        <v>247</v>
      </c>
      <c r="E253" s="5" t="s">
        <v>59</v>
      </c>
      <c r="F253" s="4">
        <v>20</v>
      </c>
      <c r="G253" s="21">
        <v>765</v>
      </c>
      <c r="H253" s="4" t="s">
        <v>36</v>
      </c>
      <c r="I253" s="4" t="s">
        <v>17</v>
      </c>
      <c r="J253" s="7">
        <f t="shared" si="20"/>
        <v>15300</v>
      </c>
      <c r="K253" s="7">
        <f t="shared" si="21"/>
        <v>17136</v>
      </c>
    </row>
    <row r="254" spans="1:11" ht="45">
      <c r="A254" s="2">
        <v>204</v>
      </c>
      <c r="B254" s="5" t="s">
        <v>248</v>
      </c>
      <c r="C254" s="4" t="s">
        <v>13</v>
      </c>
      <c r="D254" s="5" t="s">
        <v>248</v>
      </c>
      <c r="E254" s="5" t="s">
        <v>59</v>
      </c>
      <c r="F254" s="4">
        <v>5</v>
      </c>
      <c r="G254" s="21">
        <v>1488</v>
      </c>
      <c r="H254" s="4" t="s">
        <v>36</v>
      </c>
      <c r="I254" s="4" t="s">
        <v>17</v>
      </c>
      <c r="J254" s="7">
        <f t="shared" si="20"/>
        <v>7440</v>
      </c>
      <c r="K254" s="7">
        <f t="shared" si="21"/>
        <v>8332.8000000000011</v>
      </c>
    </row>
    <row r="255" spans="1:11" ht="45">
      <c r="A255" s="2">
        <v>205</v>
      </c>
      <c r="B255" s="5" t="s">
        <v>249</v>
      </c>
      <c r="C255" s="4" t="s">
        <v>13</v>
      </c>
      <c r="D255" s="5" t="s">
        <v>250</v>
      </c>
      <c r="E255" s="5" t="s">
        <v>59</v>
      </c>
      <c r="F255" s="4">
        <v>5</v>
      </c>
      <c r="G255" s="21">
        <v>1739</v>
      </c>
      <c r="H255" s="4" t="s">
        <v>36</v>
      </c>
      <c r="I255" s="4" t="s">
        <v>17</v>
      </c>
      <c r="J255" s="7">
        <f t="shared" si="20"/>
        <v>8695</v>
      </c>
      <c r="K255" s="7">
        <f t="shared" si="21"/>
        <v>9738.4000000000015</v>
      </c>
    </row>
    <row r="256" spans="1:11" ht="45">
      <c r="A256" s="2">
        <v>206</v>
      </c>
      <c r="B256" s="5" t="s">
        <v>251</v>
      </c>
      <c r="C256" s="4" t="s">
        <v>13</v>
      </c>
      <c r="D256" s="5" t="s">
        <v>251</v>
      </c>
      <c r="E256" s="5" t="s">
        <v>59</v>
      </c>
      <c r="F256" s="4">
        <v>5</v>
      </c>
      <c r="G256" s="21">
        <v>3454</v>
      </c>
      <c r="H256" s="4" t="s">
        <v>36</v>
      </c>
      <c r="I256" s="4" t="s">
        <v>17</v>
      </c>
      <c r="J256" s="7">
        <f t="shared" si="20"/>
        <v>17270</v>
      </c>
      <c r="K256" s="7">
        <f t="shared" si="21"/>
        <v>19342.400000000001</v>
      </c>
    </row>
    <row r="257" spans="1:11" ht="45">
      <c r="A257" s="2">
        <v>207</v>
      </c>
      <c r="B257" s="5" t="s">
        <v>252</v>
      </c>
      <c r="C257" s="4" t="s">
        <v>13</v>
      </c>
      <c r="D257" s="5" t="s">
        <v>252</v>
      </c>
      <c r="E257" s="5" t="s">
        <v>59</v>
      </c>
      <c r="F257" s="4">
        <v>15</v>
      </c>
      <c r="G257" s="21">
        <v>647</v>
      </c>
      <c r="H257" s="4" t="s">
        <v>36</v>
      </c>
      <c r="I257" s="4" t="s">
        <v>17</v>
      </c>
      <c r="J257" s="7">
        <f t="shared" si="20"/>
        <v>9705</v>
      </c>
      <c r="K257" s="7">
        <f t="shared" si="21"/>
        <v>10869.6</v>
      </c>
    </row>
    <row r="258" spans="1:11" ht="45">
      <c r="A258" s="2">
        <v>208</v>
      </c>
      <c r="B258" s="5" t="s">
        <v>253</v>
      </c>
      <c r="C258" s="4" t="s">
        <v>13</v>
      </c>
      <c r="D258" s="5" t="s">
        <v>254</v>
      </c>
      <c r="E258" s="5" t="s">
        <v>59</v>
      </c>
      <c r="F258" s="4">
        <v>10</v>
      </c>
      <c r="G258" s="21">
        <v>1702</v>
      </c>
      <c r="H258" s="4" t="s">
        <v>36</v>
      </c>
      <c r="I258" s="4" t="s">
        <v>17</v>
      </c>
      <c r="J258" s="7">
        <f t="shared" si="20"/>
        <v>17020</v>
      </c>
      <c r="K258" s="7">
        <f t="shared" si="21"/>
        <v>19062.400000000001</v>
      </c>
    </row>
    <row r="259" spans="1:11" ht="45">
      <c r="A259" s="2">
        <v>209</v>
      </c>
      <c r="B259" s="5" t="s">
        <v>255</v>
      </c>
      <c r="C259" s="4" t="s">
        <v>13</v>
      </c>
      <c r="D259" s="5" t="s">
        <v>255</v>
      </c>
      <c r="E259" s="5" t="s">
        <v>203</v>
      </c>
      <c r="F259" s="4">
        <v>25</v>
      </c>
      <c r="G259" s="21">
        <v>70</v>
      </c>
      <c r="H259" s="4" t="s">
        <v>36</v>
      </c>
      <c r="I259" s="4" t="s">
        <v>17</v>
      </c>
      <c r="J259" s="7">
        <f t="shared" si="20"/>
        <v>1750</v>
      </c>
      <c r="K259" s="7">
        <f t="shared" si="21"/>
        <v>1960.0000000000002</v>
      </c>
    </row>
    <row r="260" spans="1:11" ht="45">
      <c r="A260" s="2">
        <v>210</v>
      </c>
      <c r="B260" s="5" t="s">
        <v>255</v>
      </c>
      <c r="C260" s="4" t="s">
        <v>13</v>
      </c>
      <c r="D260" s="5" t="s">
        <v>255</v>
      </c>
      <c r="E260" s="5" t="s">
        <v>203</v>
      </c>
      <c r="F260" s="4">
        <v>25</v>
      </c>
      <c r="G260" s="21">
        <v>120</v>
      </c>
      <c r="H260" s="4" t="s">
        <v>36</v>
      </c>
      <c r="I260" s="4" t="s">
        <v>17</v>
      </c>
      <c r="J260" s="7">
        <f t="shared" si="20"/>
        <v>3000</v>
      </c>
      <c r="K260" s="7">
        <f t="shared" si="21"/>
        <v>3360.0000000000005</v>
      </c>
    </row>
    <row r="261" spans="1:11" ht="45">
      <c r="A261" s="2">
        <v>211</v>
      </c>
      <c r="B261" s="5" t="s">
        <v>255</v>
      </c>
      <c r="C261" s="4" t="s">
        <v>13</v>
      </c>
      <c r="D261" s="5" t="s">
        <v>255</v>
      </c>
      <c r="E261" s="5" t="s">
        <v>203</v>
      </c>
      <c r="F261" s="4">
        <v>25</v>
      </c>
      <c r="G261" s="21">
        <v>200</v>
      </c>
      <c r="H261" s="4" t="s">
        <v>36</v>
      </c>
      <c r="I261" s="4" t="s">
        <v>17</v>
      </c>
      <c r="J261" s="7">
        <f t="shared" si="20"/>
        <v>5000</v>
      </c>
      <c r="K261" s="7">
        <f t="shared" si="21"/>
        <v>5600.0000000000009</v>
      </c>
    </row>
    <row r="262" spans="1:11" ht="45">
      <c r="A262" s="2">
        <v>212</v>
      </c>
      <c r="B262" s="5" t="s">
        <v>256</v>
      </c>
      <c r="C262" s="4" t="s">
        <v>13</v>
      </c>
      <c r="D262" s="5" t="s">
        <v>256</v>
      </c>
      <c r="E262" s="5" t="s">
        <v>203</v>
      </c>
      <c r="F262" s="4">
        <v>10</v>
      </c>
      <c r="G262" s="21">
        <v>70</v>
      </c>
      <c r="H262" s="4" t="s">
        <v>36</v>
      </c>
      <c r="I262" s="4" t="s">
        <v>17</v>
      </c>
      <c r="J262" s="7">
        <f t="shared" si="20"/>
        <v>700</v>
      </c>
      <c r="K262" s="7">
        <f t="shared" si="21"/>
        <v>784.00000000000011</v>
      </c>
    </row>
    <row r="263" spans="1:11" ht="45">
      <c r="A263" s="2">
        <v>213</v>
      </c>
      <c r="B263" s="5" t="s">
        <v>256</v>
      </c>
      <c r="C263" s="4" t="s">
        <v>13</v>
      </c>
      <c r="D263" s="5" t="s">
        <v>256</v>
      </c>
      <c r="E263" s="5" t="s">
        <v>203</v>
      </c>
      <c r="F263" s="4">
        <v>10</v>
      </c>
      <c r="G263" s="21">
        <v>120</v>
      </c>
      <c r="H263" s="4" t="s">
        <v>36</v>
      </c>
      <c r="I263" s="4" t="s">
        <v>17</v>
      </c>
      <c r="J263" s="7">
        <f t="shared" si="20"/>
        <v>1200</v>
      </c>
      <c r="K263" s="7">
        <f t="shared" si="21"/>
        <v>1344.0000000000002</v>
      </c>
    </row>
    <row r="264" spans="1:11" ht="45">
      <c r="A264" s="2">
        <v>214</v>
      </c>
      <c r="B264" s="5" t="s">
        <v>256</v>
      </c>
      <c r="C264" s="4" t="s">
        <v>13</v>
      </c>
      <c r="D264" s="5" t="s">
        <v>256</v>
      </c>
      <c r="E264" s="5" t="s">
        <v>203</v>
      </c>
      <c r="F264" s="4">
        <v>10</v>
      </c>
      <c r="G264" s="21">
        <v>200</v>
      </c>
      <c r="H264" s="4" t="s">
        <v>36</v>
      </c>
      <c r="I264" s="4" t="s">
        <v>17</v>
      </c>
      <c r="J264" s="7">
        <f t="shared" si="20"/>
        <v>2000</v>
      </c>
      <c r="K264" s="7">
        <f t="shared" si="21"/>
        <v>2240</v>
      </c>
    </row>
    <row r="265" spans="1:11" ht="45">
      <c r="A265" s="2">
        <v>215</v>
      </c>
      <c r="B265" s="5" t="s">
        <v>256</v>
      </c>
      <c r="C265" s="4" t="s">
        <v>13</v>
      </c>
      <c r="D265" s="5" t="s">
        <v>256</v>
      </c>
      <c r="E265" s="5" t="s">
        <v>203</v>
      </c>
      <c r="F265" s="4">
        <v>10</v>
      </c>
      <c r="G265" s="21">
        <v>330</v>
      </c>
      <c r="H265" s="4" t="s">
        <v>36</v>
      </c>
      <c r="I265" s="4" t="s">
        <v>17</v>
      </c>
      <c r="J265" s="7">
        <f t="shared" si="20"/>
        <v>3300</v>
      </c>
      <c r="K265" s="7">
        <f t="shared" si="21"/>
        <v>3696.0000000000005</v>
      </c>
    </row>
    <row r="266" spans="1:11" ht="45">
      <c r="A266" s="2">
        <v>216</v>
      </c>
      <c r="B266" s="5" t="s">
        <v>256</v>
      </c>
      <c r="C266" s="4" t="s">
        <v>13</v>
      </c>
      <c r="D266" s="5" t="s">
        <v>256</v>
      </c>
      <c r="E266" s="5" t="s">
        <v>203</v>
      </c>
      <c r="F266" s="4">
        <v>10</v>
      </c>
      <c r="G266" s="21">
        <v>550</v>
      </c>
      <c r="H266" s="4" t="s">
        <v>36</v>
      </c>
      <c r="I266" s="4" t="s">
        <v>17</v>
      </c>
      <c r="J266" s="7">
        <f t="shared" si="20"/>
        <v>5500</v>
      </c>
      <c r="K266" s="7">
        <f t="shared" si="21"/>
        <v>6160.0000000000009</v>
      </c>
    </row>
    <row r="267" spans="1:11" ht="45">
      <c r="A267" s="2" t="s">
        <v>2036</v>
      </c>
      <c r="B267" s="5" t="s">
        <v>2037</v>
      </c>
      <c r="C267" s="4" t="s">
        <v>13</v>
      </c>
      <c r="D267" s="5" t="s">
        <v>2039</v>
      </c>
      <c r="E267" s="5" t="s">
        <v>226</v>
      </c>
      <c r="F267" s="4">
        <v>1</v>
      </c>
      <c r="G267" s="21">
        <v>220000</v>
      </c>
      <c r="H267" s="4" t="s">
        <v>36</v>
      </c>
      <c r="I267" s="4" t="s">
        <v>17</v>
      </c>
      <c r="J267" s="7">
        <f t="shared" ref="J267:J271" si="22">G267*F267</f>
        <v>220000</v>
      </c>
      <c r="K267" s="7">
        <f t="shared" ref="K267:K271" si="23">J267*1.12</f>
        <v>246400.00000000003</v>
      </c>
    </row>
    <row r="268" spans="1:11" ht="45">
      <c r="A268" s="2" t="s">
        <v>2038</v>
      </c>
      <c r="B268" s="5" t="s">
        <v>2037</v>
      </c>
      <c r="C268" s="4" t="s">
        <v>13</v>
      </c>
      <c r="D268" s="5" t="s">
        <v>2040</v>
      </c>
      <c r="E268" s="5" t="s">
        <v>226</v>
      </c>
      <c r="F268" s="4">
        <v>1</v>
      </c>
      <c r="G268" s="21">
        <v>200000</v>
      </c>
      <c r="H268" s="4" t="s">
        <v>36</v>
      </c>
      <c r="I268" s="4" t="s">
        <v>17</v>
      </c>
      <c r="J268" s="7">
        <f t="shared" si="22"/>
        <v>200000</v>
      </c>
      <c r="K268" s="7">
        <f t="shared" si="23"/>
        <v>224000.00000000003</v>
      </c>
    </row>
    <row r="269" spans="1:11" ht="45">
      <c r="A269" s="2" t="s">
        <v>2041</v>
      </c>
      <c r="B269" s="5" t="s">
        <v>2046</v>
      </c>
      <c r="C269" s="4" t="s">
        <v>13</v>
      </c>
      <c r="D269" s="5" t="s">
        <v>2046</v>
      </c>
      <c r="E269" s="5" t="s">
        <v>258</v>
      </c>
      <c r="F269" s="4">
        <v>150</v>
      </c>
      <c r="G269" s="21">
        <v>153</v>
      </c>
      <c r="H269" s="4" t="s">
        <v>36</v>
      </c>
      <c r="I269" s="4" t="s">
        <v>17</v>
      </c>
      <c r="J269" s="7">
        <f t="shared" si="22"/>
        <v>22950</v>
      </c>
      <c r="K269" s="7">
        <f t="shared" si="23"/>
        <v>25704.000000000004</v>
      </c>
    </row>
    <row r="270" spans="1:11" ht="45">
      <c r="A270" s="2" t="s">
        <v>2042</v>
      </c>
      <c r="B270" s="5" t="s">
        <v>2044</v>
      </c>
      <c r="C270" s="4" t="s">
        <v>13</v>
      </c>
      <c r="D270" s="5" t="s">
        <v>2044</v>
      </c>
      <c r="E270" s="5" t="s">
        <v>1486</v>
      </c>
      <c r="F270" s="4">
        <v>1</v>
      </c>
      <c r="G270" s="21">
        <v>14000</v>
      </c>
      <c r="H270" s="4" t="s">
        <v>36</v>
      </c>
      <c r="I270" s="4" t="s">
        <v>17</v>
      </c>
      <c r="J270" s="7">
        <f t="shared" si="22"/>
        <v>14000</v>
      </c>
      <c r="K270" s="7">
        <f t="shared" si="23"/>
        <v>15680.000000000002</v>
      </c>
    </row>
    <row r="271" spans="1:11" ht="45">
      <c r="A271" s="2" t="s">
        <v>2043</v>
      </c>
      <c r="B271" s="5" t="s">
        <v>2045</v>
      </c>
      <c r="C271" s="4" t="s">
        <v>13</v>
      </c>
      <c r="D271" s="5" t="s">
        <v>2045</v>
      </c>
      <c r="E271" s="5" t="s">
        <v>258</v>
      </c>
      <c r="F271" s="4">
        <v>50</v>
      </c>
      <c r="G271" s="21">
        <v>480</v>
      </c>
      <c r="H271" s="4" t="s">
        <v>36</v>
      </c>
      <c r="I271" s="4" t="s">
        <v>17</v>
      </c>
      <c r="J271" s="7">
        <f t="shared" si="22"/>
        <v>24000</v>
      </c>
      <c r="K271" s="7">
        <f t="shared" si="23"/>
        <v>26880.000000000004</v>
      </c>
    </row>
    <row r="272" spans="1:11" ht="45">
      <c r="A272" s="2">
        <v>217</v>
      </c>
      <c r="B272" s="5" t="s">
        <v>257</v>
      </c>
      <c r="C272" s="4" t="s">
        <v>13</v>
      </c>
      <c r="D272" s="5" t="s">
        <v>257</v>
      </c>
      <c r="E272" s="5" t="s">
        <v>258</v>
      </c>
      <c r="F272" s="4">
        <v>5</v>
      </c>
      <c r="G272" s="21">
        <v>990</v>
      </c>
      <c r="H272" s="4" t="s">
        <v>36</v>
      </c>
      <c r="I272" s="4" t="s">
        <v>17</v>
      </c>
      <c r="J272" s="7">
        <f t="shared" si="20"/>
        <v>4950</v>
      </c>
      <c r="K272" s="7">
        <f t="shared" si="21"/>
        <v>5544.0000000000009</v>
      </c>
    </row>
    <row r="273" spans="1:11" ht="45">
      <c r="A273" s="2">
        <v>218</v>
      </c>
      <c r="B273" s="5" t="s">
        <v>259</v>
      </c>
      <c r="C273" s="4" t="s">
        <v>13</v>
      </c>
      <c r="D273" s="5" t="s">
        <v>259</v>
      </c>
      <c r="E273" s="5" t="s">
        <v>258</v>
      </c>
      <c r="F273" s="4">
        <v>10</v>
      </c>
      <c r="G273" s="21">
        <v>400</v>
      </c>
      <c r="H273" s="4" t="s">
        <v>36</v>
      </c>
      <c r="I273" s="4" t="s">
        <v>17</v>
      </c>
      <c r="J273" s="7">
        <f t="shared" si="20"/>
        <v>4000</v>
      </c>
      <c r="K273" s="7">
        <f t="shared" si="21"/>
        <v>4480</v>
      </c>
    </row>
    <row r="274" spans="1:11" ht="45">
      <c r="A274" s="2">
        <v>219</v>
      </c>
      <c r="B274" s="25" t="s">
        <v>260</v>
      </c>
      <c r="C274" s="4" t="s">
        <v>13</v>
      </c>
      <c r="D274" s="25" t="s">
        <v>260</v>
      </c>
      <c r="E274" s="5" t="s">
        <v>59</v>
      </c>
      <c r="F274" s="4">
        <v>23</v>
      </c>
      <c r="G274" s="21">
        <v>6996</v>
      </c>
      <c r="H274" s="4" t="s">
        <v>36</v>
      </c>
      <c r="I274" s="4" t="s">
        <v>17</v>
      </c>
      <c r="J274" s="7">
        <f t="shared" si="20"/>
        <v>160908</v>
      </c>
      <c r="K274" s="7">
        <f t="shared" si="21"/>
        <v>180216.96000000002</v>
      </c>
    </row>
    <row r="275" spans="1:11" ht="45">
      <c r="A275" s="2">
        <v>220</v>
      </c>
      <c r="B275" s="25" t="s">
        <v>260</v>
      </c>
      <c r="C275" s="4" t="s">
        <v>13</v>
      </c>
      <c r="D275" s="25" t="s">
        <v>260</v>
      </c>
      <c r="E275" s="5" t="s">
        <v>59</v>
      </c>
      <c r="F275" s="4">
        <v>44</v>
      </c>
      <c r="G275" s="21">
        <v>3960</v>
      </c>
      <c r="H275" s="4" t="s">
        <v>36</v>
      </c>
      <c r="I275" s="4" t="s">
        <v>17</v>
      </c>
      <c r="J275" s="7">
        <f t="shared" si="20"/>
        <v>174240</v>
      </c>
      <c r="K275" s="7">
        <f t="shared" si="21"/>
        <v>195148.80000000002</v>
      </c>
    </row>
    <row r="276" spans="1:11" ht="45">
      <c r="A276" s="2">
        <v>221</v>
      </c>
      <c r="B276" s="25" t="s">
        <v>261</v>
      </c>
      <c r="C276" s="4" t="s">
        <v>13</v>
      </c>
      <c r="D276" s="25" t="s">
        <v>261</v>
      </c>
      <c r="E276" s="5" t="s">
        <v>59</v>
      </c>
      <c r="F276" s="4">
        <v>30</v>
      </c>
      <c r="G276" s="21">
        <v>6996</v>
      </c>
      <c r="H276" s="4" t="s">
        <v>36</v>
      </c>
      <c r="I276" s="4" t="s">
        <v>17</v>
      </c>
      <c r="J276" s="7">
        <f t="shared" si="20"/>
        <v>209880</v>
      </c>
      <c r="K276" s="7">
        <f t="shared" si="21"/>
        <v>235065.60000000003</v>
      </c>
    </row>
    <row r="277" spans="1:11" ht="45">
      <c r="A277" s="2">
        <v>222</v>
      </c>
      <c r="B277" s="25" t="s">
        <v>261</v>
      </c>
      <c r="C277" s="4" t="s">
        <v>13</v>
      </c>
      <c r="D277" s="25" t="s">
        <v>261</v>
      </c>
      <c r="E277" s="5" t="s">
        <v>59</v>
      </c>
      <c r="F277" s="4">
        <v>25</v>
      </c>
      <c r="G277" s="21">
        <v>3960</v>
      </c>
      <c r="H277" s="4" t="s">
        <v>36</v>
      </c>
      <c r="I277" s="4" t="s">
        <v>17</v>
      </c>
      <c r="J277" s="7">
        <f t="shared" si="20"/>
        <v>99000</v>
      </c>
      <c r="K277" s="7">
        <f t="shared" si="21"/>
        <v>110880.00000000001</v>
      </c>
    </row>
    <row r="278" spans="1:11" ht="45">
      <c r="A278" s="2">
        <v>223</v>
      </c>
      <c r="B278" s="25" t="s">
        <v>262</v>
      </c>
      <c r="C278" s="4" t="s">
        <v>13</v>
      </c>
      <c r="D278" s="25" t="s">
        <v>262</v>
      </c>
      <c r="E278" s="5" t="s">
        <v>59</v>
      </c>
      <c r="F278" s="4">
        <v>42</v>
      </c>
      <c r="G278" s="21">
        <v>21648</v>
      </c>
      <c r="H278" s="4" t="s">
        <v>36</v>
      </c>
      <c r="I278" s="4" t="s">
        <v>17</v>
      </c>
      <c r="J278" s="7">
        <f t="shared" si="20"/>
        <v>909216</v>
      </c>
      <c r="K278" s="7">
        <f t="shared" si="21"/>
        <v>1018321.92</v>
      </c>
    </row>
    <row r="279" spans="1:11" ht="45">
      <c r="A279" s="2">
        <v>224</v>
      </c>
      <c r="B279" s="25" t="s">
        <v>262</v>
      </c>
      <c r="C279" s="4" t="s">
        <v>13</v>
      </c>
      <c r="D279" s="25" t="s">
        <v>262</v>
      </c>
      <c r="E279" s="5" t="s">
        <v>59</v>
      </c>
      <c r="F279" s="4">
        <v>11</v>
      </c>
      <c r="G279" s="21">
        <v>11220</v>
      </c>
      <c r="H279" s="4" t="s">
        <v>36</v>
      </c>
      <c r="I279" s="4" t="s">
        <v>17</v>
      </c>
      <c r="J279" s="7">
        <f t="shared" si="20"/>
        <v>123420</v>
      </c>
      <c r="K279" s="7">
        <f t="shared" si="21"/>
        <v>138230.40000000002</v>
      </c>
    </row>
    <row r="280" spans="1:11" ht="45">
      <c r="A280" s="2">
        <v>225</v>
      </c>
      <c r="B280" s="25" t="s">
        <v>263</v>
      </c>
      <c r="C280" s="4" t="s">
        <v>13</v>
      </c>
      <c r="D280" s="25" t="s">
        <v>263</v>
      </c>
      <c r="E280" s="5" t="s">
        <v>59</v>
      </c>
      <c r="F280" s="4">
        <v>5</v>
      </c>
      <c r="G280" s="21">
        <v>20000</v>
      </c>
      <c r="H280" s="4" t="s">
        <v>36</v>
      </c>
      <c r="I280" s="4" t="s">
        <v>17</v>
      </c>
      <c r="J280" s="7">
        <f t="shared" si="20"/>
        <v>100000</v>
      </c>
      <c r="K280" s="7">
        <f t="shared" si="21"/>
        <v>112000.00000000001</v>
      </c>
    </row>
    <row r="281" spans="1:11" ht="45">
      <c r="A281" s="2">
        <v>226</v>
      </c>
      <c r="B281" s="5" t="s">
        <v>264</v>
      </c>
      <c r="C281" s="4" t="s">
        <v>13</v>
      </c>
      <c r="D281" s="5" t="s">
        <v>264</v>
      </c>
      <c r="E281" s="3" t="s">
        <v>30</v>
      </c>
      <c r="F281" s="4">
        <v>2</v>
      </c>
      <c r="G281" s="21">
        <v>31255</v>
      </c>
      <c r="H281" s="4" t="s">
        <v>36</v>
      </c>
      <c r="I281" s="4" t="s">
        <v>17</v>
      </c>
      <c r="J281" s="7">
        <f t="shared" si="20"/>
        <v>62510</v>
      </c>
      <c r="K281" s="7">
        <f t="shared" si="21"/>
        <v>70011.200000000012</v>
      </c>
    </row>
    <row r="282" spans="1:11" ht="45">
      <c r="A282" s="2">
        <v>227</v>
      </c>
      <c r="B282" s="5" t="s">
        <v>264</v>
      </c>
      <c r="C282" s="4" t="s">
        <v>13</v>
      </c>
      <c r="D282" s="5" t="s">
        <v>264</v>
      </c>
      <c r="E282" s="3" t="s">
        <v>30</v>
      </c>
      <c r="F282" s="4">
        <v>2</v>
      </c>
      <c r="G282" s="21">
        <v>32718</v>
      </c>
      <c r="H282" s="4" t="s">
        <v>36</v>
      </c>
      <c r="I282" s="4" t="s">
        <v>17</v>
      </c>
      <c r="J282" s="7">
        <f t="shared" si="20"/>
        <v>65436</v>
      </c>
      <c r="K282" s="7">
        <f t="shared" si="21"/>
        <v>73288.320000000007</v>
      </c>
    </row>
    <row r="283" spans="1:11" ht="45">
      <c r="A283" s="2">
        <v>228</v>
      </c>
      <c r="B283" s="5" t="s">
        <v>265</v>
      </c>
      <c r="C283" s="4" t="s">
        <v>13</v>
      </c>
      <c r="D283" s="5" t="s">
        <v>265</v>
      </c>
      <c r="E283" s="3" t="s">
        <v>30</v>
      </c>
      <c r="F283" s="4">
        <v>2</v>
      </c>
      <c r="G283" s="21">
        <v>34841</v>
      </c>
      <c r="H283" s="4" t="s">
        <v>36</v>
      </c>
      <c r="I283" s="4" t="s">
        <v>17</v>
      </c>
      <c r="J283" s="7">
        <f t="shared" si="20"/>
        <v>69682</v>
      </c>
      <c r="K283" s="7">
        <f t="shared" si="21"/>
        <v>78043.840000000011</v>
      </c>
    </row>
    <row r="284" spans="1:11" ht="45">
      <c r="A284" s="2">
        <v>229</v>
      </c>
      <c r="B284" s="5" t="s">
        <v>264</v>
      </c>
      <c r="C284" s="4" t="s">
        <v>13</v>
      </c>
      <c r="D284" s="5" t="s">
        <v>264</v>
      </c>
      <c r="E284" s="3" t="s">
        <v>30</v>
      </c>
      <c r="F284" s="4">
        <v>2</v>
      </c>
      <c r="G284" s="21">
        <v>34792</v>
      </c>
      <c r="H284" s="4" t="s">
        <v>36</v>
      </c>
      <c r="I284" s="4" t="s">
        <v>17</v>
      </c>
      <c r="J284" s="7">
        <f t="shared" si="20"/>
        <v>69584</v>
      </c>
      <c r="K284" s="7">
        <f t="shared" si="21"/>
        <v>77934.080000000002</v>
      </c>
    </row>
    <row r="285" spans="1:11" ht="45">
      <c r="A285" s="2">
        <v>230</v>
      </c>
      <c r="B285" s="5" t="s">
        <v>264</v>
      </c>
      <c r="C285" s="4" t="s">
        <v>13</v>
      </c>
      <c r="D285" s="5" t="s">
        <v>264</v>
      </c>
      <c r="E285" s="3" t="s">
        <v>30</v>
      </c>
      <c r="F285" s="4">
        <v>2</v>
      </c>
      <c r="G285" s="21">
        <v>49236</v>
      </c>
      <c r="H285" s="4" t="s">
        <v>36</v>
      </c>
      <c r="I285" s="4" t="s">
        <v>17</v>
      </c>
      <c r="J285" s="7">
        <f t="shared" si="20"/>
        <v>98472</v>
      </c>
      <c r="K285" s="7">
        <f t="shared" si="21"/>
        <v>110288.64000000001</v>
      </c>
    </row>
    <row r="286" spans="1:11" ht="45">
      <c r="A286" s="2">
        <v>231</v>
      </c>
      <c r="B286" s="5" t="s">
        <v>264</v>
      </c>
      <c r="C286" s="4" t="s">
        <v>13</v>
      </c>
      <c r="D286" s="5" t="s">
        <v>264</v>
      </c>
      <c r="E286" s="3" t="s">
        <v>30</v>
      </c>
      <c r="F286" s="4">
        <v>2</v>
      </c>
      <c r="G286" s="21">
        <v>52183</v>
      </c>
      <c r="H286" s="4" t="s">
        <v>36</v>
      </c>
      <c r="I286" s="4" t="s">
        <v>17</v>
      </c>
      <c r="J286" s="7">
        <f t="shared" si="20"/>
        <v>104366</v>
      </c>
      <c r="K286" s="7">
        <f t="shared" si="21"/>
        <v>116889.92000000001</v>
      </c>
    </row>
    <row r="287" spans="1:11" ht="45">
      <c r="A287" s="2">
        <v>232</v>
      </c>
      <c r="B287" s="5" t="s">
        <v>264</v>
      </c>
      <c r="C287" s="4" t="s">
        <v>13</v>
      </c>
      <c r="D287" s="5" t="s">
        <v>264</v>
      </c>
      <c r="E287" s="3" t="s">
        <v>30</v>
      </c>
      <c r="F287" s="4">
        <v>2</v>
      </c>
      <c r="G287" s="21">
        <v>52182</v>
      </c>
      <c r="H287" s="4" t="s">
        <v>36</v>
      </c>
      <c r="I287" s="4" t="s">
        <v>17</v>
      </c>
      <c r="J287" s="7">
        <f t="shared" si="20"/>
        <v>104364</v>
      </c>
      <c r="K287" s="7">
        <f t="shared" si="21"/>
        <v>116887.68000000001</v>
      </c>
    </row>
    <row r="288" spans="1:11" ht="45">
      <c r="A288" s="2">
        <v>233</v>
      </c>
      <c r="B288" s="5" t="s">
        <v>264</v>
      </c>
      <c r="C288" s="4" t="s">
        <v>13</v>
      </c>
      <c r="D288" s="5" t="s">
        <v>264</v>
      </c>
      <c r="E288" s="3" t="s">
        <v>30</v>
      </c>
      <c r="F288" s="4">
        <v>10</v>
      </c>
      <c r="G288" s="21">
        <v>52183</v>
      </c>
      <c r="H288" s="4" t="s">
        <v>36</v>
      </c>
      <c r="I288" s="4" t="s">
        <v>17</v>
      </c>
      <c r="J288" s="7">
        <f t="shared" si="20"/>
        <v>521830</v>
      </c>
      <c r="K288" s="7">
        <f t="shared" si="21"/>
        <v>584449.60000000009</v>
      </c>
    </row>
    <row r="289" spans="1:11" ht="45">
      <c r="A289" s="2">
        <v>234</v>
      </c>
      <c r="B289" s="5" t="s">
        <v>264</v>
      </c>
      <c r="C289" s="4" t="s">
        <v>13</v>
      </c>
      <c r="D289" s="5" t="s">
        <v>264</v>
      </c>
      <c r="E289" s="3" t="s">
        <v>30</v>
      </c>
      <c r="F289" s="4">
        <v>3</v>
      </c>
      <c r="G289" s="21">
        <v>52182</v>
      </c>
      <c r="H289" s="4" t="s">
        <v>36</v>
      </c>
      <c r="I289" s="4" t="s">
        <v>17</v>
      </c>
      <c r="J289" s="7">
        <f t="shared" si="20"/>
        <v>156546</v>
      </c>
      <c r="K289" s="7">
        <f t="shared" si="21"/>
        <v>175331.52000000002</v>
      </c>
    </row>
    <row r="290" spans="1:11" ht="45">
      <c r="A290" s="2">
        <v>235</v>
      </c>
      <c r="B290" s="5" t="s">
        <v>264</v>
      </c>
      <c r="C290" s="4" t="s">
        <v>13</v>
      </c>
      <c r="D290" s="5" t="s">
        <v>264</v>
      </c>
      <c r="E290" s="3" t="s">
        <v>30</v>
      </c>
      <c r="F290" s="4">
        <v>2</v>
      </c>
      <c r="G290" s="21">
        <v>52182</v>
      </c>
      <c r="H290" s="4" t="s">
        <v>36</v>
      </c>
      <c r="I290" s="4" t="s">
        <v>17</v>
      </c>
      <c r="J290" s="7">
        <f t="shared" si="20"/>
        <v>104364</v>
      </c>
      <c r="K290" s="7">
        <f t="shared" si="21"/>
        <v>116887.68000000001</v>
      </c>
    </row>
    <row r="291" spans="1:11" ht="45">
      <c r="A291" s="2">
        <v>236</v>
      </c>
      <c r="B291" s="5" t="s">
        <v>264</v>
      </c>
      <c r="C291" s="4" t="s">
        <v>13</v>
      </c>
      <c r="D291" s="5" t="s">
        <v>264</v>
      </c>
      <c r="E291" s="3" t="s">
        <v>30</v>
      </c>
      <c r="F291" s="4">
        <v>2</v>
      </c>
      <c r="G291" s="21">
        <v>55720</v>
      </c>
      <c r="H291" s="4" t="s">
        <v>36</v>
      </c>
      <c r="I291" s="4" t="s">
        <v>17</v>
      </c>
      <c r="J291" s="7">
        <f t="shared" si="20"/>
        <v>111440</v>
      </c>
      <c r="K291" s="7">
        <f t="shared" si="21"/>
        <v>124812.80000000002</v>
      </c>
    </row>
    <row r="292" spans="1:11" ht="45">
      <c r="A292" s="2">
        <v>237</v>
      </c>
      <c r="B292" s="5" t="s">
        <v>264</v>
      </c>
      <c r="C292" s="4" t="s">
        <v>13</v>
      </c>
      <c r="D292" s="5" t="s">
        <v>264</v>
      </c>
      <c r="E292" s="3" t="s">
        <v>30</v>
      </c>
      <c r="F292" s="4">
        <v>9</v>
      </c>
      <c r="G292" s="21">
        <v>30071</v>
      </c>
      <c r="H292" s="4" t="s">
        <v>36</v>
      </c>
      <c r="I292" s="4" t="s">
        <v>17</v>
      </c>
      <c r="J292" s="7">
        <f t="shared" si="20"/>
        <v>270639</v>
      </c>
      <c r="K292" s="7">
        <f t="shared" si="21"/>
        <v>303115.68000000005</v>
      </c>
    </row>
    <row r="293" spans="1:11" ht="45">
      <c r="A293" s="2">
        <v>238</v>
      </c>
      <c r="B293" s="5" t="s">
        <v>264</v>
      </c>
      <c r="C293" s="4" t="s">
        <v>13</v>
      </c>
      <c r="D293" s="5" t="s">
        <v>264</v>
      </c>
      <c r="E293" s="3" t="s">
        <v>30</v>
      </c>
      <c r="F293" s="4">
        <v>8</v>
      </c>
      <c r="G293" s="21">
        <v>33609</v>
      </c>
      <c r="H293" s="4" t="s">
        <v>36</v>
      </c>
      <c r="I293" s="4" t="s">
        <v>17</v>
      </c>
      <c r="J293" s="7">
        <f t="shared" si="20"/>
        <v>268872</v>
      </c>
      <c r="K293" s="7">
        <f t="shared" si="21"/>
        <v>301136.64000000001</v>
      </c>
    </row>
    <row r="294" spans="1:11" ht="45">
      <c r="A294" s="2">
        <v>239</v>
      </c>
      <c r="B294" s="25" t="s">
        <v>266</v>
      </c>
      <c r="C294" s="4" t="s">
        <v>13</v>
      </c>
      <c r="D294" s="25" t="s">
        <v>266</v>
      </c>
      <c r="E294" s="3" t="s">
        <v>30</v>
      </c>
      <c r="F294" s="4">
        <v>1</v>
      </c>
      <c r="G294" s="21">
        <v>752500</v>
      </c>
      <c r="H294" s="4" t="s">
        <v>36</v>
      </c>
      <c r="I294" s="4" t="s">
        <v>17</v>
      </c>
      <c r="J294" s="7">
        <f t="shared" si="20"/>
        <v>752500</v>
      </c>
      <c r="K294" s="7">
        <f t="shared" si="21"/>
        <v>842800.00000000012</v>
      </c>
    </row>
    <row r="295" spans="1:11" ht="45">
      <c r="A295" s="2">
        <v>240</v>
      </c>
      <c r="B295" s="25" t="s">
        <v>267</v>
      </c>
      <c r="C295" s="4" t="s">
        <v>13</v>
      </c>
      <c r="D295" s="25" t="s">
        <v>267</v>
      </c>
      <c r="E295" s="5" t="s">
        <v>258</v>
      </c>
      <c r="F295" s="4">
        <v>4635</v>
      </c>
      <c r="G295" s="23">
        <v>140</v>
      </c>
      <c r="H295" s="4" t="s">
        <v>36</v>
      </c>
      <c r="I295" s="4" t="s">
        <v>17</v>
      </c>
      <c r="J295" s="7">
        <f t="shared" si="20"/>
        <v>648900</v>
      </c>
      <c r="K295" s="7">
        <f t="shared" si="21"/>
        <v>726768.00000000012</v>
      </c>
    </row>
    <row r="296" spans="1:11" ht="45">
      <c r="A296" s="2">
        <v>241</v>
      </c>
      <c r="B296" s="25" t="s">
        <v>268</v>
      </c>
      <c r="C296" s="4" t="s">
        <v>13</v>
      </c>
      <c r="D296" s="25" t="s">
        <v>268</v>
      </c>
      <c r="E296" s="5" t="s">
        <v>258</v>
      </c>
      <c r="F296" s="4">
        <v>200</v>
      </c>
      <c r="G296" s="23">
        <v>275</v>
      </c>
      <c r="H296" s="4" t="s">
        <v>36</v>
      </c>
      <c r="I296" s="4" t="s">
        <v>17</v>
      </c>
      <c r="J296" s="7">
        <f t="shared" si="20"/>
        <v>55000</v>
      </c>
      <c r="K296" s="7">
        <f t="shared" si="21"/>
        <v>61600.000000000007</v>
      </c>
    </row>
    <row r="297" spans="1:11" ht="45">
      <c r="A297" s="2">
        <v>242</v>
      </c>
      <c r="B297" s="25" t="s">
        <v>269</v>
      </c>
      <c r="C297" s="4" t="s">
        <v>13</v>
      </c>
      <c r="D297" s="25" t="s">
        <v>269</v>
      </c>
      <c r="E297" s="5" t="s">
        <v>258</v>
      </c>
      <c r="F297" s="4">
        <v>3000</v>
      </c>
      <c r="G297" s="23">
        <v>240</v>
      </c>
      <c r="H297" s="4" t="s">
        <v>36</v>
      </c>
      <c r="I297" s="4" t="s">
        <v>17</v>
      </c>
      <c r="J297" s="7">
        <f t="shared" ref="J297:J310" si="24">G297*F297</f>
        <v>720000</v>
      </c>
      <c r="K297" s="7">
        <f t="shared" si="21"/>
        <v>806400.00000000012</v>
      </c>
    </row>
    <row r="298" spans="1:11" ht="45">
      <c r="A298" s="2">
        <v>243</v>
      </c>
      <c r="B298" s="25" t="s">
        <v>270</v>
      </c>
      <c r="C298" s="4" t="s">
        <v>13</v>
      </c>
      <c r="D298" s="25" t="s">
        <v>270</v>
      </c>
      <c r="E298" s="31" t="s">
        <v>271</v>
      </c>
      <c r="F298" s="4">
        <v>5</v>
      </c>
      <c r="G298" s="23">
        <v>1750</v>
      </c>
      <c r="H298" s="4" t="s">
        <v>36</v>
      </c>
      <c r="I298" s="4" t="s">
        <v>17</v>
      </c>
      <c r="J298" s="7">
        <f t="shared" si="24"/>
        <v>8750</v>
      </c>
      <c r="K298" s="7">
        <f t="shared" si="21"/>
        <v>9800.0000000000018</v>
      </c>
    </row>
    <row r="299" spans="1:11" ht="45">
      <c r="A299" s="2">
        <v>244</v>
      </c>
      <c r="B299" s="25" t="s">
        <v>272</v>
      </c>
      <c r="C299" s="4" t="s">
        <v>13</v>
      </c>
      <c r="D299" s="25" t="s">
        <v>272</v>
      </c>
      <c r="E299" s="31" t="s">
        <v>271</v>
      </c>
      <c r="F299" s="4">
        <v>4</v>
      </c>
      <c r="G299" s="23">
        <v>1750</v>
      </c>
      <c r="H299" s="4" t="s">
        <v>36</v>
      </c>
      <c r="I299" s="4" t="s">
        <v>17</v>
      </c>
      <c r="J299" s="7">
        <f t="shared" si="24"/>
        <v>7000</v>
      </c>
      <c r="K299" s="7">
        <f t="shared" si="21"/>
        <v>7840.0000000000009</v>
      </c>
    </row>
    <row r="300" spans="1:11" ht="45">
      <c r="A300" s="2">
        <v>245</v>
      </c>
      <c r="B300" s="25" t="s">
        <v>273</v>
      </c>
      <c r="C300" s="4" t="s">
        <v>13</v>
      </c>
      <c r="D300" s="25" t="s">
        <v>273</v>
      </c>
      <c r="E300" s="5" t="s">
        <v>258</v>
      </c>
      <c r="F300" s="4">
        <v>0.1</v>
      </c>
      <c r="G300" s="23">
        <v>2000</v>
      </c>
      <c r="H300" s="4" t="s">
        <v>36</v>
      </c>
      <c r="I300" s="4" t="s">
        <v>17</v>
      </c>
      <c r="J300" s="7">
        <f t="shared" si="24"/>
        <v>200</v>
      </c>
      <c r="K300" s="7">
        <f t="shared" si="21"/>
        <v>224.00000000000003</v>
      </c>
    </row>
    <row r="301" spans="1:11" ht="45">
      <c r="A301" s="2">
        <v>246</v>
      </c>
      <c r="B301" s="25" t="s">
        <v>274</v>
      </c>
      <c r="C301" s="4" t="s">
        <v>13</v>
      </c>
      <c r="D301" s="25" t="s">
        <v>274</v>
      </c>
      <c r="E301" s="5" t="s">
        <v>275</v>
      </c>
      <c r="F301" s="4">
        <v>0.5</v>
      </c>
      <c r="G301" s="23">
        <v>1200</v>
      </c>
      <c r="H301" s="4" t="s">
        <v>36</v>
      </c>
      <c r="I301" s="4" t="s">
        <v>17</v>
      </c>
      <c r="J301" s="7">
        <f t="shared" si="24"/>
        <v>600</v>
      </c>
      <c r="K301" s="7">
        <f t="shared" si="21"/>
        <v>672.00000000000011</v>
      </c>
    </row>
    <row r="302" spans="1:11" ht="45">
      <c r="A302" s="2">
        <v>247</v>
      </c>
      <c r="B302" s="25" t="s">
        <v>276</v>
      </c>
      <c r="C302" s="4" t="s">
        <v>13</v>
      </c>
      <c r="D302" s="25" t="s">
        <v>276</v>
      </c>
      <c r="E302" s="5" t="s">
        <v>275</v>
      </c>
      <c r="F302" s="4">
        <v>1</v>
      </c>
      <c r="G302" s="23">
        <v>1200</v>
      </c>
      <c r="H302" s="4" t="s">
        <v>36</v>
      </c>
      <c r="I302" s="4" t="s">
        <v>17</v>
      </c>
      <c r="J302" s="7">
        <f t="shared" si="24"/>
        <v>1200</v>
      </c>
      <c r="K302" s="7">
        <f t="shared" si="21"/>
        <v>1344.0000000000002</v>
      </c>
    </row>
    <row r="303" spans="1:11" ht="45">
      <c r="A303" s="2">
        <v>248</v>
      </c>
      <c r="B303" s="25" t="s">
        <v>277</v>
      </c>
      <c r="C303" s="4" t="s">
        <v>13</v>
      </c>
      <c r="D303" s="25" t="s">
        <v>277</v>
      </c>
      <c r="E303" s="5" t="s">
        <v>15</v>
      </c>
      <c r="F303" s="4">
        <v>5</v>
      </c>
      <c r="G303" s="23">
        <v>1130</v>
      </c>
      <c r="H303" s="4" t="s">
        <v>36</v>
      </c>
      <c r="I303" s="4" t="s">
        <v>17</v>
      </c>
      <c r="J303" s="7">
        <f t="shared" si="24"/>
        <v>5650</v>
      </c>
      <c r="K303" s="7">
        <f t="shared" si="21"/>
        <v>6328.0000000000009</v>
      </c>
    </row>
    <row r="304" spans="1:11" ht="45">
      <c r="A304" s="2">
        <v>249</v>
      </c>
      <c r="B304" s="25" t="s">
        <v>278</v>
      </c>
      <c r="C304" s="4" t="s">
        <v>13</v>
      </c>
      <c r="D304" s="25" t="s">
        <v>278</v>
      </c>
      <c r="E304" s="5" t="s">
        <v>15</v>
      </c>
      <c r="F304" s="4">
        <v>2</v>
      </c>
      <c r="G304" s="23">
        <v>380</v>
      </c>
      <c r="H304" s="4" t="s">
        <v>36</v>
      </c>
      <c r="I304" s="4" t="s">
        <v>17</v>
      </c>
      <c r="J304" s="7">
        <f t="shared" si="24"/>
        <v>760</v>
      </c>
      <c r="K304" s="7">
        <f t="shared" ref="K304:K311" si="25">J304*1.12</f>
        <v>851.2</v>
      </c>
    </row>
    <row r="305" spans="1:11" ht="45">
      <c r="A305" s="2">
        <v>250</v>
      </c>
      <c r="B305" s="25" t="s">
        <v>279</v>
      </c>
      <c r="C305" s="4" t="s">
        <v>13</v>
      </c>
      <c r="D305" s="25" t="s">
        <v>279</v>
      </c>
      <c r="E305" s="5" t="s">
        <v>15</v>
      </c>
      <c r="F305" s="4">
        <v>4</v>
      </c>
      <c r="G305" s="23">
        <v>250</v>
      </c>
      <c r="H305" s="4" t="s">
        <v>36</v>
      </c>
      <c r="I305" s="4" t="s">
        <v>17</v>
      </c>
      <c r="J305" s="7">
        <f t="shared" si="24"/>
        <v>1000</v>
      </c>
      <c r="K305" s="7">
        <f t="shared" si="25"/>
        <v>1120</v>
      </c>
    </row>
    <row r="306" spans="1:11" ht="45">
      <c r="A306" s="2">
        <v>251</v>
      </c>
      <c r="B306" s="25" t="s">
        <v>280</v>
      </c>
      <c r="C306" s="4" t="s">
        <v>13</v>
      </c>
      <c r="D306" s="25" t="s">
        <v>280</v>
      </c>
      <c r="E306" s="5" t="s">
        <v>15</v>
      </c>
      <c r="F306" s="4">
        <v>3</v>
      </c>
      <c r="G306" s="23">
        <v>1500</v>
      </c>
      <c r="H306" s="4" t="s">
        <v>36</v>
      </c>
      <c r="I306" s="4" t="s">
        <v>17</v>
      </c>
      <c r="J306" s="7">
        <f t="shared" si="24"/>
        <v>4500</v>
      </c>
      <c r="K306" s="7">
        <f t="shared" si="25"/>
        <v>5040.0000000000009</v>
      </c>
    </row>
    <row r="307" spans="1:11" ht="45">
      <c r="A307" s="2">
        <v>252</v>
      </c>
      <c r="B307" s="25" t="s">
        <v>281</v>
      </c>
      <c r="C307" s="4" t="s">
        <v>13</v>
      </c>
      <c r="D307" s="25" t="s">
        <v>281</v>
      </c>
      <c r="E307" s="5" t="s">
        <v>15</v>
      </c>
      <c r="F307" s="4">
        <v>3</v>
      </c>
      <c r="G307" s="23">
        <v>750</v>
      </c>
      <c r="H307" s="4" t="s">
        <v>36</v>
      </c>
      <c r="I307" s="4" t="s">
        <v>17</v>
      </c>
      <c r="J307" s="7">
        <f t="shared" si="24"/>
        <v>2250</v>
      </c>
      <c r="K307" s="7">
        <f t="shared" si="25"/>
        <v>2520.0000000000005</v>
      </c>
    </row>
    <row r="308" spans="1:11" ht="45">
      <c r="A308" s="2">
        <v>253</v>
      </c>
      <c r="B308" s="25" t="s">
        <v>282</v>
      </c>
      <c r="C308" s="4" t="s">
        <v>13</v>
      </c>
      <c r="D308" s="25" t="s">
        <v>282</v>
      </c>
      <c r="E308" s="5" t="s">
        <v>15</v>
      </c>
      <c r="F308" s="4">
        <v>2</v>
      </c>
      <c r="G308" s="23">
        <v>882</v>
      </c>
      <c r="H308" s="4" t="s">
        <v>36</v>
      </c>
      <c r="I308" s="4" t="s">
        <v>17</v>
      </c>
      <c r="J308" s="7">
        <f t="shared" si="24"/>
        <v>1764</v>
      </c>
      <c r="K308" s="7">
        <f t="shared" si="25"/>
        <v>1975.6800000000003</v>
      </c>
    </row>
    <row r="309" spans="1:11" ht="45">
      <c r="A309" s="2">
        <v>254</v>
      </c>
      <c r="B309" s="25" t="s">
        <v>283</v>
      </c>
      <c r="C309" s="4" t="s">
        <v>13</v>
      </c>
      <c r="D309" s="25" t="s">
        <v>283</v>
      </c>
      <c r="E309" s="5" t="s">
        <v>15</v>
      </c>
      <c r="F309" s="4">
        <v>2</v>
      </c>
      <c r="G309" s="23">
        <v>150</v>
      </c>
      <c r="H309" s="4" t="s">
        <v>36</v>
      </c>
      <c r="I309" s="4" t="s">
        <v>17</v>
      </c>
      <c r="J309" s="7">
        <f t="shared" si="24"/>
        <v>300</v>
      </c>
      <c r="K309" s="7">
        <f t="shared" si="25"/>
        <v>336.00000000000006</v>
      </c>
    </row>
    <row r="310" spans="1:11" ht="45">
      <c r="A310" s="2">
        <v>255</v>
      </c>
      <c r="B310" s="25" t="s">
        <v>284</v>
      </c>
      <c r="C310" s="4" t="s">
        <v>13</v>
      </c>
      <c r="D310" s="25" t="s">
        <v>284</v>
      </c>
      <c r="E310" s="5" t="s">
        <v>15</v>
      </c>
      <c r="F310" s="4">
        <v>4</v>
      </c>
      <c r="G310" s="23">
        <v>18500</v>
      </c>
      <c r="H310" s="4" t="s">
        <v>36</v>
      </c>
      <c r="I310" s="4" t="s">
        <v>17</v>
      </c>
      <c r="J310" s="7">
        <f t="shared" si="24"/>
        <v>74000</v>
      </c>
      <c r="K310" s="7">
        <f t="shared" si="25"/>
        <v>82880.000000000015</v>
      </c>
    </row>
    <row r="311" spans="1:11" ht="45">
      <c r="A311" s="2">
        <v>256</v>
      </c>
      <c r="B311" s="5" t="s">
        <v>285</v>
      </c>
      <c r="C311" s="4" t="s">
        <v>13</v>
      </c>
      <c r="D311" s="5" t="s">
        <v>286</v>
      </c>
      <c r="E311" s="5" t="s">
        <v>59</v>
      </c>
      <c r="F311" s="3">
        <v>3</v>
      </c>
      <c r="G311" s="21">
        <v>32000</v>
      </c>
      <c r="H311" s="4" t="s">
        <v>36</v>
      </c>
      <c r="I311" s="4" t="s">
        <v>17</v>
      </c>
      <c r="J311" s="22">
        <v>96000</v>
      </c>
      <c r="K311" s="7">
        <f t="shared" si="25"/>
        <v>107520.00000000001</v>
      </c>
    </row>
    <row r="312" spans="1:11" ht="45">
      <c r="A312" s="2">
        <v>257</v>
      </c>
      <c r="B312" s="27" t="s">
        <v>287</v>
      </c>
      <c r="C312" s="4" t="s">
        <v>13</v>
      </c>
      <c r="D312" s="27" t="s">
        <v>288</v>
      </c>
      <c r="E312" s="4" t="s">
        <v>15</v>
      </c>
      <c r="F312" s="4">
        <v>3</v>
      </c>
      <c r="G312" s="32">
        <v>32000</v>
      </c>
      <c r="H312" s="27" t="s">
        <v>289</v>
      </c>
      <c r="I312" s="4" t="s">
        <v>17</v>
      </c>
      <c r="J312" s="7">
        <v>96000</v>
      </c>
      <c r="K312" s="33">
        <v>107520</v>
      </c>
    </row>
    <row r="313" spans="1:11" ht="45">
      <c r="A313" s="2">
        <v>258</v>
      </c>
      <c r="B313" s="4" t="s">
        <v>290</v>
      </c>
      <c r="C313" s="4" t="s">
        <v>13</v>
      </c>
      <c r="D313" s="4" t="s">
        <v>291</v>
      </c>
      <c r="E313" s="4" t="s">
        <v>15</v>
      </c>
      <c r="F313" s="4">
        <v>3</v>
      </c>
      <c r="G313" s="32">
        <v>9000</v>
      </c>
      <c r="H313" s="27" t="s">
        <v>289</v>
      </c>
      <c r="I313" s="4" t="s">
        <v>17</v>
      </c>
      <c r="J313" s="7">
        <v>27000</v>
      </c>
      <c r="K313" s="33">
        <v>30240</v>
      </c>
    </row>
    <row r="314" spans="1:11" ht="45">
      <c r="A314" s="2">
        <v>259</v>
      </c>
      <c r="B314" s="4" t="s">
        <v>292</v>
      </c>
      <c r="C314" s="4" t="s">
        <v>13</v>
      </c>
      <c r="D314" s="4" t="s">
        <v>293</v>
      </c>
      <c r="E314" s="4" t="s">
        <v>15</v>
      </c>
      <c r="F314" s="4">
        <v>50</v>
      </c>
      <c r="G314" s="32">
        <v>800</v>
      </c>
      <c r="H314" s="27" t="s">
        <v>289</v>
      </c>
      <c r="I314" s="4" t="s">
        <v>17</v>
      </c>
      <c r="J314" s="7">
        <v>40000</v>
      </c>
      <c r="K314" s="33">
        <v>44800</v>
      </c>
    </row>
    <row r="315" spans="1:11" ht="45">
      <c r="A315" s="2">
        <v>260</v>
      </c>
      <c r="B315" s="4" t="s">
        <v>294</v>
      </c>
      <c r="C315" s="4" t="s">
        <v>13</v>
      </c>
      <c r="D315" s="4" t="s">
        <v>295</v>
      </c>
      <c r="E315" s="4" t="s">
        <v>296</v>
      </c>
      <c r="F315" s="4">
        <v>3</v>
      </c>
      <c r="G315" s="32">
        <v>24000</v>
      </c>
      <c r="H315" s="27" t="s">
        <v>289</v>
      </c>
      <c r="I315" s="4" t="s">
        <v>17</v>
      </c>
      <c r="J315" s="7">
        <v>72000</v>
      </c>
      <c r="K315" s="33">
        <v>80640</v>
      </c>
    </row>
    <row r="316" spans="1:11" ht="45">
      <c r="A316" s="2">
        <v>261</v>
      </c>
      <c r="B316" s="31" t="s">
        <v>297</v>
      </c>
      <c r="C316" s="25" t="s">
        <v>13</v>
      </c>
      <c r="D316" s="31" t="s">
        <v>297</v>
      </c>
      <c r="E316" s="31" t="s">
        <v>15</v>
      </c>
      <c r="F316" s="25">
        <v>4</v>
      </c>
      <c r="G316" s="34">
        <f>J316/F316</f>
        <v>1000</v>
      </c>
      <c r="H316" s="25" t="s">
        <v>36</v>
      </c>
      <c r="I316" s="4" t="s">
        <v>17</v>
      </c>
      <c r="J316" s="29">
        <v>4000</v>
      </c>
      <c r="K316" s="29">
        <f t="shared" ref="K316:K329" si="26">J316*1.12</f>
        <v>4480</v>
      </c>
    </row>
    <row r="317" spans="1:11" ht="45">
      <c r="A317" s="2">
        <v>262</v>
      </c>
      <c r="B317" s="5" t="s">
        <v>298</v>
      </c>
      <c r="C317" s="4" t="s">
        <v>13</v>
      </c>
      <c r="D317" s="5" t="s">
        <v>298</v>
      </c>
      <c r="E317" s="5" t="s">
        <v>59</v>
      </c>
      <c r="F317" s="4">
        <v>4</v>
      </c>
      <c r="G317" s="23">
        <f>J317/F317</f>
        <v>1300</v>
      </c>
      <c r="H317" s="4" t="s">
        <v>36</v>
      </c>
      <c r="I317" s="4" t="s">
        <v>17</v>
      </c>
      <c r="J317" s="7">
        <v>5200</v>
      </c>
      <c r="K317" s="7">
        <f t="shared" si="26"/>
        <v>5824.0000000000009</v>
      </c>
    </row>
    <row r="318" spans="1:11" ht="45">
      <c r="A318" s="2">
        <v>263</v>
      </c>
      <c r="B318" s="27" t="s">
        <v>299</v>
      </c>
      <c r="C318" s="27" t="s">
        <v>1651</v>
      </c>
      <c r="D318" s="4" t="s">
        <v>300</v>
      </c>
      <c r="E318" s="27" t="s">
        <v>15</v>
      </c>
      <c r="F318" s="27">
        <v>1</v>
      </c>
      <c r="G318" s="32">
        <v>195720</v>
      </c>
      <c r="H318" s="27" t="s">
        <v>301</v>
      </c>
      <c r="I318" s="4" t="s">
        <v>17</v>
      </c>
      <c r="J318" s="33">
        <f t="shared" ref="J318:J329" si="27">F318*G318</f>
        <v>195720</v>
      </c>
      <c r="K318" s="33">
        <f t="shared" si="26"/>
        <v>219206.40000000002</v>
      </c>
    </row>
    <row r="319" spans="1:11" ht="45">
      <c r="A319" s="2">
        <v>264</v>
      </c>
      <c r="B319" s="27" t="s">
        <v>299</v>
      </c>
      <c r="C319" s="27" t="s">
        <v>1651</v>
      </c>
      <c r="D319" s="4" t="s">
        <v>302</v>
      </c>
      <c r="E319" s="27" t="s">
        <v>15</v>
      </c>
      <c r="F319" s="27">
        <v>1</v>
      </c>
      <c r="G319" s="32">
        <v>195720</v>
      </c>
      <c r="H319" s="27" t="s">
        <v>301</v>
      </c>
      <c r="I319" s="4" t="s">
        <v>17</v>
      </c>
      <c r="J319" s="33">
        <f t="shared" si="27"/>
        <v>195720</v>
      </c>
      <c r="K319" s="33">
        <f t="shared" si="26"/>
        <v>219206.40000000002</v>
      </c>
    </row>
    <row r="320" spans="1:11" ht="45">
      <c r="A320" s="2">
        <v>265</v>
      </c>
      <c r="B320" s="27" t="s">
        <v>299</v>
      </c>
      <c r="C320" s="4" t="s">
        <v>13</v>
      </c>
      <c r="D320" s="4" t="s">
        <v>303</v>
      </c>
      <c r="E320" s="27" t="s">
        <v>15</v>
      </c>
      <c r="F320" s="27">
        <v>1</v>
      </c>
      <c r="G320" s="32">
        <v>100740</v>
      </c>
      <c r="H320" s="27" t="s">
        <v>301</v>
      </c>
      <c r="I320" s="4" t="s">
        <v>17</v>
      </c>
      <c r="J320" s="33">
        <f t="shared" si="27"/>
        <v>100740</v>
      </c>
      <c r="K320" s="33">
        <f t="shared" si="26"/>
        <v>112828.80000000002</v>
      </c>
    </row>
    <row r="321" spans="1:11" ht="45">
      <c r="A321" s="2">
        <v>266</v>
      </c>
      <c r="B321" s="27" t="s">
        <v>299</v>
      </c>
      <c r="C321" s="4" t="s">
        <v>13</v>
      </c>
      <c r="D321" s="4" t="s">
        <v>304</v>
      </c>
      <c r="E321" s="27" t="s">
        <v>15</v>
      </c>
      <c r="F321" s="27">
        <v>1</v>
      </c>
      <c r="G321" s="32">
        <v>100740</v>
      </c>
      <c r="H321" s="27" t="s">
        <v>301</v>
      </c>
      <c r="I321" s="4" t="s">
        <v>17</v>
      </c>
      <c r="J321" s="33">
        <f t="shared" si="27"/>
        <v>100740</v>
      </c>
      <c r="K321" s="33">
        <f t="shared" si="26"/>
        <v>112828.80000000002</v>
      </c>
    </row>
    <row r="322" spans="1:11" ht="45">
      <c r="A322" s="2">
        <v>267</v>
      </c>
      <c r="B322" s="27" t="s">
        <v>299</v>
      </c>
      <c r="C322" s="4" t="s">
        <v>13</v>
      </c>
      <c r="D322" s="4" t="s">
        <v>305</v>
      </c>
      <c r="E322" s="27" t="s">
        <v>15</v>
      </c>
      <c r="F322" s="27">
        <v>1</v>
      </c>
      <c r="G322" s="32">
        <v>100740</v>
      </c>
      <c r="H322" s="27" t="s">
        <v>301</v>
      </c>
      <c r="I322" s="4" t="s">
        <v>17</v>
      </c>
      <c r="J322" s="33">
        <f t="shared" si="27"/>
        <v>100740</v>
      </c>
      <c r="K322" s="33">
        <f t="shared" si="26"/>
        <v>112828.80000000002</v>
      </c>
    </row>
    <row r="323" spans="1:11" ht="45">
      <c r="A323" s="2">
        <v>268</v>
      </c>
      <c r="B323" s="27" t="s">
        <v>299</v>
      </c>
      <c r="C323" s="4" t="s">
        <v>13</v>
      </c>
      <c r="D323" s="4" t="s">
        <v>306</v>
      </c>
      <c r="E323" s="27" t="s">
        <v>15</v>
      </c>
      <c r="F323" s="27">
        <v>1</v>
      </c>
      <c r="G323" s="32">
        <v>100740</v>
      </c>
      <c r="H323" s="27" t="s">
        <v>301</v>
      </c>
      <c r="I323" s="4" t="s">
        <v>17</v>
      </c>
      <c r="J323" s="33">
        <f t="shared" si="27"/>
        <v>100740</v>
      </c>
      <c r="K323" s="33">
        <f t="shared" si="26"/>
        <v>112828.80000000002</v>
      </c>
    </row>
    <row r="324" spans="1:11" ht="45">
      <c r="A324" s="2">
        <v>269</v>
      </c>
      <c r="B324" s="27" t="s">
        <v>299</v>
      </c>
      <c r="C324" s="4" t="s">
        <v>13</v>
      </c>
      <c r="D324" s="4" t="s">
        <v>307</v>
      </c>
      <c r="E324" s="27" t="s">
        <v>15</v>
      </c>
      <c r="F324" s="27">
        <v>1</v>
      </c>
      <c r="G324" s="32">
        <v>100740</v>
      </c>
      <c r="H324" s="27" t="s">
        <v>301</v>
      </c>
      <c r="I324" s="4" t="s">
        <v>17</v>
      </c>
      <c r="J324" s="33">
        <f t="shared" si="27"/>
        <v>100740</v>
      </c>
      <c r="K324" s="33">
        <f t="shared" si="26"/>
        <v>112828.80000000002</v>
      </c>
    </row>
    <row r="325" spans="1:11" ht="45">
      <c r="A325" s="2">
        <v>270</v>
      </c>
      <c r="B325" s="27" t="s">
        <v>299</v>
      </c>
      <c r="C325" s="4" t="s">
        <v>13</v>
      </c>
      <c r="D325" s="4" t="s">
        <v>308</v>
      </c>
      <c r="E325" s="27" t="s">
        <v>15</v>
      </c>
      <c r="F325" s="27">
        <v>1</v>
      </c>
      <c r="G325" s="32">
        <v>100740</v>
      </c>
      <c r="H325" s="27" t="s">
        <v>301</v>
      </c>
      <c r="I325" s="4" t="s">
        <v>17</v>
      </c>
      <c r="J325" s="33">
        <f t="shared" si="27"/>
        <v>100740</v>
      </c>
      <c r="K325" s="33">
        <f t="shared" si="26"/>
        <v>112828.80000000002</v>
      </c>
    </row>
    <row r="326" spans="1:11" ht="45">
      <c r="A326" s="2">
        <v>271</v>
      </c>
      <c r="B326" s="27" t="s">
        <v>309</v>
      </c>
      <c r="C326" s="4" t="s">
        <v>13</v>
      </c>
      <c r="D326" s="4" t="s">
        <v>310</v>
      </c>
      <c r="E326" s="27" t="s">
        <v>15</v>
      </c>
      <c r="F326" s="27">
        <v>2</v>
      </c>
      <c r="G326" s="32">
        <v>158304</v>
      </c>
      <c r="H326" s="27" t="s">
        <v>301</v>
      </c>
      <c r="I326" s="4" t="s">
        <v>17</v>
      </c>
      <c r="J326" s="33">
        <f t="shared" si="27"/>
        <v>316608</v>
      </c>
      <c r="K326" s="33">
        <f t="shared" si="26"/>
        <v>354600.96000000002</v>
      </c>
    </row>
    <row r="327" spans="1:11" ht="45">
      <c r="A327" s="2">
        <v>272</v>
      </c>
      <c r="B327" s="27" t="s">
        <v>309</v>
      </c>
      <c r="C327" s="4" t="s">
        <v>13</v>
      </c>
      <c r="D327" s="4" t="s">
        <v>311</v>
      </c>
      <c r="E327" s="27" t="s">
        <v>15</v>
      </c>
      <c r="F327" s="27">
        <v>2</v>
      </c>
      <c r="G327" s="32">
        <v>158304</v>
      </c>
      <c r="H327" s="27" t="s">
        <v>301</v>
      </c>
      <c r="I327" s="4" t="s">
        <v>17</v>
      </c>
      <c r="J327" s="33">
        <f t="shared" si="27"/>
        <v>316608</v>
      </c>
      <c r="K327" s="33">
        <f t="shared" si="26"/>
        <v>354600.96000000002</v>
      </c>
    </row>
    <row r="328" spans="1:11" ht="45">
      <c r="A328" s="2">
        <v>273</v>
      </c>
      <c r="B328" s="27" t="s">
        <v>299</v>
      </c>
      <c r="C328" s="4" t="s">
        <v>13</v>
      </c>
      <c r="D328" s="4" t="s">
        <v>312</v>
      </c>
      <c r="E328" s="27" t="s">
        <v>15</v>
      </c>
      <c r="F328" s="27">
        <v>1</v>
      </c>
      <c r="G328" s="32">
        <v>215388</v>
      </c>
      <c r="H328" s="27" t="s">
        <v>301</v>
      </c>
      <c r="I328" s="4" t="s">
        <v>17</v>
      </c>
      <c r="J328" s="33">
        <f t="shared" si="27"/>
        <v>215388</v>
      </c>
      <c r="K328" s="33">
        <f t="shared" si="26"/>
        <v>241234.56000000003</v>
      </c>
    </row>
    <row r="329" spans="1:11" ht="45">
      <c r="A329" s="2">
        <v>274</v>
      </c>
      <c r="B329" s="27" t="s">
        <v>299</v>
      </c>
      <c r="C329" s="27" t="s">
        <v>1651</v>
      </c>
      <c r="D329" s="4" t="s">
        <v>313</v>
      </c>
      <c r="E329" s="27" t="s">
        <v>15</v>
      </c>
      <c r="F329" s="27">
        <v>2</v>
      </c>
      <c r="G329" s="32">
        <v>194520</v>
      </c>
      <c r="H329" s="27" t="s">
        <v>301</v>
      </c>
      <c r="I329" s="4" t="s">
        <v>17</v>
      </c>
      <c r="J329" s="33">
        <f t="shared" si="27"/>
        <v>389040</v>
      </c>
      <c r="K329" s="33">
        <f t="shared" si="26"/>
        <v>435724.80000000005</v>
      </c>
    </row>
    <row r="330" spans="1:11" ht="45">
      <c r="A330" s="2" t="s">
        <v>1548</v>
      </c>
      <c r="B330" s="27" t="s">
        <v>1549</v>
      </c>
      <c r="C330" s="4" t="s">
        <v>13</v>
      </c>
      <c r="D330" s="27" t="s">
        <v>1549</v>
      </c>
      <c r="E330" s="27" t="s">
        <v>15</v>
      </c>
      <c r="F330" s="27">
        <v>1</v>
      </c>
      <c r="G330" s="32">
        <v>38346</v>
      </c>
      <c r="H330" s="27" t="s">
        <v>1550</v>
      </c>
      <c r="I330" s="4" t="s">
        <v>17</v>
      </c>
      <c r="J330" s="33">
        <f t="shared" ref="J330" si="28">F330*G330</f>
        <v>38346</v>
      </c>
      <c r="K330" s="33">
        <f t="shared" ref="K330" si="29">J330*1.12</f>
        <v>42947.520000000004</v>
      </c>
    </row>
    <row r="331" spans="1:11" ht="45">
      <c r="A331" s="2">
        <v>275</v>
      </c>
      <c r="B331" s="27" t="s">
        <v>314</v>
      </c>
      <c r="C331" s="27" t="s">
        <v>13</v>
      </c>
      <c r="D331" s="27" t="s">
        <v>315</v>
      </c>
      <c r="E331" s="25" t="s">
        <v>15</v>
      </c>
      <c r="F331" s="25">
        <v>50</v>
      </c>
      <c r="G331" s="32">
        <v>480</v>
      </c>
      <c r="H331" s="27" t="s">
        <v>289</v>
      </c>
      <c r="I331" s="4" t="s">
        <v>17</v>
      </c>
      <c r="J331" s="29">
        <v>24000</v>
      </c>
      <c r="K331" s="33">
        <v>26880</v>
      </c>
    </row>
    <row r="332" spans="1:11" ht="45">
      <c r="A332" s="2">
        <v>276</v>
      </c>
      <c r="B332" s="27" t="s">
        <v>316</v>
      </c>
      <c r="C332" s="27" t="s">
        <v>13</v>
      </c>
      <c r="D332" s="27" t="s">
        <v>317</v>
      </c>
      <c r="E332" s="25" t="s">
        <v>15</v>
      </c>
      <c r="F332" s="25">
        <v>50</v>
      </c>
      <c r="G332" s="32">
        <v>450</v>
      </c>
      <c r="H332" s="27" t="s">
        <v>289</v>
      </c>
      <c r="I332" s="4" t="s">
        <v>17</v>
      </c>
      <c r="J332" s="29">
        <v>22500</v>
      </c>
      <c r="K332" s="33">
        <v>25200</v>
      </c>
    </row>
    <row r="333" spans="1:11" ht="45">
      <c r="A333" s="2">
        <v>277</v>
      </c>
      <c r="B333" s="27" t="s">
        <v>316</v>
      </c>
      <c r="C333" s="27" t="s">
        <v>13</v>
      </c>
      <c r="D333" s="27" t="s">
        <v>318</v>
      </c>
      <c r="E333" s="25" t="s">
        <v>15</v>
      </c>
      <c r="F333" s="25">
        <v>50</v>
      </c>
      <c r="G333" s="32">
        <v>400</v>
      </c>
      <c r="H333" s="27" t="s">
        <v>289</v>
      </c>
      <c r="I333" s="4" t="s">
        <v>17</v>
      </c>
      <c r="J333" s="29">
        <v>20000</v>
      </c>
      <c r="K333" s="33">
        <f>J333*1.12</f>
        <v>22400.000000000004</v>
      </c>
    </row>
    <row r="334" spans="1:11" ht="45">
      <c r="A334" s="2">
        <v>278</v>
      </c>
      <c r="B334" s="27" t="s">
        <v>316</v>
      </c>
      <c r="C334" s="27" t="s">
        <v>13</v>
      </c>
      <c r="D334" s="27" t="s">
        <v>319</v>
      </c>
      <c r="E334" s="25" t="s">
        <v>15</v>
      </c>
      <c r="F334" s="25">
        <v>50</v>
      </c>
      <c r="G334" s="32">
        <v>380</v>
      </c>
      <c r="H334" s="27" t="s">
        <v>289</v>
      </c>
      <c r="I334" s="4" t="s">
        <v>17</v>
      </c>
      <c r="J334" s="29">
        <v>19000</v>
      </c>
      <c r="K334" s="33">
        <v>21280</v>
      </c>
    </row>
    <row r="335" spans="1:11" ht="45">
      <c r="A335" s="2">
        <v>279</v>
      </c>
      <c r="B335" s="27" t="s">
        <v>316</v>
      </c>
      <c r="C335" s="27" t="s">
        <v>13</v>
      </c>
      <c r="D335" s="27" t="s">
        <v>320</v>
      </c>
      <c r="E335" s="25" t="s">
        <v>15</v>
      </c>
      <c r="F335" s="25">
        <v>50</v>
      </c>
      <c r="G335" s="32">
        <v>380</v>
      </c>
      <c r="H335" s="27" t="s">
        <v>289</v>
      </c>
      <c r="I335" s="4" t="s">
        <v>17</v>
      </c>
      <c r="J335" s="29">
        <v>19000</v>
      </c>
      <c r="K335" s="33">
        <v>21280</v>
      </c>
    </row>
    <row r="336" spans="1:11" ht="45">
      <c r="A336" s="2">
        <v>280</v>
      </c>
      <c r="B336" s="27" t="s">
        <v>316</v>
      </c>
      <c r="C336" s="27" t="s">
        <v>13</v>
      </c>
      <c r="D336" s="27" t="s">
        <v>321</v>
      </c>
      <c r="E336" s="25" t="s">
        <v>15</v>
      </c>
      <c r="F336" s="25">
        <v>50</v>
      </c>
      <c r="G336" s="32">
        <v>380</v>
      </c>
      <c r="H336" s="27" t="s">
        <v>289</v>
      </c>
      <c r="I336" s="4" t="s">
        <v>17</v>
      </c>
      <c r="J336" s="29">
        <v>19000</v>
      </c>
      <c r="K336" s="33">
        <v>21280</v>
      </c>
    </row>
    <row r="337" spans="1:11" ht="45">
      <c r="A337" s="2">
        <v>281</v>
      </c>
      <c r="B337" s="27" t="s">
        <v>316</v>
      </c>
      <c r="C337" s="27" t="s">
        <v>13</v>
      </c>
      <c r="D337" s="27" t="s">
        <v>322</v>
      </c>
      <c r="E337" s="25" t="s">
        <v>15</v>
      </c>
      <c r="F337" s="25">
        <v>50</v>
      </c>
      <c r="G337" s="32">
        <v>380</v>
      </c>
      <c r="H337" s="27" t="s">
        <v>289</v>
      </c>
      <c r="I337" s="4" t="s">
        <v>17</v>
      </c>
      <c r="J337" s="29">
        <v>19000</v>
      </c>
      <c r="K337" s="33">
        <v>21280</v>
      </c>
    </row>
    <row r="338" spans="1:11" ht="45">
      <c r="A338" s="2">
        <v>282</v>
      </c>
      <c r="B338" s="27" t="s">
        <v>323</v>
      </c>
      <c r="C338" s="27" t="s">
        <v>13</v>
      </c>
      <c r="D338" s="27" t="s">
        <v>324</v>
      </c>
      <c r="E338" s="25" t="s">
        <v>15</v>
      </c>
      <c r="F338" s="25">
        <v>100</v>
      </c>
      <c r="G338" s="32">
        <v>100</v>
      </c>
      <c r="H338" s="27" t="s">
        <v>289</v>
      </c>
      <c r="I338" s="4" t="s">
        <v>17</v>
      </c>
      <c r="J338" s="29">
        <v>10000</v>
      </c>
      <c r="K338" s="33">
        <v>11200</v>
      </c>
    </row>
    <row r="339" spans="1:11" ht="45">
      <c r="A339" s="2">
        <v>283</v>
      </c>
      <c r="B339" s="27" t="s">
        <v>323</v>
      </c>
      <c r="C339" s="27" t="s">
        <v>13</v>
      </c>
      <c r="D339" s="27" t="s">
        <v>325</v>
      </c>
      <c r="E339" s="25" t="s">
        <v>15</v>
      </c>
      <c r="F339" s="25">
        <v>100</v>
      </c>
      <c r="G339" s="32">
        <v>80</v>
      </c>
      <c r="H339" s="27" t="s">
        <v>289</v>
      </c>
      <c r="I339" s="4" t="s">
        <v>17</v>
      </c>
      <c r="J339" s="29">
        <v>8000</v>
      </c>
      <c r="K339" s="33">
        <v>8960</v>
      </c>
    </row>
    <row r="340" spans="1:11" ht="45">
      <c r="A340" s="2">
        <v>284</v>
      </c>
      <c r="B340" s="27" t="s">
        <v>323</v>
      </c>
      <c r="C340" s="27" t="s">
        <v>13</v>
      </c>
      <c r="D340" s="27" t="s">
        <v>326</v>
      </c>
      <c r="E340" s="25" t="s">
        <v>15</v>
      </c>
      <c r="F340" s="25">
        <v>100</v>
      </c>
      <c r="G340" s="32">
        <v>80</v>
      </c>
      <c r="H340" s="27" t="s">
        <v>289</v>
      </c>
      <c r="I340" s="4" t="s">
        <v>17</v>
      </c>
      <c r="J340" s="29">
        <v>8000</v>
      </c>
      <c r="K340" s="33">
        <v>8960</v>
      </c>
    </row>
    <row r="341" spans="1:11" ht="45">
      <c r="A341" s="2">
        <v>285</v>
      </c>
      <c r="B341" s="27" t="s">
        <v>323</v>
      </c>
      <c r="C341" s="27" t="s">
        <v>13</v>
      </c>
      <c r="D341" s="27" t="s">
        <v>327</v>
      </c>
      <c r="E341" s="25" t="s">
        <v>62</v>
      </c>
      <c r="F341" s="25">
        <v>100</v>
      </c>
      <c r="G341" s="32">
        <v>60</v>
      </c>
      <c r="H341" s="27" t="s">
        <v>289</v>
      </c>
      <c r="I341" s="4" t="s">
        <v>17</v>
      </c>
      <c r="J341" s="29">
        <v>6000</v>
      </c>
      <c r="K341" s="33">
        <v>6720</v>
      </c>
    </row>
    <row r="342" spans="1:11" ht="45">
      <c r="A342" s="2">
        <v>286</v>
      </c>
      <c r="B342" s="27" t="s">
        <v>323</v>
      </c>
      <c r="C342" s="27" t="s">
        <v>13</v>
      </c>
      <c r="D342" s="27" t="s">
        <v>328</v>
      </c>
      <c r="E342" s="25" t="s">
        <v>15</v>
      </c>
      <c r="F342" s="25">
        <v>100</v>
      </c>
      <c r="G342" s="32">
        <v>60</v>
      </c>
      <c r="H342" s="27" t="s">
        <v>289</v>
      </c>
      <c r="I342" s="4" t="s">
        <v>17</v>
      </c>
      <c r="J342" s="29">
        <v>6000</v>
      </c>
      <c r="K342" s="33">
        <v>6720</v>
      </c>
    </row>
    <row r="343" spans="1:11" ht="45">
      <c r="A343" s="2">
        <v>287</v>
      </c>
      <c r="B343" s="27" t="s">
        <v>323</v>
      </c>
      <c r="C343" s="27" t="s">
        <v>13</v>
      </c>
      <c r="D343" s="27" t="s">
        <v>329</v>
      </c>
      <c r="E343" s="25" t="s">
        <v>15</v>
      </c>
      <c r="F343" s="25">
        <v>100</v>
      </c>
      <c r="G343" s="32">
        <v>60</v>
      </c>
      <c r="H343" s="27" t="s">
        <v>330</v>
      </c>
      <c r="I343" s="4" t="s">
        <v>17</v>
      </c>
      <c r="J343" s="29">
        <v>6000</v>
      </c>
      <c r="K343" s="33">
        <v>6720</v>
      </c>
    </row>
    <row r="344" spans="1:11" ht="45">
      <c r="A344" s="2">
        <v>288</v>
      </c>
      <c r="B344" s="27" t="s">
        <v>331</v>
      </c>
      <c r="C344" s="27" t="s">
        <v>13</v>
      </c>
      <c r="D344" s="27" t="s">
        <v>331</v>
      </c>
      <c r="E344" s="25" t="s">
        <v>15</v>
      </c>
      <c r="F344" s="25">
        <v>20</v>
      </c>
      <c r="G344" s="32">
        <v>100</v>
      </c>
      <c r="H344" s="27" t="s">
        <v>289</v>
      </c>
      <c r="I344" s="4" t="s">
        <v>17</v>
      </c>
      <c r="J344" s="29">
        <v>2000</v>
      </c>
      <c r="K344" s="33">
        <v>2240</v>
      </c>
    </row>
    <row r="345" spans="1:11" ht="45">
      <c r="A345" s="2">
        <v>289</v>
      </c>
      <c r="B345" s="27" t="s">
        <v>332</v>
      </c>
      <c r="C345" s="27" t="s">
        <v>13</v>
      </c>
      <c r="D345" s="27" t="s">
        <v>332</v>
      </c>
      <c r="E345" s="25" t="s">
        <v>15</v>
      </c>
      <c r="F345" s="25">
        <v>20</v>
      </c>
      <c r="G345" s="32">
        <v>100</v>
      </c>
      <c r="H345" s="27" t="s">
        <v>289</v>
      </c>
      <c r="I345" s="4" t="s">
        <v>17</v>
      </c>
      <c r="J345" s="29">
        <v>2000</v>
      </c>
      <c r="K345" s="33">
        <v>2240</v>
      </c>
    </row>
    <row r="346" spans="1:11" ht="45">
      <c r="A346" s="2">
        <v>290</v>
      </c>
      <c r="B346" s="27" t="s">
        <v>333</v>
      </c>
      <c r="C346" s="27" t="s">
        <v>13</v>
      </c>
      <c r="D346" s="27" t="s">
        <v>333</v>
      </c>
      <c r="E346" s="25" t="s">
        <v>15</v>
      </c>
      <c r="F346" s="25">
        <v>20</v>
      </c>
      <c r="G346" s="32">
        <v>100</v>
      </c>
      <c r="H346" s="27" t="s">
        <v>289</v>
      </c>
      <c r="I346" s="4" t="s">
        <v>17</v>
      </c>
      <c r="J346" s="29">
        <v>2000</v>
      </c>
      <c r="K346" s="33">
        <v>2240</v>
      </c>
    </row>
    <row r="347" spans="1:11" ht="45">
      <c r="A347" s="2">
        <v>291</v>
      </c>
      <c r="B347" s="27" t="s">
        <v>334</v>
      </c>
      <c r="C347" s="27" t="s">
        <v>13</v>
      </c>
      <c r="D347" s="27" t="s">
        <v>334</v>
      </c>
      <c r="E347" s="25" t="s">
        <v>15</v>
      </c>
      <c r="F347" s="25">
        <v>20</v>
      </c>
      <c r="G347" s="32">
        <v>100</v>
      </c>
      <c r="H347" s="27" t="s">
        <v>289</v>
      </c>
      <c r="I347" s="4" t="s">
        <v>17</v>
      </c>
      <c r="J347" s="29">
        <v>2000</v>
      </c>
      <c r="K347" s="33">
        <v>2240</v>
      </c>
    </row>
    <row r="348" spans="1:11" ht="45">
      <c r="A348" s="2">
        <v>292</v>
      </c>
      <c r="B348" s="27" t="s">
        <v>335</v>
      </c>
      <c r="C348" s="27" t="s">
        <v>13</v>
      </c>
      <c r="D348" s="27" t="s">
        <v>335</v>
      </c>
      <c r="E348" s="25" t="s">
        <v>15</v>
      </c>
      <c r="F348" s="25">
        <v>20</v>
      </c>
      <c r="G348" s="32">
        <v>100</v>
      </c>
      <c r="H348" s="27" t="s">
        <v>289</v>
      </c>
      <c r="I348" s="4" t="s">
        <v>17</v>
      </c>
      <c r="J348" s="29">
        <v>2000</v>
      </c>
      <c r="K348" s="33">
        <v>2240</v>
      </c>
    </row>
    <row r="349" spans="1:11" ht="45">
      <c r="A349" s="2">
        <v>293</v>
      </c>
      <c r="B349" s="27" t="s">
        <v>336</v>
      </c>
      <c r="C349" s="27" t="s">
        <v>13</v>
      </c>
      <c r="D349" s="27" t="s">
        <v>336</v>
      </c>
      <c r="E349" s="25" t="s">
        <v>15</v>
      </c>
      <c r="F349" s="25">
        <v>20</v>
      </c>
      <c r="G349" s="32">
        <v>100</v>
      </c>
      <c r="H349" s="27" t="s">
        <v>289</v>
      </c>
      <c r="I349" s="4" t="s">
        <v>17</v>
      </c>
      <c r="J349" s="29">
        <v>2000</v>
      </c>
      <c r="K349" s="33">
        <v>2240</v>
      </c>
    </row>
    <row r="350" spans="1:11" ht="45">
      <c r="A350" s="2">
        <v>294</v>
      </c>
      <c r="B350" s="27" t="s">
        <v>337</v>
      </c>
      <c r="C350" s="27" t="s">
        <v>13</v>
      </c>
      <c r="D350" s="27" t="s">
        <v>337</v>
      </c>
      <c r="E350" s="25" t="s">
        <v>15</v>
      </c>
      <c r="F350" s="25">
        <v>20</v>
      </c>
      <c r="G350" s="32">
        <v>100</v>
      </c>
      <c r="H350" s="27" t="s">
        <v>289</v>
      </c>
      <c r="I350" s="4" t="s">
        <v>17</v>
      </c>
      <c r="J350" s="29">
        <v>2000</v>
      </c>
      <c r="K350" s="33">
        <v>2240</v>
      </c>
    </row>
    <row r="351" spans="1:11" ht="45">
      <c r="A351" s="2">
        <v>295</v>
      </c>
      <c r="B351" s="27" t="s">
        <v>338</v>
      </c>
      <c r="C351" s="27" t="s">
        <v>13</v>
      </c>
      <c r="D351" s="27" t="s">
        <v>338</v>
      </c>
      <c r="E351" s="25" t="s">
        <v>15</v>
      </c>
      <c r="F351" s="25">
        <v>20</v>
      </c>
      <c r="G351" s="32">
        <v>100</v>
      </c>
      <c r="H351" s="27" t="s">
        <v>289</v>
      </c>
      <c r="I351" s="4" t="s">
        <v>17</v>
      </c>
      <c r="J351" s="29">
        <v>2000</v>
      </c>
      <c r="K351" s="33">
        <v>2240</v>
      </c>
    </row>
    <row r="352" spans="1:11" ht="45">
      <c r="A352" s="2">
        <v>296</v>
      </c>
      <c r="B352" s="27" t="s">
        <v>339</v>
      </c>
      <c r="C352" s="27" t="s">
        <v>13</v>
      </c>
      <c r="D352" s="27" t="s">
        <v>339</v>
      </c>
      <c r="E352" s="25" t="s">
        <v>15</v>
      </c>
      <c r="F352" s="25">
        <v>20</v>
      </c>
      <c r="G352" s="32">
        <v>100</v>
      </c>
      <c r="H352" s="27" t="s">
        <v>289</v>
      </c>
      <c r="I352" s="4" t="s">
        <v>17</v>
      </c>
      <c r="J352" s="29">
        <v>2000</v>
      </c>
      <c r="K352" s="33">
        <v>2240</v>
      </c>
    </row>
    <row r="353" spans="1:11" ht="45">
      <c r="A353" s="2">
        <v>297</v>
      </c>
      <c r="B353" s="27" t="s">
        <v>340</v>
      </c>
      <c r="C353" s="27" t="s">
        <v>13</v>
      </c>
      <c r="D353" s="27" t="s">
        <v>340</v>
      </c>
      <c r="E353" s="25" t="s">
        <v>15</v>
      </c>
      <c r="F353" s="25">
        <v>20</v>
      </c>
      <c r="G353" s="32">
        <v>100</v>
      </c>
      <c r="H353" s="27" t="s">
        <v>289</v>
      </c>
      <c r="I353" s="4" t="s">
        <v>17</v>
      </c>
      <c r="J353" s="29">
        <v>2000</v>
      </c>
      <c r="K353" s="33">
        <v>2240</v>
      </c>
    </row>
    <row r="354" spans="1:11" ht="45">
      <c r="A354" s="2">
        <v>298</v>
      </c>
      <c r="B354" s="27" t="s">
        <v>341</v>
      </c>
      <c r="C354" s="27" t="s">
        <v>13</v>
      </c>
      <c r="D354" s="27" t="s">
        <v>341</v>
      </c>
      <c r="E354" s="25" t="s">
        <v>15</v>
      </c>
      <c r="F354" s="25">
        <v>20</v>
      </c>
      <c r="G354" s="32">
        <v>100</v>
      </c>
      <c r="H354" s="27" t="s">
        <v>289</v>
      </c>
      <c r="I354" s="4" t="s">
        <v>17</v>
      </c>
      <c r="J354" s="29">
        <v>2000</v>
      </c>
      <c r="K354" s="33">
        <v>2240</v>
      </c>
    </row>
    <row r="355" spans="1:11" ht="45">
      <c r="A355" s="2">
        <v>299</v>
      </c>
      <c r="B355" s="27" t="s">
        <v>342</v>
      </c>
      <c r="C355" s="27" t="s">
        <v>13</v>
      </c>
      <c r="D355" s="27" t="s">
        <v>342</v>
      </c>
      <c r="E355" s="25" t="s">
        <v>15</v>
      </c>
      <c r="F355" s="25">
        <v>20</v>
      </c>
      <c r="G355" s="32">
        <v>100</v>
      </c>
      <c r="H355" s="27" t="s">
        <v>289</v>
      </c>
      <c r="I355" s="4" t="s">
        <v>17</v>
      </c>
      <c r="J355" s="29">
        <v>2000</v>
      </c>
      <c r="K355" s="33">
        <v>2240</v>
      </c>
    </row>
    <row r="356" spans="1:11" ht="45">
      <c r="A356" s="2">
        <v>300</v>
      </c>
      <c r="B356" s="27" t="s">
        <v>343</v>
      </c>
      <c r="C356" s="27" t="s">
        <v>13</v>
      </c>
      <c r="D356" s="27" t="s">
        <v>343</v>
      </c>
      <c r="E356" s="25" t="s">
        <v>15</v>
      </c>
      <c r="F356" s="25">
        <v>20</v>
      </c>
      <c r="G356" s="32">
        <v>100</v>
      </c>
      <c r="H356" s="27" t="s">
        <v>289</v>
      </c>
      <c r="I356" s="4" t="s">
        <v>17</v>
      </c>
      <c r="J356" s="29">
        <v>2000</v>
      </c>
      <c r="K356" s="33">
        <v>2240</v>
      </c>
    </row>
    <row r="357" spans="1:11" ht="45">
      <c r="A357" s="2">
        <v>301</v>
      </c>
      <c r="B357" s="27" t="s">
        <v>344</v>
      </c>
      <c r="C357" s="27" t="s">
        <v>13</v>
      </c>
      <c r="D357" s="27" t="s">
        <v>344</v>
      </c>
      <c r="E357" s="25" t="s">
        <v>15</v>
      </c>
      <c r="F357" s="25">
        <v>20</v>
      </c>
      <c r="G357" s="32">
        <v>100</v>
      </c>
      <c r="H357" s="27" t="s">
        <v>289</v>
      </c>
      <c r="I357" s="4" t="s">
        <v>17</v>
      </c>
      <c r="J357" s="29">
        <v>2000</v>
      </c>
      <c r="K357" s="33">
        <v>2240</v>
      </c>
    </row>
    <row r="358" spans="1:11" ht="45">
      <c r="A358" s="2">
        <v>302</v>
      </c>
      <c r="B358" s="27" t="s">
        <v>345</v>
      </c>
      <c r="C358" s="27" t="s">
        <v>13</v>
      </c>
      <c r="D358" s="27" t="s">
        <v>345</v>
      </c>
      <c r="E358" s="25" t="s">
        <v>15</v>
      </c>
      <c r="F358" s="25">
        <v>20</v>
      </c>
      <c r="G358" s="32">
        <v>100</v>
      </c>
      <c r="H358" s="27" t="s">
        <v>289</v>
      </c>
      <c r="I358" s="4" t="s">
        <v>17</v>
      </c>
      <c r="J358" s="29">
        <v>2000</v>
      </c>
      <c r="K358" s="33">
        <v>2240</v>
      </c>
    </row>
    <row r="359" spans="1:11" ht="45">
      <c r="A359" s="2">
        <v>303</v>
      </c>
      <c r="B359" s="27" t="s">
        <v>346</v>
      </c>
      <c r="C359" s="27" t="s">
        <v>13</v>
      </c>
      <c r="D359" s="27" t="s">
        <v>346</v>
      </c>
      <c r="E359" s="27" t="s">
        <v>15</v>
      </c>
      <c r="F359" s="27">
        <v>3</v>
      </c>
      <c r="G359" s="32">
        <f>J359/F359</f>
        <v>7700</v>
      </c>
      <c r="H359" s="27" t="s">
        <v>289</v>
      </c>
      <c r="I359" s="4" t="s">
        <v>17</v>
      </c>
      <c r="J359" s="29">
        <v>23100</v>
      </c>
      <c r="K359" s="33">
        <v>25872</v>
      </c>
    </row>
    <row r="360" spans="1:11" ht="45">
      <c r="A360" s="2">
        <v>304</v>
      </c>
      <c r="B360" s="27" t="s">
        <v>347</v>
      </c>
      <c r="C360" s="27" t="s">
        <v>13</v>
      </c>
      <c r="D360" s="27" t="s">
        <v>347</v>
      </c>
      <c r="E360" s="27" t="s">
        <v>15</v>
      </c>
      <c r="F360" s="27">
        <v>2</v>
      </c>
      <c r="G360" s="32">
        <v>12150</v>
      </c>
      <c r="H360" s="27" t="s">
        <v>289</v>
      </c>
      <c r="I360" s="4" t="s">
        <v>17</v>
      </c>
      <c r="J360" s="29">
        <v>24300</v>
      </c>
      <c r="K360" s="33">
        <v>27216</v>
      </c>
    </row>
    <row r="361" spans="1:11" ht="45">
      <c r="A361" s="2">
        <v>305</v>
      </c>
      <c r="B361" s="27" t="s">
        <v>348</v>
      </c>
      <c r="C361" s="27" t="s">
        <v>13</v>
      </c>
      <c r="D361" s="27" t="s">
        <v>348</v>
      </c>
      <c r="E361" s="27" t="s">
        <v>15</v>
      </c>
      <c r="F361" s="27">
        <v>20</v>
      </c>
      <c r="G361" s="32">
        <v>3500</v>
      </c>
      <c r="H361" s="27" t="s">
        <v>289</v>
      </c>
      <c r="I361" s="4" t="s">
        <v>17</v>
      </c>
      <c r="J361" s="29">
        <v>70000</v>
      </c>
      <c r="K361" s="33">
        <v>78400</v>
      </c>
    </row>
    <row r="362" spans="1:11" ht="45">
      <c r="A362" s="2">
        <v>306</v>
      </c>
      <c r="B362" s="27" t="s">
        <v>349</v>
      </c>
      <c r="C362" s="27" t="s">
        <v>13</v>
      </c>
      <c r="D362" s="27" t="s">
        <v>349</v>
      </c>
      <c r="E362" s="27" t="s">
        <v>15</v>
      </c>
      <c r="F362" s="27">
        <v>20</v>
      </c>
      <c r="G362" s="32">
        <v>3500</v>
      </c>
      <c r="H362" s="27" t="s">
        <v>289</v>
      </c>
      <c r="I362" s="4" t="s">
        <v>17</v>
      </c>
      <c r="J362" s="29">
        <v>70000</v>
      </c>
      <c r="K362" s="33">
        <v>78400</v>
      </c>
    </row>
    <row r="363" spans="1:11" ht="45">
      <c r="A363" s="2">
        <v>307</v>
      </c>
      <c r="B363" s="27" t="s">
        <v>350</v>
      </c>
      <c r="C363" s="27" t="s">
        <v>13</v>
      </c>
      <c r="D363" s="27" t="s">
        <v>350</v>
      </c>
      <c r="E363" s="27" t="s">
        <v>15</v>
      </c>
      <c r="F363" s="27">
        <v>50</v>
      </c>
      <c r="G363" s="32">
        <v>1600</v>
      </c>
      <c r="H363" s="27" t="s">
        <v>289</v>
      </c>
      <c r="I363" s="4" t="s">
        <v>17</v>
      </c>
      <c r="J363" s="29">
        <v>80000</v>
      </c>
      <c r="K363" s="33">
        <v>89600</v>
      </c>
    </row>
    <row r="364" spans="1:11" ht="45">
      <c r="A364" s="2">
        <v>308</v>
      </c>
      <c r="B364" s="27" t="s">
        <v>351</v>
      </c>
      <c r="C364" s="27" t="s">
        <v>13</v>
      </c>
      <c r="D364" s="27" t="s">
        <v>351</v>
      </c>
      <c r="E364" s="27" t="s">
        <v>15</v>
      </c>
      <c r="F364" s="27">
        <v>50</v>
      </c>
      <c r="G364" s="32">
        <v>1600</v>
      </c>
      <c r="H364" s="27" t="s">
        <v>289</v>
      </c>
      <c r="I364" s="4" t="s">
        <v>17</v>
      </c>
      <c r="J364" s="29">
        <v>80000</v>
      </c>
      <c r="K364" s="33">
        <v>89600</v>
      </c>
    </row>
    <row r="365" spans="1:11" ht="45">
      <c r="A365" s="2">
        <v>309</v>
      </c>
      <c r="B365" s="27" t="s">
        <v>352</v>
      </c>
      <c r="C365" s="27" t="s">
        <v>13</v>
      </c>
      <c r="D365" s="27" t="s">
        <v>352</v>
      </c>
      <c r="E365" s="27" t="s">
        <v>15</v>
      </c>
      <c r="F365" s="27">
        <v>50</v>
      </c>
      <c r="G365" s="32">
        <v>600</v>
      </c>
      <c r="H365" s="27" t="s">
        <v>289</v>
      </c>
      <c r="I365" s="4" t="s">
        <v>17</v>
      </c>
      <c r="J365" s="29">
        <v>30000</v>
      </c>
      <c r="K365" s="33">
        <v>33600</v>
      </c>
    </row>
    <row r="366" spans="1:11" ht="45">
      <c r="A366" s="2">
        <v>310</v>
      </c>
      <c r="B366" s="27" t="s">
        <v>353</v>
      </c>
      <c r="C366" s="27" t="s">
        <v>13</v>
      </c>
      <c r="D366" s="27" t="s">
        <v>353</v>
      </c>
      <c r="E366" s="27" t="s">
        <v>15</v>
      </c>
      <c r="F366" s="27">
        <v>2</v>
      </c>
      <c r="G366" s="32">
        <v>5400</v>
      </c>
      <c r="H366" s="27" t="s">
        <v>289</v>
      </c>
      <c r="I366" s="4" t="s">
        <v>17</v>
      </c>
      <c r="J366" s="29">
        <v>10800</v>
      </c>
      <c r="K366" s="33">
        <v>12096</v>
      </c>
    </row>
    <row r="367" spans="1:11" ht="45">
      <c r="A367" s="2">
        <v>311</v>
      </c>
      <c r="B367" s="27" t="s">
        <v>354</v>
      </c>
      <c r="C367" s="27" t="s">
        <v>13</v>
      </c>
      <c r="D367" s="27" t="s">
        <v>354</v>
      </c>
      <c r="E367" s="27" t="s">
        <v>15</v>
      </c>
      <c r="F367" s="27">
        <v>20</v>
      </c>
      <c r="G367" s="32">
        <v>4000</v>
      </c>
      <c r="H367" s="27" t="s">
        <v>289</v>
      </c>
      <c r="I367" s="4" t="s">
        <v>17</v>
      </c>
      <c r="J367" s="29">
        <v>80000</v>
      </c>
      <c r="K367" s="33">
        <v>89600</v>
      </c>
    </row>
    <row r="368" spans="1:11" ht="45">
      <c r="A368" s="2">
        <v>312</v>
      </c>
      <c r="B368" s="27" t="s">
        <v>355</v>
      </c>
      <c r="C368" s="27" t="s">
        <v>13</v>
      </c>
      <c r="D368" s="27" t="s">
        <v>355</v>
      </c>
      <c r="E368" s="25" t="s">
        <v>15</v>
      </c>
      <c r="F368" s="27">
        <v>20</v>
      </c>
      <c r="G368" s="32">
        <v>4000</v>
      </c>
      <c r="H368" s="27" t="s">
        <v>289</v>
      </c>
      <c r="I368" s="4" t="s">
        <v>17</v>
      </c>
      <c r="J368" s="29">
        <v>80000</v>
      </c>
      <c r="K368" s="33">
        <v>89600</v>
      </c>
    </row>
    <row r="369" spans="1:11" ht="45">
      <c r="A369" s="2">
        <v>313</v>
      </c>
      <c r="B369" s="27" t="s">
        <v>356</v>
      </c>
      <c r="C369" s="27" t="s">
        <v>13</v>
      </c>
      <c r="D369" s="27" t="s">
        <v>356</v>
      </c>
      <c r="E369" s="27" t="s">
        <v>15</v>
      </c>
      <c r="F369" s="27">
        <v>20</v>
      </c>
      <c r="G369" s="32">
        <v>3600</v>
      </c>
      <c r="H369" s="27" t="s">
        <v>289</v>
      </c>
      <c r="I369" s="4" t="s">
        <v>17</v>
      </c>
      <c r="J369" s="29">
        <v>72000</v>
      </c>
      <c r="K369" s="33">
        <v>80640</v>
      </c>
    </row>
    <row r="370" spans="1:11" ht="45">
      <c r="A370" s="2">
        <v>314</v>
      </c>
      <c r="B370" s="27" t="s">
        <v>357</v>
      </c>
      <c r="C370" s="27" t="s">
        <v>13</v>
      </c>
      <c r="D370" s="27" t="s">
        <v>357</v>
      </c>
      <c r="E370" s="25" t="s">
        <v>15</v>
      </c>
      <c r="F370" s="25">
        <v>20</v>
      </c>
      <c r="G370" s="32">
        <v>3400</v>
      </c>
      <c r="H370" s="27" t="s">
        <v>289</v>
      </c>
      <c r="I370" s="4" t="s">
        <v>17</v>
      </c>
      <c r="J370" s="29">
        <v>68000</v>
      </c>
      <c r="K370" s="33">
        <v>76160</v>
      </c>
    </row>
    <row r="371" spans="1:11" ht="45">
      <c r="A371" s="2">
        <v>315</v>
      </c>
      <c r="B371" s="27" t="s">
        <v>358</v>
      </c>
      <c r="C371" s="27" t="s">
        <v>13</v>
      </c>
      <c r="D371" s="27" t="s">
        <v>358</v>
      </c>
      <c r="E371" s="25" t="s">
        <v>15</v>
      </c>
      <c r="F371" s="25">
        <v>3</v>
      </c>
      <c r="G371" s="32">
        <v>111300</v>
      </c>
      <c r="H371" s="27" t="s">
        <v>289</v>
      </c>
      <c r="I371" s="4" t="s">
        <v>17</v>
      </c>
      <c r="J371" s="29">
        <v>333900</v>
      </c>
      <c r="K371" s="33">
        <v>373968</v>
      </c>
    </row>
    <row r="372" spans="1:11" ht="45">
      <c r="A372" s="2">
        <v>316</v>
      </c>
      <c r="B372" s="27" t="s">
        <v>359</v>
      </c>
      <c r="C372" s="27" t="s">
        <v>13</v>
      </c>
      <c r="D372" s="27" t="s">
        <v>359</v>
      </c>
      <c r="E372" s="25" t="s">
        <v>59</v>
      </c>
      <c r="F372" s="25">
        <v>10</v>
      </c>
      <c r="G372" s="32">
        <v>13500</v>
      </c>
      <c r="H372" s="27" t="s">
        <v>289</v>
      </c>
      <c r="I372" s="4" t="s">
        <v>17</v>
      </c>
      <c r="J372" s="29">
        <v>135000</v>
      </c>
      <c r="K372" s="33">
        <v>151200</v>
      </c>
    </row>
    <row r="373" spans="1:11" ht="45">
      <c r="A373" s="2">
        <v>317</v>
      </c>
      <c r="B373" s="27" t="s">
        <v>360</v>
      </c>
      <c r="C373" s="27" t="s">
        <v>13</v>
      </c>
      <c r="D373" s="27" t="s">
        <v>360</v>
      </c>
      <c r="E373" s="25" t="s">
        <v>15</v>
      </c>
      <c r="F373" s="25">
        <v>4</v>
      </c>
      <c r="G373" s="32">
        <v>15800</v>
      </c>
      <c r="H373" s="27" t="s">
        <v>289</v>
      </c>
      <c r="I373" s="4" t="s">
        <v>17</v>
      </c>
      <c r="J373" s="29">
        <v>63200</v>
      </c>
      <c r="K373" s="33">
        <v>70784</v>
      </c>
    </row>
    <row r="374" spans="1:11" ht="45">
      <c r="A374" s="2" t="s">
        <v>1849</v>
      </c>
      <c r="B374" s="27" t="s">
        <v>1850</v>
      </c>
      <c r="C374" s="27" t="s">
        <v>13</v>
      </c>
      <c r="D374" s="27" t="s">
        <v>1850</v>
      </c>
      <c r="E374" s="25" t="s">
        <v>30</v>
      </c>
      <c r="F374" s="25">
        <v>2</v>
      </c>
      <c r="G374" s="32">
        <v>5616</v>
      </c>
      <c r="H374" s="27" t="s">
        <v>289</v>
      </c>
      <c r="I374" s="4" t="s">
        <v>17</v>
      </c>
      <c r="J374" s="29">
        <f>F374*G374</f>
        <v>11232</v>
      </c>
      <c r="K374" s="33">
        <f>J374*1.12</f>
        <v>12579.840000000002</v>
      </c>
    </row>
    <row r="375" spans="1:11" ht="60">
      <c r="A375" s="2" t="s">
        <v>1851</v>
      </c>
      <c r="B375" s="27" t="s">
        <v>1852</v>
      </c>
      <c r="C375" s="27" t="s">
        <v>13</v>
      </c>
      <c r="D375" s="27" t="s">
        <v>1853</v>
      </c>
      <c r="E375" s="25" t="s">
        <v>30</v>
      </c>
      <c r="F375" s="25">
        <v>2</v>
      </c>
      <c r="G375" s="32">
        <v>4500</v>
      </c>
      <c r="H375" s="27" t="s">
        <v>289</v>
      </c>
      <c r="I375" s="4" t="s">
        <v>17</v>
      </c>
      <c r="J375" s="29">
        <f>F375*G375</f>
        <v>9000</v>
      </c>
      <c r="K375" s="33">
        <f>J375*1.12</f>
        <v>10080.000000000002</v>
      </c>
    </row>
    <row r="376" spans="1:11" ht="45">
      <c r="A376" s="2" t="s">
        <v>1854</v>
      </c>
      <c r="B376" s="27" t="s">
        <v>1855</v>
      </c>
      <c r="C376" s="27" t="s">
        <v>13</v>
      </c>
      <c r="D376" s="27" t="s">
        <v>1855</v>
      </c>
      <c r="E376" s="25" t="s">
        <v>62</v>
      </c>
      <c r="F376" s="25">
        <v>102</v>
      </c>
      <c r="G376" s="32">
        <v>50</v>
      </c>
      <c r="H376" s="27" t="s">
        <v>289</v>
      </c>
      <c r="I376" s="4" t="s">
        <v>17</v>
      </c>
      <c r="J376" s="29">
        <f t="shared" ref="J376:J386" si="30">F376*G376</f>
        <v>5100</v>
      </c>
      <c r="K376" s="33">
        <f t="shared" ref="K376:K404" si="31">J376*1.12</f>
        <v>5712.0000000000009</v>
      </c>
    </row>
    <row r="377" spans="1:11" ht="45">
      <c r="A377" s="2" t="s">
        <v>1856</v>
      </c>
      <c r="B377" s="27" t="s">
        <v>1859</v>
      </c>
      <c r="C377" s="27" t="s">
        <v>13</v>
      </c>
      <c r="D377" s="27" t="s">
        <v>1859</v>
      </c>
      <c r="E377" s="25" t="s">
        <v>62</v>
      </c>
      <c r="F377" s="25">
        <v>201</v>
      </c>
      <c r="G377" s="32">
        <v>67</v>
      </c>
      <c r="H377" s="27" t="s">
        <v>289</v>
      </c>
      <c r="I377" s="4" t="s">
        <v>17</v>
      </c>
      <c r="J377" s="29">
        <f t="shared" si="30"/>
        <v>13467</v>
      </c>
      <c r="K377" s="33">
        <f t="shared" si="31"/>
        <v>15083.04</v>
      </c>
    </row>
    <row r="378" spans="1:11" ht="45">
      <c r="A378" s="2" t="s">
        <v>1857</v>
      </c>
      <c r="B378" s="27" t="s">
        <v>1860</v>
      </c>
      <c r="C378" s="27" t="s">
        <v>13</v>
      </c>
      <c r="D378" s="27" t="s">
        <v>1860</v>
      </c>
      <c r="E378" s="25" t="s">
        <v>62</v>
      </c>
      <c r="F378" s="25">
        <v>120</v>
      </c>
      <c r="G378" s="32">
        <v>110</v>
      </c>
      <c r="H378" s="27" t="s">
        <v>289</v>
      </c>
      <c r="I378" s="4" t="s">
        <v>17</v>
      </c>
      <c r="J378" s="29">
        <f t="shared" si="30"/>
        <v>13200</v>
      </c>
      <c r="K378" s="33">
        <f t="shared" si="31"/>
        <v>14784.000000000002</v>
      </c>
    </row>
    <row r="379" spans="1:11" ht="45">
      <c r="A379" s="2" t="s">
        <v>1858</v>
      </c>
      <c r="B379" s="27" t="s">
        <v>1866</v>
      </c>
      <c r="C379" s="27" t="s">
        <v>13</v>
      </c>
      <c r="D379" s="27" t="s">
        <v>1866</v>
      </c>
      <c r="E379" s="25" t="s">
        <v>15</v>
      </c>
      <c r="F379" s="25">
        <v>70</v>
      </c>
      <c r="G379" s="32">
        <v>110</v>
      </c>
      <c r="H379" s="27" t="s">
        <v>289</v>
      </c>
      <c r="I379" s="4" t="s">
        <v>17</v>
      </c>
      <c r="J379" s="29">
        <f t="shared" si="30"/>
        <v>7700</v>
      </c>
      <c r="K379" s="33">
        <f t="shared" si="31"/>
        <v>8624</v>
      </c>
    </row>
    <row r="380" spans="1:11" ht="45">
      <c r="A380" s="2" t="s">
        <v>1861</v>
      </c>
      <c r="B380" s="27" t="s">
        <v>1867</v>
      </c>
      <c r="C380" s="27" t="s">
        <v>13</v>
      </c>
      <c r="D380" s="27" t="s">
        <v>1867</v>
      </c>
      <c r="E380" s="25" t="s">
        <v>15</v>
      </c>
      <c r="F380" s="25">
        <v>120</v>
      </c>
      <c r="G380" s="32">
        <v>130</v>
      </c>
      <c r="H380" s="27" t="s">
        <v>289</v>
      </c>
      <c r="I380" s="4" t="s">
        <v>17</v>
      </c>
      <c r="J380" s="29">
        <f t="shared" si="30"/>
        <v>15600</v>
      </c>
      <c r="K380" s="33">
        <f t="shared" si="31"/>
        <v>17472</v>
      </c>
    </row>
    <row r="381" spans="1:11" ht="45">
      <c r="A381" s="2" t="s">
        <v>1862</v>
      </c>
      <c r="B381" s="27" t="s">
        <v>1868</v>
      </c>
      <c r="C381" s="27" t="s">
        <v>13</v>
      </c>
      <c r="D381" s="27" t="s">
        <v>1868</v>
      </c>
      <c r="E381" s="25" t="s">
        <v>15</v>
      </c>
      <c r="F381" s="25">
        <v>80</v>
      </c>
      <c r="G381" s="32">
        <v>180</v>
      </c>
      <c r="H381" s="27" t="s">
        <v>289</v>
      </c>
      <c r="I381" s="4" t="s">
        <v>17</v>
      </c>
      <c r="J381" s="29">
        <f t="shared" si="30"/>
        <v>14400</v>
      </c>
      <c r="K381" s="33">
        <f t="shared" si="31"/>
        <v>16128.000000000002</v>
      </c>
    </row>
    <row r="382" spans="1:11" ht="45">
      <c r="A382" s="2" t="s">
        <v>1863</v>
      </c>
      <c r="B382" s="27" t="s">
        <v>1869</v>
      </c>
      <c r="C382" s="27" t="s">
        <v>13</v>
      </c>
      <c r="D382" s="27" t="s">
        <v>1869</v>
      </c>
      <c r="E382" s="25" t="s">
        <v>30</v>
      </c>
      <c r="F382" s="25">
        <v>1</v>
      </c>
      <c r="G382" s="32">
        <v>10000</v>
      </c>
      <c r="H382" s="27" t="s">
        <v>289</v>
      </c>
      <c r="I382" s="4" t="s">
        <v>17</v>
      </c>
      <c r="J382" s="29">
        <f t="shared" si="30"/>
        <v>10000</v>
      </c>
      <c r="K382" s="33">
        <f t="shared" si="31"/>
        <v>11200.000000000002</v>
      </c>
    </row>
    <row r="383" spans="1:11" ht="45">
      <c r="A383" s="2" t="s">
        <v>1864</v>
      </c>
      <c r="B383" s="27" t="s">
        <v>1870</v>
      </c>
      <c r="C383" s="27" t="s">
        <v>13</v>
      </c>
      <c r="D383" s="27" t="s">
        <v>1870</v>
      </c>
      <c r="E383" s="25" t="s">
        <v>62</v>
      </c>
      <c r="F383" s="25">
        <v>1000</v>
      </c>
      <c r="G383" s="32">
        <v>194</v>
      </c>
      <c r="H383" s="27" t="s">
        <v>289</v>
      </c>
      <c r="I383" s="4" t="s">
        <v>17</v>
      </c>
      <c r="J383" s="29">
        <f t="shared" si="30"/>
        <v>194000</v>
      </c>
      <c r="K383" s="33">
        <f t="shared" si="31"/>
        <v>217280.00000000003</v>
      </c>
    </row>
    <row r="384" spans="1:11" ht="45">
      <c r="A384" s="2" t="s">
        <v>1865</v>
      </c>
      <c r="B384" s="27" t="s">
        <v>1871</v>
      </c>
      <c r="C384" s="27" t="s">
        <v>13</v>
      </c>
      <c r="D384" s="27" t="s">
        <v>1871</v>
      </c>
      <c r="E384" s="25" t="s">
        <v>15</v>
      </c>
      <c r="F384" s="25">
        <v>40</v>
      </c>
      <c r="G384" s="32">
        <v>279</v>
      </c>
      <c r="H384" s="27" t="s">
        <v>289</v>
      </c>
      <c r="I384" s="4" t="s">
        <v>17</v>
      </c>
      <c r="J384" s="29">
        <f t="shared" si="30"/>
        <v>11160</v>
      </c>
      <c r="K384" s="33">
        <f t="shared" si="31"/>
        <v>12499.2</v>
      </c>
    </row>
    <row r="385" spans="1:11" ht="45">
      <c r="A385" s="2" t="s">
        <v>1872</v>
      </c>
      <c r="B385" s="27" t="s">
        <v>1873</v>
      </c>
      <c r="C385" s="27" t="s">
        <v>13</v>
      </c>
      <c r="D385" s="27" t="s">
        <v>1873</v>
      </c>
      <c r="E385" s="25" t="s">
        <v>15</v>
      </c>
      <c r="F385" s="25">
        <v>40</v>
      </c>
      <c r="G385" s="32">
        <v>264</v>
      </c>
      <c r="H385" s="27" t="s">
        <v>289</v>
      </c>
      <c r="I385" s="4" t="s">
        <v>17</v>
      </c>
      <c r="J385" s="29">
        <f t="shared" si="30"/>
        <v>10560</v>
      </c>
      <c r="K385" s="33">
        <f t="shared" si="31"/>
        <v>11827.2</v>
      </c>
    </row>
    <row r="386" spans="1:11" ht="45">
      <c r="A386" s="2" t="s">
        <v>1874</v>
      </c>
      <c r="B386" s="27" t="s">
        <v>1875</v>
      </c>
      <c r="C386" s="27" t="s">
        <v>13</v>
      </c>
      <c r="D386" s="27" t="s">
        <v>1875</v>
      </c>
      <c r="E386" s="25" t="s">
        <v>15</v>
      </c>
      <c r="F386" s="25">
        <v>10</v>
      </c>
      <c r="G386" s="32">
        <v>302</v>
      </c>
      <c r="H386" s="27" t="s">
        <v>289</v>
      </c>
      <c r="I386" s="4" t="s">
        <v>17</v>
      </c>
      <c r="J386" s="29">
        <f t="shared" si="30"/>
        <v>3020</v>
      </c>
      <c r="K386" s="33">
        <f t="shared" si="31"/>
        <v>3382.4000000000005</v>
      </c>
    </row>
    <row r="387" spans="1:11" ht="45">
      <c r="A387" s="2" t="s">
        <v>1876</v>
      </c>
      <c r="B387" s="27" t="s">
        <v>1877</v>
      </c>
      <c r="C387" s="27" t="s">
        <v>13</v>
      </c>
      <c r="D387" s="27" t="s">
        <v>1877</v>
      </c>
      <c r="E387" s="25" t="s">
        <v>15</v>
      </c>
      <c r="F387" s="25">
        <v>10</v>
      </c>
      <c r="G387" s="32">
        <v>222</v>
      </c>
      <c r="H387" s="27" t="s">
        <v>289</v>
      </c>
      <c r="I387" s="4" t="s">
        <v>17</v>
      </c>
      <c r="J387" s="29">
        <f t="shared" ref="J387" si="32">F387*G387</f>
        <v>2220</v>
      </c>
      <c r="K387" s="33">
        <f t="shared" si="31"/>
        <v>2486.4</v>
      </c>
    </row>
    <row r="388" spans="1:11" ht="45">
      <c r="A388" s="2" t="s">
        <v>1880</v>
      </c>
      <c r="B388" s="27" t="s">
        <v>1878</v>
      </c>
      <c r="C388" s="27" t="s">
        <v>13</v>
      </c>
      <c r="D388" s="27" t="s">
        <v>1877</v>
      </c>
      <c r="E388" s="25" t="s">
        <v>15</v>
      </c>
      <c r="F388" s="25">
        <v>24</v>
      </c>
      <c r="G388" s="32">
        <v>101</v>
      </c>
      <c r="H388" s="27" t="s">
        <v>289</v>
      </c>
      <c r="I388" s="4" t="s">
        <v>17</v>
      </c>
      <c r="J388" s="29">
        <f t="shared" ref="J388:J404" si="33">F388*G388</f>
        <v>2424</v>
      </c>
      <c r="K388" s="33">
        <f t="shared" si="31"/>
        <v>2714.88</v>
      </c>
    </row>
    <row r="389" spans="1:11" ht="45">
      <c r="A389" s="2" t="s">
        <v>1881</v>
      </c>
      <c r="B389" s="27" t="s">
        <v>1879</v>
      </c>
      <c r="C389" s="27" t="s">
        <v>13</v>
      </c>
      <c r="D389" s="27" t="s">
        <v>1877</v>
      </c>
      <c r="E389" s="25" t="s">
        <v>15</v>
      </c>
      <c r="F389" s="25">
        <v>24</v>
      </c>
      <c r="G389" s="32">
        <v>59</v>
      </c>
      <c r="H389" s="27" t="s">
        <v>289</v>
      </c>
      <c r="I389" s="4" t="s">
        <v>17</v>
      </c>
      <c r="J389" s="29">
        <f t="shared" si="33"/>
        <v>1416</v>
      </c>
      <c r="K389" s="33">
        <f t="shared" si="31"/>
        <v>1585.92</v>
      </c>
    </row>
    <row r="390" spans="1:11" ht="45">
      <c r="A390" s="2" t="s">
        <v>1882</v>
      </c>
      <c r="B390" s="27" t="s">
        <v>1883</v>
      </c>
      <c r="C390" s="27" t="s">
        <v>13</v>
      </c>
      <c r="D390" s="27" t="s">
        <v>1883</v>
      </c>
      <c r="E390" s="25" t="s">
        <v>15</v>
      </c>
      <c r="F390" s="25">
        <v>1000</v>
      </c>
      <c r="G390" s="32">
        <v>1100</v>
      </c>
      <c r="H390" s="27" t="s">
        <v>289</v>
      </c>
      <c r="I390" s="4" t="s">
        <v>17</v>
      </c>
      <c r="J390" s="29">
        <f t="shared" si="33"/>
        <v>1100000</v>
      </c>
      <c r="K390" s="33">
        <f t="shared" si="31"/>
        <v>1232000.0000000002</v>
      </c>
    </row>
    <row r="391" spans="1:11" ht="45">
      <c r="A391" s="2" t="s">
        <v>1884</v>
      </c>
      <c r="B391" s="27" t="s">
        <v>1885</v>
      </c>
      <c r="C391" s="27" t="s">
        <v>13</v>
      </c>
      <c r="D391" s="27" t="s">
        <v>1885</v>
      </c>
      <c r="E391" s="25" t="s">
        <v>15</v>
      </c>
      <c r="F391" s="25">
        <v>100</v>
      </c>
      <c r="G391" s="32">
        <v>43</v>
      </c>
      <c r="H391" s="27" t="s">
        <v>289</v>
      </c>
      <c r="I391" s="4" t="s">
        <v>17</v>
      </c>
      <c r="J391" s="29">
        <f t="shared" si="33"/>
        <v>4300</v>
      </c>
      <c r="K391" s="33">
        <f t="shared" si="31"/>
        <v>4816.0000000000009</v>
      </c>
    </row>
    <row r="392" spans="1:11" ht="45">
      <c r="A392" s="2" t="s">
        <v>1886</v>
      </c>
      <c r="B392" s="27" t="s">
        <v>1887</v>
      </c>
      <c r="C392" s="27" t="s">
        <v>13</v>
      </c>
      <c r="D392" s="27" t="s">
        <v>1887</v>
      </c>
      <c r="E392" s="25" t="s">
        <v>15</v>
      </c>
      <c r="F392" s="25">
        <v>100</v>
      </c>
      <c r="G392" s="32">
        <v>43</v>
      </c>
      <c r="H392" s="27" t="s">
        <v>289</v>
      </c>
      <c r="I392" s="4" t="s">
        <v>17</v>
      </c>
      <c r="J392" s="29">
        <f t="shared" si="33"/>
        <v>4300</v>
      </c>
      <c r="K392" s="33">
        <f t="shared" si="31"/>
        <v>4816.0000000000009</v>
      </c>
    </row>
    <row r="393" spans="1:11" ht="45">
      <c r="A393" s="2" t="s">
        <v>1888</v>
      </c>
      <c r="B393" s="27" t="s">
        <v>1889</v>
      </c>
      <c r="C393" s="27" t="s">
        <v>13</v>
      </c>
      <c r="D393" s="27" t="s">
        <v>1889</v>
      </c>
      <c r="E393" s="25" t="s">
        <v>15</v>
      </c>
      <c r="F393" s="25">
        <v>8</v>
      </c>
      <c r="G393" s="32">
        <v>16689</v>
      </c>
      <c r="H393" s="27" t="s">
        <v>289</v>
      </c>
      <c r="I393" s="4" t="s">
        <v>17</v>
      </c>
      <c r="J393" s="29">
        <f t="shared" si="33"/>
        <v>133512</v>
      </c>
      <c r="K393" s="33">
        <f t="shared" si="31"/>
        <v>149533.44</v>
      </c>
    </row>
    <row r="394" spans="1:11" ht="45">
      <c r="A394" s="2" t="s">
        <v>1890</v>
      </c>
      <c r="B394" s="27" t="s">
        <v>1891</v>
      </c>
      <c r="C394" s="27" t="s">
        <v>13</v>
      </c>
      <c r="D394" s="27" t="s">
        <v>1891</v>
      </c>
      <c r="E394" s="25" t="s">
        <v>15</v>
      </c>
      <c r="F394" s="25">
        <v>2</v>
      </c>
      <c r="G394" s="32">
        <v>7843</v>
      </c>
      <c r="H394" s="27" t="s">
        <v>289</v>
      </c>
      <c r="I394" s="4" t="s">
        <v>17</v>
      </c>
      <c r="J394" s="29">
        <f t="shared" si="33"/>
        <v>15686</v>
      </c>
      <c r="K394" s="33">
        <f t="shared" si="31"/>
        <v>17568.320000000003</v>
      </c>
    </row>
    <row r="395" spans="1:11" ht="45">
      <c r="A395" s="2" t="s">
        <v>1892</v>
      </c>
      <c r="B395" s="27" t="s">
        <v>1893</v>
      </c>
      <c r="C395" s="27" t="s">
        <v>13</v>
      </c>
      <c r="D395" s="27" t="s">
        <v>1893</v>
      </c>
      <c r="E395" s="25" t="s">
        <v>15</v>
      </c>
      <c r="F395" s="25">
        <v>20</v>
      </c>
      <c r="G395" s="32">
        <v>121</v>
      </c>
      <c r="H395" s="27" t="s">
        <v>289</v>
      </c>
      <c r="I395" s="4" t="s">
        <v>17</v>
      </c>
      <c r="J395" s="29">
        <f t="shared" si="33"/>
        <v>2420</v>
      </c>
      <c r="K395" s="33">
        <f t="shared" si="31"/>
        <v>2710.4</v>
      </c>
    </row>
    <row r="396" spans="1:11" ht="45">
      <c r="A396" s="2" t="s">
        <v>1894</v>
      </c>
      <c r="B396" s="27" t="s">
        <v>1895</v>
      </c>
      <c r="C396" s="27" t="s">
        <v>13</v>
      </c>
      <c r="D396" s="27" t="s">
        <v>1895</v>
      </c>
      <c r="E396" s="25" t="s">
        <v>258</v>
      </c>
      <c r="F396" s="25">
        <v>10</v>
      </c>
      <c r="G396" s="32">
        <v>300</v>
      </c>
      <c r="H396" s="27" t="s">
        <v>289</v>
      </c>
      <c r="I396" s="4" t="s">
        <v>17</v>
      </c>
      <c r="J396" s="29">
        <f t="shared" si="33"/>
        <v>3000</v>
      </c>
      <c r="K396" s="33">
        <f t="shared" si="31"/>
        <v>3360.0000000000005</v>
      </c>
    </row>
    <row r="397" spans="1:11" ht="45">
      <c r="A397" s="2" t="s">
        <v>1896</v>
      </c>
      <c r="B397" s="27" t="s">
        <v>1897</v>
      </c>
      <c r="C397" s="27" t="s">
        <v>13</v>
      </c>
      <c r="D397" s="27" t="s">
        <v>1897</v>
      </c>
      <c r="E397" s="25" t="s">
        <v>15</v>
      </c>
      <c r="F397" s="25">
        <v>500</v>
      </c>
      <c r="G397" s="32">
        <v>50</v>
      </c>
      <c r="H397" s="27" t="s">
        <v>289</v>
      </c>
      <c r="I397" s="4" t="s">
        <v>17</v>
      </c>
      <c r="J397" s="29">
        <f t="shared" si="33"/>
        <v>25000</v>
      </c>
      <c r="K397" s="33">
        <f t="shared" si="31"/>
        <v>28000.000000000004</v>
      </c>
    </row>
    <row r="398" spans="1:11" ht="45">
      <c r="A398" s="2" t="s">
        <v>1898</v>
      </c>
      <c r="B398" s="27" t="s">
        <v>1899</v>
      </c>
      <c r="C398" s="27" t="s">
        <v>13</v>
      </c>
      <c r="D398" s="27" t="s">
        <v>1899</v>
      </c>
      <c r="E398" s="25" t="s">
        <v>15</v>
      </c>
      <c r="F398" s="25">
        <v>500</v>
      </c>
      <c r="G398" s="32">
        <v>10</v>
      </c>
      <c r="H398" s="27" t="s">
        <v>289</v>
      </c>
      <c r="I398" s="4" t="s">
        <v>17</v>
      </c>
      <c r="J398" s="29">
        <f t="shared" si="33"/>
        <v>5000</v>
      </c>
      <c r="K398" s="33">
        <f t="shared" si="31"/>
        <v>5600.0000000000009</v>
      </c>
    </row>
    <row r="399" spans="1:11" ht="45">
      <c r="A399" s="2" t="s">
        <v>1900</v>
      </c>
      <c r="B399" s="27" t="s">
        <v>1901</v>
      </c>
      <c r="C399" s="27" t="s">
        <v>13</v>
      </c>
      <c r="D399" s="27" t="s">
        <v>1901</v>
      </c>
      <c r="E399" s="25" t="s">
        <v>1902</v>
      </c>
      <c r="F399" s="25">
        <v>30</v>
      </c>
      <c r="G399" s="105">
        <v>2410.7199999999998</v>
      </c>
      <c r="H399" s="27" t="s">
        <v>289</v>
      </c>
      <c r="I399" s="4" t="s">
        <v>17</v>
      </c>
      <c r="J399" s="29">
        <f t="shared" si="33"/>
        <v>72321.599999999991</v>
      </c>
      <c r="K399" s="33">
        <f t="shared" si="31"/>
        <v>81000.191999999995</v>
      </c>
    </row>
    <row r="400" spans="1:11" ht="45">
      <c r="A400" s="2" t="s">
        <v>1903</v>
      </c>
      <c r="B400" s="27" t="s">
        <v>1904</v>
      </c>
      <c r="C400" s="27" t="s">
        <v>13</v>
      </c>
      <c r="D400" s="27" t="s">
        <v>1904</v>
      </c>
      <c r="E400" s="25" t="s">
        <v>15</v>
      </c>
      <c r="F400" s="25">
        <v>4</v>
      </c>
      <c r="G400" s="32">
        <v>134</v>
      </c>
      <c r="H400" s="27" t="s">
        <v>289</v>
      </c>
      <c r="I400" s="4" t="s">
        <v>17</v>
      </c>
      <c r="J400" s="29">
        <f t="shared" si="33"/>
        <v>536</v>
      </c>
      <c r="K400" s="33">
        <f t="shared" si="31"/>
        <v>600.32000000000005</v>
      </c>
    </row>
    <row r="401" spans="1:11" ht="45">
      <c r="A401" s="2" t="s">
        <v>1905</v>
      </c>
      <c r="B401" s="27" t="s">
        <v>1906</v>
      </c>
      <c r="C401" s="27" t="s">
        <v>13</v>
      </c>
      <c r="D401" s="27" t="s">
        <v>1906</v>
      </c>
      <c r="E401" s="25" t="s">
        <v>15</v>
      </c>
      <c r="F401" s="25">
        <v>4</v>
      </c>
      <c r="G401" s="32">
        <v>10780</v>
      </c>
      <c r="H401" s="27" t="s">
        <v>1603</v>
      </c>
      <c r="I401" s="4" t="s">
        <v>17</v>
      </c>
      <c r="J401" s="29">
        <f t="shared" si="33"/>
        <v>43120</v>
      </c>
      <c r="K401" s="33">
        <f t="shared" si="31"/>
        <v>48294.400000000001</v>
      </c>
    </row>
    <row r="402" spans="1:11" ht="45">
      <c r="A402" s="2" t="s">
        <v>1907</v>
      </c>
      <c r="B402" s="27" t="s">
        <v>1909</v>
      </c>
      <c r="C402" s="27" t="s">
        <v>13</v>
      </c>
      <c r="D402" s="27" t="s">
        <v>1909</v>
      </c>
      <c r="E402" s="25" t="s">
        <v>271</v>
      </c>
      <c r="F402" s="25">
        <v>1</v>
      </c>
      <c r="G402" s="32">
        <v>1248</v>
      </c>
      <c r="H402" s="27" t="s">
        <v>1603</v>
      </c>
      <c r="I402" s="4" t="s">
        <v>17</v>
      </c>
      <c r="J402" s="29">
        <f t="shared" si="33"/>
        <v>1248</v>
      </c>
      <c r="K402" s="33">
        <f t="shared" si="31"/>
        <v>1397.7600000000002</v>
      </c>
    </row>
    <row r="403" spans="1:11" ht="45">
      <c r="A403" s="2" t="s">
        <v>1908</v>
      </c>
      <c r="B403" s="27" t="s">
        <v>1910</v>
      </c>
      <c r="C403" s="27" t="s">
        <v>13</v>
      </c>
      <c r="D403" s="27" t="s">
        <v>1910</v>
      </c>
      <c r="E403" s="25" t="s">
        <v>271</v>
      </c>
      <c r="F403" s="25">
        <v>1</v>
      </c>
      <c r="G403" s="32">
        <v>1633</v>
      </c>
      <c r="H403" s="27" t="s">
        <v>1603</v>
      </c>
      <c r="I403" s="4" t="s">
        <v>17</v>
      </c>
      <c r="J403" s="29">
        <f t="shared" si="33"/>
        <v>1633</v>
      </c>
      <c r="K403" s="33">
        <f t="shared" si="31"/>
        <v>1828.9600000000003</v>
      </c>
    </row>
    <row r="404" spans="1:11" ht="45">
      <c r="A404" s="2" t="s">
        <v>1912</v>
      </c>
      <c r="B404" s="27" t="s">
        <v>1934</v>
      </c>
      <c r="C404" s="27" t="s">
        <v>13</v>
      </c>
      <c r="D404" s="27" t="s">
        <v>1934</v>
      </c>
      <c r="E404" s="25" t="s">
        <v>271</v>
      </c>
      <c r="F404" s="25">
        <v>1</v>
      </c>
      <c r="G404" s="32">
        <v>1340</v>
      </c>
      <c r="H404" s="27" t="s">
        <v>1603</v>
      </c>
      <c r="I404" s="4" t="s">
        <v>17</v>
      </c>
      <c r="J404" s="29">
        <f t="shared" si="33"/>
        <v>1340</v>
      </c>
      <c r="K404" s="33">
        <f t="shared" si="31"/>
        <v>1500.8000000000002</v>
      </c>
    </row>
    <row r="405" spans="1:11" ht="45">
      <c r="A405" s="2" t="s">
        <v>1913</v>
      </c>
      <c r="B405" s="27" t="s">
        <v>1911</v>
      </c>
      <c r="C405" s="27" t="s">
        <v>13</v>
      </c>
      <c r="D405" s="27" t="s">
        <v>1911</v>
      </c>
      <c r="E405" s="25" t="s">
        <v>271</v>
      </c>
      <c r="F405" s="25">
        <v>1</v>
      </c>
      <c r="G405" s="32">
        <v>2172</v>
      </c>
      <c r="H405" s="27" t="s">
        <v>1603</v>
      </c>
      <c r="I405" s="4" t="s">
        <v>17</v>
      </c>
      <c r="J405" s="29">
        <f t="shared" ref="J405:J453" si="34">F405*G405</f>
        <v>2172</v>
      </c>
      <c r="K405" s="33">
        <f t="shared" ref="K405:K453" si="35">J405*1.12</f>
        <v>2432.6400000000003</v>
      </c>
    </row>
    <row r="406" spans="1:11" ht="45">
      <c r="A406" s="2" t="s">
        <v>1914</v>
      </c>
      <c r="B406" s="27" t="s">
        <v>1935</v>
      </c>
      <c r="C406" s="27" t="s">
        <v>13</v>
      </c>
      <c r="D406" s="27" t="s">
        <v>1935</v>
      </c>
      <c r="E406" s="25" t="s">
        <v>271</v>
      </c>
      <c r="F406" s="25">
        <v>1</v>
      </c>
      <c r="G406" s="32">
        <v>863</v>
      </c>
      <c r="H406" s="27" t="s">
        <v>1603</v>
      </c>
      <c r="I406" s="4" t="s">
        <v>17</v>
      </c>
      <c r="J406" s="29">
        <f t="shared" si="34"/>
        <v>863</v>
      </c>
      <c r="K406" s="33">
        <f t="shared" si="35"/>
        <v>966.56000000000006</v>
      </c>
    </row>
    <row r="407" spans="1:11" ht="45">
      <c r="A407" s="2" t="s">
        <v>1915</v>
      </c>
      <c r="B407" s="27" t="s">
        <v>1936</v>
      </c>
      <c r="C407" s="27" t="s">
        <v>13</v>
      </c>
      <c r="D407" s="27" t="s">
        <v>1936</v>
      </c>
      <c r="E407" s="25" t="s">
        <v>271</v>
      </c>
      <c r="F407" s="25">
        <v>1</v>
      </c>
      <c r="G407" s="32">
        <v>787</v>
      </c>
      <c r="H407" s="27" t="s">
        <v>1603</v>
      </c>
      <c r="I407" s="4" t="s">
        <v>17</v>
      </c>
      <c r="J407" s="29">
        <f t="shared" si="34"/>
        <v>787</v>
      </c>
      <c r="K407" s="33">
        <f t="shared" si="35"/>
        <v>881.44</v>
      </c>
    </row>
    <row r="408" spans="1:11" ht="45">
      <c r="A408" s="2" t="s">
        <v>1916</v>
      </c>
      <c r="B408" s="27" t="s">
        <v>1937</v>
      </c>
      <c r="C408" s="27" t="s">
        <v>13</v>
      </c>
      <c r="D408" s="27" t="s">
        <v>1937</v>
      </c>
      <c r="E408" s="25" t="s">
        <v>271</v>
      </c>
      <c r="F408" s="25">
        <v>1</v>
      </c>
      <c r="G408" s="32">
        <v>798</v>
      </c>
      <c r="H408" s="27" t="s">
        <v>1603</v>
      </c>
      <c r="I408" s="4" t="s">
        <v>17</v>
      </c>
      <c r="J408" s="29">
        <f t="shared" si="34"/>
        <v>798</v>
      </c>
      <c r="K408" s="33">
        <f t="shared" si="35"/>
        <v>893.7600000000001</v>
      </c>
    </row>
    <row r="409" spans="1:11" ht="45">
      <c r="A409" s="2" t="s">
        <v>1917</v>
      </c>
      <c r="B409" s="27" t="s">
        <v>1938</v>
      </c>
      <c r="C409" s="27" t="s">
        <v>13</v>
      </c>
      <c r="D409" s="27" t="s">
        <v>1938</v>
      </c>
      <c r="E409" s="25" t="s">
        <v>271</v>
      </c>
      <c r="F409" s="25">
        <v>1</v>
      </c>
      <c r="G409" s="32">
        <v>903</v>
      </c>
      <c r="H409" s="27" t="s">
        <v>1603</v>
      </c>
      <c r="I409" s="4" t="s">
        <v>17</v>
      </c>
      <c r="J409" s="29">
        <f t="shared" si="34"/>
        <v>903</v>
      </c>
      <c r="K409" s="33">
        <f t="shared" si="35"/>
        <v>1011.3600000000001</v>
      </c>
    </row>
    <row r="410" spans="1:11" ht="45">
      <c r="A410" s="2" t="s">
        <v>1918</v>
      </c>
      <c r="B410" s="27" t="s">
        <v>1939</v>
      </c>
      <c r="C410" s="27" t="s">
        <v>13</v>
      </c>
      <c r="D410" s="27" t="s">
        <v>1939</v>
      </c>
      <c r="E410" s="25" t="s">
        <v>271</v>
      </c>
      <c r="F410" s="25">
        <v>1</v>
      </c>
      <c r="G410" s="32">
        <v>1352</v>
      </c>
      <c r="H410" s="27" t="s">
        <v>1603</v>
      </c>
      <c r="I410" s="4" t="s">
        <v>17</v>
      </c>
      <c r="J410" s="29">
        <f t="shared" si="34"/>
        <v>1352</v>
      </c>
      <c r="K410" s="33">
        <f t="shared" si="35"/>
        <v>1514.2400000000002</v>
      </c>
    </row>
    <row r="411" spans="1:11" ht="45">
      <c r="A411" s="2" t="s">
        <v>1919</v>
      </c>
      <c r="B411" s="27" t="s">
        <v>1940</v>
      </c>
      <c r="C411" s="27" t="s">
        <v>13</v>
      </c>
      <c r="D411" s="27" t="s">
        <v>1940</v>
      </c>
      <c r="E411" s="25" t="s">
        <v>15</v>
      </c>
      <c r="F411" s="25">
        <v>5</v>
      </c>
      <c r="G411" s="32">
        <v>354</v>
      </c>
      <c r="H411" s="27" t="s">
        <v>1603</v>
      </c>
      <c r="I411" s="4" t="s">
        <v>17</v>
      </c>
      <c r="J411" s="29">
        <f t="shared" si="34"/>
        <v>1770</v>
      </c>
      <c r="K411" s="33">
        <f t="shared" si="35"/>
        <v>1982.4</v>
      </c>
    </row>
    <row r="412" spans="1:11" ht="45">
      <c r="A412" s="2" t="s">
        <v>1920</v>
      </c>
      <c r="B412" s="27" t="s">
        <v>1941</v>
      </c>
      <c r="C412" s="27" t="s">
        <v>13</v>
      </c>
      <c r="D412" s="27" t="s">
        <v>1941</v>
      </c>
      <c r="E412" s="25" t="s">
        <v>15</v>
      </c>
      <c r="F412" s="25">
        <v>6</v>
      </c>
      <c r="G412" s="32">
        <v>1155</v>
      </c>
      <c r="H412" s="27" t="s">
        <v>1603</v>
      </c>
      <c r="I412" s="4" t="s">
        <v>17</v>
      </c>
      <c r="J412" s="29">
        <f t="shared" si="34"/>
        <v>6930</v>
      </c>
      <c r="K412" s="33">
        <f t="shared" si="35"/>
        <v>7761.6</v>
      </c>
    </row>
    <row r="413" spans="1:11" ht="45">
      <c r="A413" s="2" t="s">
        <v>1921</v>
      </c>
      <c r="B413" s="27" t="s">
        <v>1942</v>
      </c>
      <c r="C413" s="27" t="s">
        <v>13</v>
      </c>
      <c r="D413" s="27" t="s">
        <v>1942</v>
      </c>
      <c r="E413" s="25" t="s">
        <v>15</v>
      </c>
      <c r="F413" s="25">
        <v>4</v>
      </c>
      <c r="G413" s="32">
        <v>1848</v>
      </c>
      <c r="H413" s="27" t="s">
        <v>1603</v>
      </c>
      <c r="I413" s="4" t="s">
        <v>17</v>
      </c>
      <c r="J413" s="29">
        <f t="shared" si="34"/>
        <v>7392</v>
      </c>
      <c r="K413" s="33">
        <f t="shared" si="35"/>
        <v>8279.0400000000009</v>
      </c>
    </row>
    <row r="414" spans="1:11" ht="45">
      <c r="A414" s="2" t="s">
        <v>1922</v>
      </c>
      <c r="B414" s="27" t="s">
        <v>1943</v>
      </c>
      <c r="C414" s="27" t="s">
        <v>13</v>
      </c>
      <c r="D414" s="27" t="s">
        <v>1943</v>
      </c>
      <c r="E414" s="25" t="s">
        <v>15</v>
      </c>
      <c r="F414" s="25">
        <v>2</v>
      </c>
      <c r="G414" s="32">
        <v>3080</v>
      </c>
      <c r="H414" s="27" t="s">
        <v>1603</v>
      </c>
      <c r="I414" s="4" t="s">
        <v>17</v>
      </c>
      <c r="J414" s="29">
        <f t="shared" si="34"/>
        <v>6160</v>
      </c>
      <c r="K414" s="33">
        <f t="shared" si="35"/>
        <v>6899.2000000000007</v>
      </c>
    </row>
    <row r="415" spans="1:11" ht="45">
      <c r="A415" s="2" t="s">
        <v>1923</v>
      </c>
      <c r="B415" s="27" t="s">
        <v>1944</v>
      </c>
      <c r="C415" s="27" t="s">
        <v>13</v>
      </c>
      <c r="D415" s="27" t="s">
        <v>1944</v>
      </c>
      <c r="E415" s="25" t="s">
        <v>15</v>
      </c>
      <c r="F415" s="25">
        <v>2</v>
      </c>
      <c r="G415" s="32">
        <v>3080</v>
      </c>
      <c r="H415" s="27" t="s">
        <v>1603</v>
      </c>
      <c r="I415" s="4" t="s">
        <v>17</v>
      </c>
      <c r="J415" s="29">
        <f t="shared" si="34"/>
        <v>6160</v>
      </c>
      <c r="K415" s="33">
        <f t="shared" si="35"/>
        <v>6899.2000000000007</v>
      </c>
    </row>
    <row r="416" spans="1:11" ht="45">
      <c r="A416" s="2" t="s">
        <v>1924</v>
      </c>
      <c r="B416" s="27" t="s">
        <v>1945</v>
      </c>
      <c r="C416" s="27" t="s">
        <v>13</v>
      </c>
      <c r="D416" s="27" t="s">
        <v>1945</v>
      </c>
      <c r="E416" s="25" t="s">
        <v>15</v>
      </c>
      <c r="F416" s="25">
        <v>3</v>
      </c>
      <c r="G416" s="32">
        <v>2772</v>
      </c>
      <c r="H416" s="27" t="s">
        <v>1603</v>
      </c>
      <c r="I416" s="4" t="s">
        <v>17</v>
      </c>
      <c r="J416" s="29">
        <f t="shared" si="34"/>
        <v>8316</v>
      </c>
      <c r="K416" s="33">
        <f t="shared" si="35"/>
        <v>9313.92</v>
      </c>
    </row>
    <row r="417" spans="1:11" ht="45">
      <c r="A417" s="2" t="s">
        <v>1925</v>
      </c>
      <c r="B417" s="27" t="s">
        <v>1946</v>
      </c>
      <c r="C417" s="27" t="s">
        <v>13</v>
      </c>
      <c r="D417" s="27" t="s">
        <v>1946</v>
      </c>
      <c r="E417" s="25" t="s">
        <v>15</v>
      </c>
      <c r="F417" s="25">
        <v>2</v>
      </c>
      <c r="G417" s="32">
        <v>924</v>
      </c>
      <c r="H417" s="27" t="s">
        <v>1603</v>
      </c>
      <c r="I417" s="4" t="s">
        <v>17</v>
      </c>
      <c r="J417" s="29">
        <f t="shared" si="34"/>
        <v>1848</v>
      </c>
      <c r="K417" s="33">
        <f t="shared" si="35"/>
        <v>2069.7600000000002</v>
      </c>
    </row>
    <row r="418" spans="1:11" ht="45">
      <c r="A418" s="2" t="s">
        <v>1926</v>
      </c>
      <c r="B418" s="27" t="s">
        <v>1947</v>
      </c>
      <c r="C418" s="27" t="s">
        <v>13</v>
      </c>
      <c r="D418" s="27" t="s">
        <v>1947</v>
      </c>
      <c r="E418" s="25" t="s">
        <v>15</v>
      </c>
      <c r="F418" s="25">
        <v>2</v>
      </c>
      <c r="G418" s="32">
        <v>924</v>
      </c>
      <c r="H418" s="27" t="s">
        <v>1603</v>
      </c>
      <c r="I418" s="4" t="s">
        <v>17</v>
      </c>
      <c r="J418" s="29">
        <f t="shared" si="34"/>
        <v>1848</v>
      </c>
      <c r="K418" s="33">
        <f t="shared" si="35"/>
        <v>2069.7600000000002</v>
      </c>
    </row>
    <row r="419" spans="1:11" ht="45">
      <c r="A419" s="2" t="s">
        <v>1927</v>
      </c>
      <c r="B419" s="27" t="s">
        <v>1948</v>
      </c>
      <c r="C419" s="27" t="s">
        <v>13</v>
      </c>
      <c r="D419" s="27" t="s">
        <v>1948</v>
      </c>
      <c r="E419" s="25" t="s">
        <v>15</v>
      </c>
      <c r="F419" s="25">
        <v>2</v>
      </c>
      <c r="G419" s="32">
        <v>686</v>
      </c>
      <c r="H419" s="27" t="s">
        <v>1603</v>
      </c>
      <c r="I419" s="4" t="s">
        <v>17</v>
      </c>
      <c r="J419" s="29">
        <f t="shared" si="34"/>
        <v>1372</v>
      </c>
      <c r="K419" s="33">
        <f t="shared" si="35"/>
        <v>1536.64</v>
      </c>
    </row>
    <row r="420" spans="1:11" ht="45">
      <c r="A420" s="2" t="s">
        <v>1928</v>
      </c>
      <c r="B420" s="27" t="s">
        <v>1949</v>
      </c>
      <c r="C420" s="27" t="s">
        <v>13</v>
      </c>
      <c r="D420" s="27" t="s">
        <v>1949</v>
      </c>
      <c r="E420" s="25" t="s">
        <v>15</v>
      </c>
      <c r="F420" s="25">
        <v>2</v>
      </c>
      <c r="G420" s="32">
        <v>685</v>
      </c>
      <c r="H420" s="27" t="s">
        <v>1603</v>
      </c>
      <c r="I420" s="4" t="s">
        <v>17</v>
      </c>
      <c r="J420" s="29">
        <f t="shared" si="34"/>
        <v>1370</v>
      </c>
      <c r="K420" s="33">
        <f t="shared" si="35"/>
        <v>1534.4</v>
      </c>
    </row>
    <row r="421" spans="1:11" ht="45">
      <c r="A421" s="2" t="s">
        <v>1929</v>
      </c>
      <c r="B421" s="27" t="s">
        <v>1950</v>
      </c>
      <c r="C421" s="27" t="s">
        <v>13</v>
      </c>
      <c r="D421" s="27" t="s">
        <v>1950</v>
      </c>
      <c r="E421" s="25" t="s">
        <v>15</v>
      </c>
      <c r="F421" s="25">
        <v>1</v>
      </c>
      <c r="G421" s="32">
        <v>980</v>
      </c>
      <c r="H421" s="27" t="s">
        <v>1603</v>
      </c>
      <c r="I421" s="4" t="s">
        <v>17</v>
      </c>
      <c r="J421" s="29">
        <f t="shared" si="34"/>
        <v>980</v>
      </c>
      <c r="K421" s="33">
        <f t="shared" si="35"/>
        <v>1097.6000000000001</v>
      </c>
    </row>
    <row r="422" spans="1:11" ht="45">
      <c r="A422" s="2" t="s">
        <v>1930</v>
      </c>
      <c r="B422" s="27" t="s">
        <v>1951</v>
      </c>
      <c r="C422" s="27" t="s">
        <v>13</v>
      </c>
      <c r="D422" s="27" t="s">
        <v>1951</v>
      </c>
      <c r="E422" s="25" t="s">
        <v>15</v>
      </c>
      <c r="F422" s="25">
        <v>2</v>
      </c>
      <c r="G422" s="32">
        <v>1170</v>
      </c>
      <c r="H422" s="27" t="s">
        <v>1603</v>
      </c>
      <c r="I422" s="4" t="s">
        <v>17</v>
      </c>
      <c r="J422" s="29">
        <f t="shared" si="34"/>
        <v>2340</v>
      </c>
      <c r="K422" s="33">
        <f t="shared" si="35"/>
        <v>2620.8000000000002</v>
      </c>
    </row>
    <row r="423" spans="1:11" ht="45">
      <c r="A423" s="2" t="s">
        <v>1931</v>
      </c>
      <c r="B423" s="27" t="s">
        <v>1952</v>
      </c>
      <c r="C423" s="27" t="s">
        <v>13</v>
      </c>
      <c r="D423" s="27" t="s">
        <v>1952</v>
      </c>
      <c r="E423" s="25" t="s">
        <v>15</v>
      </c>
      <c r="F423" s="25">
        <v>2</v>
      </c>
      <c r="G423" s="32">
        <v>1871</v>
      </c>
      <c r="H423" s="27" t="s">
        <v>1603</v>
      </c>
      <c r="I423" s="4" t="s">
        <v>17</v>
      </c>
      <c r="J423" s="29">
        <f t="shared" si="34"/>
        <v>3742</v>
      </c>
      <c r="K423" s="33">
        <f t="shared" si="35"/>
        <v>4191.04</v>
      </c>
    </row>
    <row r="424" spans="1:11" ht="45">
      <c r="A424" s="2" t="s">
        <v>1932</v>
      </c>
      <c r="B424" s="27" t="s">
        <v>1904</v>
      </c>
      <c r="C424" s="27" t="s">
        <v>13</v>
      </c>
      <c r="D424" s="27" t="s">
        <v>1904</v>
      </c>
      <c r="E424" s="25" t="s">
        <v>15</v>
      </c>
      <c r="F424" s="25">
        <v>2</v>
      </c>
      <c r="G424" s="32">
        <v>1848</v>
      </c>
      <c r="H424" s="27" t="s">
        <v>1603</v>
      </c>
      <c r="I424" s="4" t="s">
        <v>17</v>
      </c>
      <c r="J424" s="29">
        <f t="shared" si="34"/>
        <v>3696</v>
      </c>
      <c r="K424" s="33">
        <f t="shared" si="35"/>
        <v>4139.5200000000004</v>
      </c>
    </row>
    <row r="425" spans="1:11" ht="45">
      <c r="A425" s="2" t="s">
        <v>1933</v>
      </c>
      <c r="B425" s="27" t="s">
        <v>1953</v>
      </c>
      <c r="C425" s="27" t="s">
        <v>13</v>
      </c>
      <c r="D425" s="27" t="s">
        <v>1953</v>
      </c>
      <c r="E425" s="25" t="s">
        <v>15</v>
      </c>
      <c r="F425" s="25">
        <v>2</v>
      </c>
      <c r="G425" s="32">
        <v>800</v>
      </c>
      <c r="H425" s="27" t="s">
        <v>1603</v>
      </c>
      <c r="I425" s="4" t="s">
        <v>17</v>
      </c>
      <c r="J425" s="29">
        <f t="shared" si="34"/>
        <v>1600</v>
      </c>
      <c r="K425" s="33">
        <f t="shared" si="35"/>
        <v>1792.0000000000002</v>
      </c>
    </row>
    <row r="426" spans="1:11" ht="45">
      <c r="A426" s="2" t="s">
        <v>1954</v>
      </c>
      <c r="B426" s="27" t="s">
        <v>593</v>
      </c>
      <c r="C426" s="27" t="s">
        <v>13</v>
      </c>
      <c r="D426" s="27" t="s">
        <v>593</v>
      </c>
      <c r="E426" s="25" t="s">
        <v>15</v>
      </c>
      <c r="F426" s="25">
        <v>2</v>
      </c>
      <c r="G426" s="32">
        <v>11550</v>
      </c>
      <c r="H426" s="27" t="s">
        <v>1603</v>
      </c>
      <c r="I426" s="4" t="s">
        <v>17</v>
      </c>
      <c r="J426" s="29">
        <f t="shared" si="34"/>
        <v>23100</v>
      </c>
      <c r="K426" s="33">
        <f t="shared" si="35"/>
        <v>25872.000000000004</v>
      </c>
    </row>
    <row r="427" spans="1:11" ht="45">
      <c r="A427" s="2" t="s">
        <v>1955</v>
      </c>
      <c r="B427" s="27" t="s">
        <v>1956</v>
      </c>
      <c r="C427" s="27" t="s">
        <v>13</v>
      </c>
      <c r="D427" s="27" t="s">
        <v>1956</v>
      </c>
      <c r="E427" s="25" t="s">
        <v>15</v>
      </c>
      <c r="F427" s="25">
        <v>1</v>
      </c>
      <c r="G427" s="32">
        <v>49280</v>
      </c>
      <c r="H427" s="27" t="s">
        <v>1603</v>
      </c>
      <c r="I427" s="4" t="s">
        <v>17</v>
      </c>
      <c r="J427" s="29">
        <f t="shared" si="34"/>
        <v>49280</v>
      </c>
      <c r="K427" s="33">
        <f t="shared" si="35"/>
        <v>55193.600000000006</v>
      </c>
    </row>
    <row r="428" spans="1:11" ht="45">
      <c r="A428" s="2" t="s">
        <v>1957</v>
      </c>
      <c r="B428" s="27" t="s">
        <v>1958</v>
      </c>
      <c r="C428" s="27" t="s">
        <v>13</v>
      </c>
      <c r="D428" s="27" t="s">
        <v>1958</v>
      </c>
      <c r="E428" s="25" t="s">
        <v>15</v>
      </c>
      <c r="F428" s="25">
        <v>2</v>
      </c>
      <c r="G428" s="32">
        <v>1000</v>
      </c>
      <c r="H428" s="27" t="s">
        <v>1603</v>
      </c>
      <c r="I428" s="4" t="s">
        <v>17</v>
      </c>
      <c r="J428" s="29">
        <f t="shared" si="34"/>
        <v>2000</v>
      </c>
      <c r="K428" s="33">
        <f t="shared" si="35"/>
        <v>2240</v>
      </c>
    </row>
    <row r="429" spans="1:11" ht="45">
      <c r="A429" s="2" t="s">
        <v>1959</v>
      </c>
      <c r="B429" s="27" t="s">
        <v>1960</v>
      </c>
      <c r="C429" s="27" t="s">
        <v>13</v>
      </c>
      <c r="D429" s="27" t="s">
        <v>1960</v>
      </c>
      <c r="E429" s="25" t="s">
        <v>15</v>
      </c>
      <c r="F429" s="25">
        <v>1</v>
      </c>
      <c r="G429" s="32">
        <v>30800</v>
      </c>
      <c r="H429" s="27" t="s">
        <v>1603</v>
      </c>
      <c r="I429" s="4" t="s">
        <v>17</v>
      </c>
      <c r="J429" s="29">
        <f t="shared" si="34"/>
        <v>30800</v>
      </c>
      <c r="K429" s="33">
        <f t="shared" si="35"/>
        <v>34496</v>
      </c>
    </row>
    <row r="430" spans="1:11" ht="45">
      <c r="A430" s="2" t="s">
        <v>1961</v>
      </c>
      <c r="B430" s="27" t="s">
        <v>1962</v>
      </c>
      <c r="C430" s="27" t="s">
        <v>13</v>
      </c>
      <c r="D430" s="27" t="s">
        <v>1962</v>
      </c>
      <c r="E430" s="25" t="s">
        <v>15</v>
      </c>
      <c r="F430" s="25">
        <v>1</v>
      </c>
      <c r="G430" s="32">
        <v>82028</v>
      </c>
      <c r="H430" s="27" t="s">
        <v>1603</v>
      </c>
      <c r="I430" s="4" t="s">
        <v>17</v>
      </c>
      <c r="J430" s="29">
        <f t="shared" si="34"/>
        <v>82028</v>
      </c>
      <c r="K430" s="33">
        <f t="shared" si="35"/>
        <v>91871.360000000015</v>
      </c>
    </row>
    <row r="431" spans="1:11" ht="45">
      <c r="A431" s="2" t="s">
        <v>1963</v>
      </c>
      <c r="B431" s="27" t="s">
        <v>1964</v>
      </c>
      <c r="C431" s="27" t="s">
        <v>13</v>
      </c>
      <c r="D431" s="27" t="s">
        <v>1964</v>
      </c>
      <c r="E431" s="25" t="s">
        <v>30</v>
      </c>
      <c r="F431" s="25">
        <v>2</v>
      </c>
      <c r="G431" s="32">
        <v>3080</v>
      </c>
      <c r="H431" s="27" t="s">
        <v>1603</v>
      </c>
      <c r="I431" s="4" t="s">
        <v>17</v>
      </c>
      <c r="J431" s="29">
        <f t="shared" si="34"/>
        <v>6160</v>
      </c>
      <c r="K431" s="33">
        <f t="shared" si="35"/>
        <v>6899.2000000000007</v>
      </c>
    </row>
    <row r="432" spans="1:11" ht="45">
      <c r="A432" s="2" t="s">
        <v>1965</v>
      </c>
      <c r="B432" s="27" t="s">
        <v>1966</v>
      </c>
      <c r="C432" s="27" t="s">
        <v>13</v>
      </c>
      <c r="D432" s="27" t="s">
        <v>1966</v>
      </c>
      <c r="E432" s="25" t="s">
        <v>15</v>
      </c>
      <c r="F432" s="25">
        <v>20</v>
      </c>
      <c r="G432" s="32">
        <v>385</v>
      </c>
      <c r="H432" s="27" t="s">
        <v>1603</v>
      </c>
      <c r="I432" s="4" t="s">
        <v>17</v>
      </c>
      <c r="J432" s="29">
        <f t="shared" si="34"/>
        <v>7700</v>
      </c>
      <c r="K432" s="33">
        <f t="shared" si="35"/>
        <v>8624</v>
      </c>
    </row>
    <row r="433" spans="1:11" ht="45">
      <c r="A433" s="2" t="s">
        <v>1967</v>
      </c>
      <c r="B433" s="27" t="s">
        <v>1968</v>
      </c>
      <c r="C433" s="27" t="s">
        <v>13</v>
      </c>
      <c r="D433" s="27" t="s">
        <v>1968</v>
      </c>
      <c r="E433" s="25" t="s">
        <v>15</v>
      </c>
      <c r="F433" s="25">
        <v>2</v>
      </c>
      <c r="G433" s="32">
        <v>415</v>
      </c>
      <c r="H433" s="27" t="s">
        <v>1603</v>
      </c>
      <c r="I433" s="4" t="s">
        <v>17</v>
      </c>
      <c r="J433" s="29">
        <f t="shared" si="34"/>
        <v>830</v>
      </c>
      <c r="K433" s="33">
        <f t="shared" si="35"/>
        <v>929.60000000000014</v>
      </c>
    </row>
    <row r="434" spans="1:11" ht="45">
      <c r="A434" s="2" t="s">
        <v>1969</v>
      </c>
      <c r="B434" s="27" t="s">
        <v>1970</v>
      </c>
      <c r="C434" s="27" t="s">
        <v>13</v>
      </c>
      <c r="D434" s="27" t="s">
        <v>1970</v>
      </c>
      <c r="E434" s="25" t="s">
        <v>15</v>
      </c>
      <c r="F434" s="25">
        <v>1</v>
      </c>
      <c r="G434" s="32">
        <v>4620</v>
      </c>
      <c r="H434" s="27" t="s">
        <v>1603</v>
      </c>
      <c r="I434" s="4" t="s">
        <v>17</v>
      </c>
      <c r="J434" s="29">
        <f t="shared" si="34"/>
        <v>4620</v>
      </c>
      <c r="K434" s="33">
        <f t="shared" si="35"/>
        <v>5174.4000000000005</v>
      </c>
    </row>
    <row r="435" spans="1:11" ht="45">
      <c r="A435" s="2" t="s">
        <v>1971</v>
      </c>
      <c r="B435" s="27" t="s">
        <v>1972</v>
      </c>
      <c r="C435" s="27" t="s">
        <v>13</v>
      </c>
      <c r="D435" s="27" t="s">
        <v>1972</v>
      </c>
      <c r="E435" s="25" t="s">
        <v>15</v>
      </c>
      <c r="F435" s="25">
        <v>1</v>
      </c>
      <c r="G435" s="32">
        <v>308</v>
      </c>
      <c r="H435" s="27" t="s">
        <v>1603</v>
      </c>
      <c r="I435" s="4" t="s">
        <v>17</v>
      </c>
      <c r="J435" s="29">
        <f t="shared" si="34"/>
        <v>308</v>
      </c>
      <c r="K435" s="33">
        <f t="shared" si="35"/>
        <v>344.96000000000004</v>
      </c>
    </row>
    <row r="436" spans="1:11" ht="45">
      <c r="A436" s="2" t="s">
        <v>1973</v>
      </c>
      <c r="B436" s="27" t="s">
        <v>1974</v>
      </c>
      <c r="C436" s="27" t="s">
        <v>13</v>
      </c>
      <c r="D436" s="27" t="s">
        <v>1974</v>
      </c>
      <c r="E436" s="25" t="s">
        <v>15</v>
      </c>
      <c r="F436" s="25">
        <v>3</v>
      </c>
      <c r="G436" s="32">
        <v>338</v>
      </c>
      <c r="H436" s="27" t="s">
        <v>1603</v>
      </c>
      <c r="I436" s="4" t="s">
        <v>17</v>
      </c>
      <c r="J436" s="29">
        <f t="shared" si="34"/>
        <v>1014</v>
      </c>
      <c r="K436" s="33">
        <f t="shared" si="35"/>
        <v>1135.68</v>
      </c>
    </row>
    <row r="437" spans="1:11" ht="45">
      <c r="A437" s="2" t="s">
        <v>1975</v>
      </c>
      <c r="B437" s="27" t="s">
        <v>1976</v>
      </c>
      <c r="C437" s="27" t="s">
        <v>13</v>
      </c>
      <c r="D437" s="27" t="s">
        <v>1976</v>
      </c>
      <c r="E437" s="25" t="s">
        <v>15</v>
      </c>
      <c r="F437" s="25">
        <v>3</v>
      </c>
      <c r="G437" s="32">
        <v>308</v>
      </c>
      <c r="H437" s="27" t="s">
        <v>1603</v>
      </c>
      <c r="I437" s="4" t="s">
        <v>17</v>
      </c>
      <c r="J437" s="29">
        <f t="shared" si="34"/>
        <v>924</v>
      </c>
      <c r="K437" s="33">
        <f t="shared" si="35"/>
        <v>1034.8800000000001</v>
      </c>
    </row>
    <row r="438" spans="1:11" ht="45">
      <c r="A438" s="2" t="s">
        <v>1977</v>
      </c>
      <c r="B438" s="27" t="s">
        <v>1978</v>
      </c>
      <c r="C438" s="27" t="s">
        <v>13</v>
      </c>
      <c r="D438" s="27" t="s">
        <v>1978</v>
      </c>
      <c r="E438" s="25" t="s">
        <v>15</v>
      </c>
      <c r="F438" s="25">
        <v>10</v>
      </c>
      <c r="G438" s="32">
        <v>1108</v>
      </c>
      <c r="H438" s="27" t="s">
        <v>1603</v>
      </c>
      <c r="I438" s="4" t="s">
        <v>17</v>
      </c>
      <c r="J438" s="29">
        <f t="shared" si="34"/>
        <v>11080</v>
      </c>
      <c r="K438" s="33">
        <f t="shared" si="35"/>
        <v>12409.6</v>
      </c>
    </row>
    <row r="439" spans="1:11" ht="45">
      <c r="A439" s="2" t="s">
        <v>1979</v>
      </c>
      <c r="B439" s="27" t="s">
        <v>1980</v>
      </c>
      <c r="C439" s="27" t="s">
        <v>13</v>
      </c>
      <c r="D439" s="27" t="s">
        <v>1980</v>
      </c>
      <c r="E439" s="25" t="s">
        <v>15</v>
      </c>
      <c r="F439" s="25">
        <v>10</v>
      </c>
      <c r="G439" s="32">
        <v>1108</v>
      </c>
      <c r="H439" s="27" t="s">
        <v>1603</v>
      </c>
      <c r="I439" s="4" t="s">
        <v>17</v>
      </c>
      <c r="J439" s="29">
        <f t="shared" si="34"/>
        <v>11080</v>
      </c>
      <c r="K439" s="33">
        <f t="shared" si="35"/>
        <v>12409.6</v>
      </c>
    </row>
    <row r="440" spans="1:11" ht="45">
      <c r="A440" s="2" t="s">
        <v>1981</v>
      </c>
      <c r="B440" s="27" t="s">
        <v>1982</v>
      </c>
      <c r="C440" s="27" t="s">
        <v>13</v>
      </c>
      <c r="D440" s="27" t="s">
        <v>1982</v>
      </c>
      <c r="E440" s="25" t="s">
        <v>15</v>
      </c>
      <c r="F440" s="25">
        <v>3</v>
      </c>
      <c r="G440" s="32">
        <v>462</v>
      </c>
      <c r="H440" s="27" t="s">
        <v>1603</v>
      </c>
      <c r="I440" s="4" t="s">
        <v>17</v>
      </c>
      <c r="J440" s="29">
        <f t="shared" si="34"/>
        <v>1386</v>
      </c>
      <c r="K440" s="33">
        <f t="shared" si="35"/>
        <v>1552.3200000000002</v>
      </c>
    </row>
    <row r="441" spans="1:11" ht="45">
      <c r="A441" s="2" t="s">
        <v>1985</v>
      </c>
      <c r="B441" s="27" t="s">
        <v>1983</v>
      </c>
      <c r="C441" s="27" t="s">
        <v>13</v>
      </c>
      <c r="D441" s="27" t="s">
        <v>1983</v>
      </c>
      <c r="E441" s="25" t="s">
        <v>15</v>
      </c>
      <c r="F441" s="25">
        <v>3</v>
      </c>
      <c r="G441" s="32">
        <v>710</v>
      </c>
      <c r="H441" s="27" t="s">
        <v>1603</v>
      </c>
      <c r="I441" s="4" t="s">
        <v>17</v>
      </c>
      <c r="J441" s="29">
        <f t="shared" si="34"/>
        <v>2130</v>
      </c>
      <c r="K441" s="33">
        <f t="shared" si="35"/>
        <v>2385.6000000000004</v>
      </c>
    </row>
    <row r="442" spans="1:11" ht="45">
      <c r="A442" s="2" t="s">
        <v>1986</v>
      </c>
      <c r="B442" s="27" t="s">
        <v>1984</v>
      </c>
      <c r="C442" s="27" t="s">
        <v>13</v>
      </c>
      <c r="D442" s="27" t="s">
        <v>1984</v>
      </c>
      <c r="E442" s="25" t="s">
        <v>15</v>
      </c>
      <c r="F442" s="25">
        <v>3</v>
      </c>
      <c r="G442" s="32">
        <v>708</v>
      </c>
      <c r="H442" s="27" t="s">
        <v>1603</v>
      </c>
      <c r="I442" s="4" t="s">
        <v>17</v>
      </c>
      <c r="J442" s="29">
        <f t="shared" si="34"/>
        <v>2124</v>
      </c>
      <c r="K442" s="33">
        <f t="shared" si="35"/>
        <v>2378.88</v>
      </c>
    </row>
    <row r="443" spans="1:11" ht="45">
      <c r="A443" s="2" t="s">
        <v>1987</v>
      </c>
      <c r="B443" s="27" t="s">
        <v>1988</v>
      </c>
      <c r="C443" s="27" t="s">
        <v>13</v>
      </c>
      <c r="D443" s="27" t="s">
        <v>1988</v>
      </c>
      <c r="E443" s="25" t="s">
        <v>194</v>
      </c>
      <c r="F443" s="25">
        <v>1</v>
      </c>
      <c r="G443" s="32">
        <v>18700</v>
      </c>
      <c r="H443" s="27" t="s">
        <v>1603</v>
      </c>
      <c r="I443" s="4" t="s">
        <v>17</v>
      </c>
      <c r="J443" s="29">
        <f t="shared" si="34"/>
        <v>18700</v>
      </c>
      <c r="K443" s="33">
        <f t="shared" si="35"/>
        <v>20944.000000000004</v>
      </c>
    </row>
    <row r="444" spans="1:11" ht="45">
      <c r="A444" s="2" t="s">
        <v>1989</v>
      </c>
      <c r="B444" s="27" t="s">
        <v>1990</v>
      </c>
      <c r="C444" s="27" t="s">
        <v>13</v>
      </c>
      <c r="D444" s="27" t="s">
        <v>1990</v>
      </c>
      <c r="E444" s="25" t="s">
        <v>194</v>
      </c>
      <c r="F444" s="25">
        <v>1</v>
      </c>
      <c r="G444" s="32">
        <v>6800</v>
      </c>
      <c r="H444" s="27" t="s">
        <v>1603</v>
      </c>
      <c r="I444" s="4" t="s">
        <v>17</v>
      </c>
      <c r="J444" s="29">
        <f t="shared" si="34"/>
        <v>6800</v>
      </c>
      <c r="K444" s="33">
        <f t="shared" si="35"/>
        <v>7616.0000000000009</v>
      </c>
    </row>
    <row r="445" spans="1:11" ht="45">
      <c r="A445" s="2" t="s">
        <v>1991</v>
      </c>
      <c r="B445" s="27" t="s">
        <v>1992</v>
      </c>
      <c r="C445" s="27" t="s">
        <v>13</v>
      </c>
      <c r="D445" s="27" t="s">
        <v>1992</v>
      </c>
      <c r="E445" s="25" t="s">
        <v>15</v>
      </c>
      <c r="F445" s="25">
        <v>6</v>
      </c>
      <c r="G445" s="32">
        <v>716</v>
      </c>
      <c r="H445" s="27" t="s">
        <v>1603</v>
      </c>
      <c r="I445" s="4" t="s">
        <v>17</v>
      </c>
      <c r="J445" s="29">
        <f t="shared" si="34"/>
        <v>4296</v>
      </c>
      <c r="K445" s="33">
        <f t="shared" si="35"/>
        <v>4811.5200000000004</v>
      </c>
    </row>
    <row r="446" spans="1:11" ht="45">
      <c r="A446" s="2" t="s">
        <v>1993</v>
      </c>
      <c r="B446" s="27" t="s">
        <v>1994</v>
      </c>
      <c r="C446" s="27" t="s">
        <v>13</v>
      </c>
      <c r="D446" s="27" t="s">
        <v>1994</v>
      </c>
      <c r="E446" s="25" t="s">
        <v>15</v>
      </c>
      <c r="F446" s="25">
        <v>6</v>
      </c>
      <c r="G446" s="32">
        <v>770</v>
      </c>
      <c r="H446" s="27" t="s">
        <v>1603</v>
      </c>
      <c r="I446" s="4" t="s">
        <v>17</v>
      </c>
      <c r="J446" s="29">
        <f t="shared" si="34"/>
        <v>4620</v>
      </c>
      <c r="K446" s="33">
        <f t="shared" si="35"/>
        <v>5174.4000000000005</v>
      </c>
    </row>
    <row r="447" spans="1:11" ht="45">
      <c r="A447" s="2" t="s">
        <v>1995</v>
      </c>
      <c r="B447" s="27" t="s">
        <v>1996</v>
      </c>
      <c r="C447" s="27" t="s">
        <v>13</v>
      </c>
      <c r="D447" s="27" t="s">
        <v>1996</v>
      </c>
      <c r="E447" s="25" t="s">
        <v>15</v>
      </c>
      <c r="F447" s="25">
        <v>6</v>
      </c>
      <c r="G447" s="32">
        <v>1001</v>
      </c>
      <c r="H447" s="27" t="s">
        <v>1603</v>
      </c>
      <c r="I447" s="4" t="s">
        <v>17</v>
      </c>
      <c r="J447" s="29">
        <f t="shared" si="34"/>
        <v>6006</v>
      </c>
      <c r="K447" s="33">
        <f t="shared" si="35"/>
        <v>6726.72</v>
      </c>
    </row>
    <row r="448" spans="1:11" ht="45">
      <c r="A448" s="2" t="s">
        <v>1997</v>
      </c>
      <c r="B448" s="27" t="s">
        <v>1998</v>
      </c>
      <c r="C448" s="27" t="s">
        <v>13</v>
      </c>
      <c r="D448" s="27" t="s">
        <v>1998</v>
      </c>
      <c r="E448" s="25" t="s">
        <v>15</v>
      </c>
      <c r="F448" s="25">
        <v>2</v>
      </c>
      <c r="G448" s="32">
        <v>1000</v>
      </c>
      <c r="H448" s="27" t="s">
        <v>1603</v>
      </c>
      <c r="I448" s="4" t="s">
        <v>17</v>
      </c>
      <c r="J448" s="29">
        <f t="shared" si="34"/>
        <v>2000</v>
      </c>
      <c r="K448" s="33">
        <f t="shared" si="35"/>
        <v>2240</v>
      </c>
    </row>
    <row r="449" spans="1:11" ht="45">
      <c r="A449" s="2" t="s">
        <v>1999</v>
      </c>
      <c r="B449" s="27" t="s">
        <v>2000</v>
      </c>
      <c r="C449" s="27" t="s">
        <v>13</v>
      </c>
      <c r="D449" s="27" t="s">
        <v>2000</v>
      </c>
      <c r="E449" s="25" t="s">
        <v>15</v>
      </c>
      <c r="F449" s="25">
        <v>3</v>
      </c>
      <c r="G449" s="32">
        <v>1417</v>
      </c>
      <c r="H449" s="27" t="s">
        <v>1603</v>
      </c>
      <c r="I449" s="4" t="s">
        <v>17</v>
      </c>
      <c r="J449" s="29">
        <f t="shared" si="34"/>
        <v>4251</v>
      </c>
      <c r="K449" s="33">
        <f t="shared" si="35"/>
        <v>4761.1200000000008</v>
      </c>
    </row>
    <row r="450" spans="1:11" ht="45">
      <c r="A450" s="2" t="s">
        <v>2001</v>
      </c>
      <c r="B450" s="27" t="s">
        <v>2002</v>
      </c>
      <c r="C450" s="27" t="s">
        <v>13</v>
      </c>
      <c r="D450" s="27" t="s">
        <v>2002</v>
      </c>
      <c r="E450" s="25" t="s">
        <v>15</v>
      </c>
      <c r="F450" s="25">
        <v>10</v>
      </c>
      <c r="G450" s="32">
        <v>385</v>
      </c>
      <c r="H450" s="27" t="s">
        <v>1603</v>
      </c>
      <c r="I450" s="4" t="s">
        <v>17</v>
      </c>
      <c r="J450" s="29">
        <f t="shared" si="34"/>
        <v>3850</v>
      </c>
      <c r="K450" s="33">
        <f t="shared" si="35"/>
        <v>4312</v>
      </c>
    </row>
    <row r="451" spans="1:11" ht="45">
      <c r="A451" s="2" t="s">
        <v>2003</v>
      </c>
      <c r="B451" s="27" t="s">
        <v>2004</v>
      </c>
      <c r="C451" s="27" t="s">
        <v>13</v>
      </c>
      <c r="D451" s="27" t="s">
        <v>2004</v>
      </c>
      <c r="E451" s="25" t="s">
        <v>15</v>
      </c>
      <c r="F451" s="25">
        <v>1</v>
      </c>
      <c r="G451" s="32">
        <v>3700</v>
      </c>
      <c r="H451" s="27" t="s">
        <v>1603</v>
      </c>
      <c r="I451" s="4" t="s">
        <v>17</v>
      </c>
      <c r="J451" s="29">
        <f t="shared" si="34"/>
        <v>3700</v>
      </c>
      <c r="K451" s="33">
        <f t="shared" si="35"/>
        <v>4144</v>
      </c>
    </row>
    <row r="452" spans="1:11" ht="45">
      <c r="A452" s="2" t="s">
        <v>2006</v>
      </c>
      <c r="B452" s="27" t="s">
        <v>2005</v>
      </c>
      <c r="C452" s="27" t="s">
        <v>13</v>
      </c>
      <c r="D452" s="27" t="s">
        <v>2005</v>
      </c>
      <c r="E452" s="25" t="s">
        <v>15</v>
      </c>
      <c r="F452" s="25">
        <v>1</v>
      </c>
      <c r="G452" s="32">
        <v>3800</v>
      </c>
      <c r="H452" s="27" t="s">
        <v>1603</v>
      </c>
      <c r="I452" s="4" t="s">
        <v>17</v>
      </c>
      <c r="J452" s="29">
        <f t="shared" si="34"/>
        <v>3800</v>
      </c>
      <c r="K452" s="33">
        <f t="shared" si="35"/>
        <v>4256</v>
      </c>
    </row>
    <row r="453" spans="1:11" ht="45">
      <c r="A453" s="2" t="s">
        <v>2007</v>
      </c>
      <c r="B453" s="27" t="s">
        <v>2020</v>
      </c>
      <c r="C453" s="27" t="s">
        <v>13</v>
      </c>
      <c r="D453" s="27" t="s">
        <v>2020</v>
      </c>
      <c r="E453" s="25" t="s">
        <v>15</v>
      </c>
      <c r="F453" s="25">
        <v>30</v>
      </c>
      <c r="G453" s="32">
        <v>693</v>
      </c>
      <c r="H453" s="27" t="s">
        <v>1603</v>
      </c>
      <c r="I453" s="4" t="s">
        <v>17</v>
      </c>
      <c r="J453" s="29">
        <f t="shared" si="34"/>
        <v>20790</v>
      </c>
      <c r="K453" s="33">
        <f t="shared" si="35"/>
        <v>23284.800000000003</v>
      </c>
    </row>
    <row r="454" spans="1:11" ht="45">
      <c r="A454" s="2">
        <v>318</v>
      </c>
      <c r="B454" s="27" t="s">
        <v>361</v>
      </c>
      <c r="C454" s="27" t="s">
        <v>13</v>
      </c>
      <c r="D454" s="27" t="s">
        <v>361</v>
      </c>
      <c r="E454" s="25" t="s">
        <v>15</v>
      </c>
      <c r="F454" s="25">
        <v>2</v>
      </c>
      <c r="G454" s="32">
        <v>42000</v>
      </c>
      <c r="H454" s="27" t="s">
        <v>289</v>
      </c>
      <c r="I454" s="4" t="s">
        <v>17</v>
      </c>
      <c r="J454" s="29">
        <v>84000</v>
      </c>
      <c r="K454" s="33">
        <v>94080</v>
      </c>
    </row>
    <row r="455" spans="1:11" ht="45">
      <c r="A455" s="2">
        <v>319</v>
      </c>
      <c r="B455" s="27" t="s">
        <v>362</v>
      </c>
      <c r="C455" s="27" t="s">
        <v>13</v>
      </c>
      <c r="D455" s="27" t="s">
        <v>362</v>
      </c>
      <c r="E455" s="27" t="s">
        <v>15</v>
      </c>
      <c r="F455" s="27">
        <v>2</v>
      </c>
      <c r="G455" s="32">
        <v>209640</v>
      </c>
      <c r="H455" s="27" t="s">
        <v>289</v>
      </c>
      <c r="I455" s="4" t="s">
        <v>17</v>
      </c>
      <c r="J455" s="33">
        <v>419280</v>
      </c>
      <c r="K455" s="33">
        <v>469593.60000000003</v>
      </c>
    </row>
    <row r="456" spans="1:11" ht="45">
      <c r="A456" s="2">
        <v>320</v>
      </c>
      <c r="B456" s="27" t="s">
        <v>363</v>
      </c>
      <c r="C456" s="27" t="s">
        <v>13</v>
      </c>
      <c r="D456" s="27" t="s">
        <v>363</v>
      </c>
      <c r="E456" s="27" t="s">
        <v>59</v>
      </c>
      <c r="F456" s="27">
        <v>4</v>
      </c>
      <c r="G456" s="32">
        <v>14520</v>
      </c>
      <c r="H456" s="27" t="s">
        <v>289</v>
      </c>
      <c r="I456" s="4" t="s">
        <v>17</v>
      </c>
      <c r="J456" s="33">
        <v>58080</v>
      </c>
      <c r="K456" s="33">
        <v>65049.600000000006</v>
      </c>
    </row>
    <row r="457" spans="1:11" ht="45">
      <c r="A457" s="2">
        <v>321</v>
      </c>
      <c r="B457" s="27" t="s">
        <v>364</v>
      </c>
      <c r="C457" s="27" t="s">
        <v>13</v>
      </c>
      <c r="D457" s="27" t="s">
        <v>364</v>
      </c>
      <c r="E457" s="27" t="s">
        <v>62</v>
      </c>
      <c r="F457" s="27">
        <v>20</v>
      </c>
      <c r="G457" s="32">
        <v>2142</v>
      </c>
      <c r="H457" s="27" t="s">
        <v>289</v>
      </c>
      <c r="I457" s="4" t="s">
        <v>17</v>
      </c>
      <c r="J457" s="33">
        <v>42840</v>
      </c>
      <c r="K457" s="33">
        <v>47980.800000000003</v>
      </c>
    </row>
    <row r="458" spans="1:11" ht="45">
      <c r="A458" s="2">
        <v>322</v>
      </c>
      <c r="B458" s="27" t="s">
        <v>365</v>
      </c>
      <c r="C458" s="27" t="s">
        <v>13</v>
      </c>
      <c r="D458" s="27" t="s">
        <v>365</v>
      </c>
      <c r="E458" s="27" t="s">
        <v>15</v>
      </c>
      <c r="F458" s="27">
        <v>4</v>
      </c>
      <c r="G458" s="32">
        <v>19300</v>
      </c>
      <c r="H458" s="27" t="s">
        <v>289</v>
      </c>
      <c r="I458" s="4" t="s">
        <v>17</v>
      </c>
      <c r="J458" s="33">
        <v>77200</v>
      </c>
      <c r="K458" s="33">
        <v>86464.000000000015</v>
      </c>
    </row>
    <row r="459" spans="1:11" ht="45">
      <c r="A459" s="2">
        <v>323</v>
      </c>
      <c r="B459" s="27" t="s">
        <v>366</v>
      </c>
      <c r="C459" s="27" t="s">
        <v>13</v>
      </c>
      <c r="D459" s="27" t="s">
        <v>366</v>
      </c>
      <c r="E459" s="27" t="s">
        <v>15</v>
      </c>
      <c r="F459" s="27">
        <v>2</v>
      </c>
      <c r="G459" s="32">
        <v>15000</v>
      </c>
      <c r="H459" s="27" t="s">
        <v>289</v>
      </c>
      <c r="I459" s="4" t="s">
        <v>17</v>
      </c>
      <c r="J459" s="33">
        <v>30000</v>
      </c>
      <c r="K459" s="33">
        <v>33600</v>
      </c>
    </row>
    <row r="460" spans="1:11" ht="45">
      <c r="A460" s="2">
        <v>324</v>
      </c>
      <c r="B460" s="27" t="s">
        <v>367</v>
      </c>
      <c r="C460" s="27" t="s">
        <v>13</v>
      </c>
      <c r="D460" s="27" t="s">
        <v>367</v>
      </c>
      <c r="E460" s="27" t="s">
        <v>15</v>
      </c>
      <c r="F460" s="27">
        <v>40</v>
      </c>
      <c r="G460" s="32">
        <v>30</v>
      </c>
      <c r="H460" s="27" t="s">
        <v>289</v>
      </c>
      <c r="I460" s="4" t="s">
        <v>17</v>
      </c>
      <c r="J460" s="33">
        <f>G460*F460</f>
        <v>1200</v>
      </c>
      <c r="K460" s="33">
        <v>1344.0000000000002</v>
      </c>
    </row>
    <row r="461" spans="1:11" ht="45">
      <c r="A461" s="2">
        <v>325</v>
      </c>
      <c r="B461" s="27" t="s">
        <v>368</v>
      </c>
      <c r="C461" s="27" t="s">
        <v>13</v>
      </c>
      <c r="D461" s="27" t="s">
        <v>368</v>
      </c>
      <c r="E461" s="27" t="s">
        <v>369</v>
      </c>
      <c r="F461" s="27">
        <v>4</v>
      </c>
      <c r="G461" s="32">
        <v>10100</v>
      </c>
      <c r="H461" s="27" t="s">
        <v>289</v>
      </c>
      <c r="I461" s="4" t="s">
        <v>17</v>
      </c>
      <c r="J461" s="33">
        <v>40400</v>
      </c>
      <c r="K461" s="33">
        <v>45248</v>
      </c>
    </row>
    <row r="462" spans="1:11" ht="45">
      <c r="A462" s="2">
        <v>326</v>
      </c>
      <c r="B462" s="27" t="s">
        <v>370</v>
      </c>
      <c r="C462" s="27" t="s">
        <v>13</v>
      </c>
      <c r="D462" s="27" t="s">
        <v>370</v>
      </c>
      <c r="E462" s="27" t="s">
        <v>369</v>
      </c>
      <c r="F462" s="25">
        <v>4</v>
      </c>
      <c r="G462" s="32">
        <v>11490</v>
      </c>
      <c r="H462" s="27" t="s">
        <v>289</v>
      </c>
      <c r="I462" s="4" t="s">
        <v>17</v>
      </c>
      <c r="J462" s="29">
        <v>45960</v>
      </c>
      <c r="K462" s="33">
        <v>51475.200000000004</v>
      </c>
    </row>
    <row r="463" spans="1:11" ht="45">
      <c r="A463" s="2">
        <v>327</v>
      </c>
      <c r="B463" s="27" t="s">
        <v>371</v>
      </c>
      <c r="C463" s="27" t="s">
        <v>13</v>
      </c>
      <c r="D463" s="27" t="s">
        <v>371</v>
      </c>
      <c r="E463" s="27" t="s">
        <v>15</v>
      </c>
      <c r="F463" s="27">
        <v>10</v>
      </c>
      <c r="G463" s="32">
        <v>500</v>
      </c>
      <c r="H463" s="27" t="s">
        <v>289</v>
      </c>
      <c r="I463" s="4" t="s">
        <v>17</v>
      </c>
      <c r="J463" s="29">
        <v>5000</v>
      </c>
      <c r="K463" s="33">
        <v>5600.0000000000009</v>
      </c>
    </row>
    <row r="464" spans="1:11" ht="45">
      <c r="A464" s="2">
        <v>328</v>
      </c>
      <c r="B464" s="27" t="s">
        <v>372</v>
      </c>
      <c r="C464" s="27" t="s">
        <v>13</v>
      </c>
      <c r="D464" s="27" t="s">
        <v>372</v>
      </c>
      <c r="E464" s="27" t="s">
        <v>59</v>
      </c>
      <c r="F464" s="27">
        <v>3</v>
      </c>
      <c r="G464" s="32">
        <v>1900</v>
      </c>
      <c r="H464" s="27" t="s">
        <v>289</v>
      </c>
      <c r="I464" s="4" t="s">
        <v>17</v>
      </c>
      <c r="J464" s="29">
        <v>5700</v>
      </c>
      <c r="K464" s="33">
        <v>6384.0000000000009</v>
      </c>
    </row>
    <row r="465" spans="1:11" ht="45">
      <c r="A465" s="2">
        <v>329</v>
      </c>
      <c r="B465" s="27" t="s">
        <v>373</v>
      </c>
      <c r="C465" s="27" t="s">
        <v>13</v>
      </c>
      <c r="D465" s="27" t="s">
        <v>373</v>
      </c>
      <c r="E465" s="27" t="s">
        <v>59</v>
      </c>
      <c r="F465" s="27">
        <v>4</v>
      </c>
      <c r="G465" s="32">
        <v>3400</v>
      </c>
      <c r="H465" s="27" t="s">
        <v>289</v>
      </c>
      <c r="I465" s="4" t="s">
        <v>17</v>
      </c>
      <c r="J465" s="33">
        <v>13600</v>
      </c>
      <c r="K465" s="33">
        <v>15232</v>
      </c>
    </row>
    <row r="466" spans="1:11" ht="45">
      <c r="A466" s="2">
        <v>330</v>
      </c>
      <c r="B466" s="27" t="s">
        <v>374</v>
      </c>
      <c r="C466" s="27" t="s">
        <v>13</v>
      </c>
      <c r="D466" s="27" t="s">
        <v>374</v>
      </c>
      <c r="E466" s="27" t="s">
        <v>59</v>
      </c>
      <c r="F466" s="27">
        <v>6</v>
      </c>
      <c r="G466" s="32">
        <v>2800</v>
      </c>
      <c r="H466" s="27" t="s">
        <v>289</v>
      </c>
      <c r="I466" s="4" t="s">
        <v>17</v>
      </c>
      <c r="J466" s="33">
        <v>16800</v>
      </c>
      <c r="K466" s="33">
        <v>18816</v>
      </c>
    </row>
    <row r="467" spans="1:11" s="132" customFormat="1" ht="45">
      <c r="A467" s="127">
        <v>331</v>
      </c>
      <c r="B467" s="135" t="s">
        <v>375</v>
      </c>
      <c r="C467" s="135" t="s">
        <v>13</v>
      </c>
      <c r="D467" s="135" t="s">
        <v>375</v>
      </c>
      <c r="E467" s="135" t="s">
        <v>59</v>
      </c>
      <c r="F467" s="135">
        <v>40</v>
      </c>
      <c r="G467" s="137">
        <v>690</v>
      </c>
      <c r="H467" s="135" t="s">
        <v>289</v>
      </c>
      <c r="I467" s="129" t="s">
        <v>17</v>
      </c>
      <c r="J467" s="138">
        <f>F467*G467</f>
        <v>27600</v>
      </c>
      <c r="K467" s="139">
        <f>J467*1.12</f>
        <v>30912.000000000004</v>
      </c>
    </row>
    <row r="468" spans="1:11" ht="45">
      <c r="A468" s="2">
        <v>332</v>
      </c>
      <c r="B468" s="27" t="s">
        <v>376</v>
      </c>
      <c r="C468" s="27" t="s">
        <v>13</v>
      </c>
      <c r="D468" s="27" t="s">
        <v>376</v>
      </c>
      <c r="E468" s="27" t="s">
        <v>59</v>
      </c>
      <c r="F468" s="27">
        <v>10</v>
      </c>
      <c r="G468" s="32">
        <v>950</v>
      </c>
      <c r="H468" s="27" t="s">
        <v>289</v>
      </c>
      <c r="I468" s="4" t="s">
        <v>17</v>
      </c>
      <c r="J468" s="29">
        <v>9500</v>
      </c>
      <c r="K468" s="33">
        <v>10640</v>
      </c>
    </row>
    <row r="469" spans="1:11" ht="45">
      <c r="A469" s="2">
        <v>333</v>
      </c>
      <c r="B469" s="27" t="s">
        <v>377</v>
      </c>
      <c r="C469" s="27" t="s">
        <v>13</v>
      </c>
      <c r="D469" s="27" t="s">
        <v>377</v>
      </c>
      <c r="E469" s="25" t="s">
        <v>15</v>
      </c>
      <c r="F469" s="25">
        <v>10</v>
      </c>
      <c r="G469" s="32">
        <v>990</v>
      </c>
      <c r="H469" s="27" t="s">
        <v>289</v>
      </c>
      <c r="I469" s="4" t="s">
        <v>17</v>
      </c>
      <c r="J469" s="29">
        <v>9900</v>
      </c>
      <c r="K469" s="33">
        <v>11088</v>
      </c>
    </row>
    <row r="470" spans="1:11" ht="45">
      <c r="A470" s="2">
        <v>334</v>
      </c>
      <c r="B470" s="27" t="s">
        <v>378</v>
      </c>
      <c r="C470" s="27" t="s">
        <v>13</v>
      </c>
      <c r="D470" s="27" t="s">
        <v>378</v>
      </c>
      <c r="E470" s="25" t="s">
        <v>15</v>
      </c>
      <c r="F470" s="25">
        <v>4</v>
      </c>
      <c r="G470" s="32">
        <v>2500</v>
      </c>
      <c r="H470" s="27" t="s">
        <v>289</v>
      </c>
      <c r="I470" s="4" t="s">
        <v>17</v>
      </c>
      <c r="J470" s="29">
        <v>10000</v>
      </c>
      <c r="K470" s="33">
        <v>11200</v>
      </c>
    </row>
    <row r="471" spans="1:11" ht="45">
      <c r="A471" s="2">
        <v>335</v>
      </c>
      <c r="B471" s="27" t="s">
        <v>379</v>
      </c>
      <c r="C471" s="27" t="s">
        <v>13</v>
      </c>
      <c r="D471" s="27" t="s">
        <v>379</v>
      </c>
      <c r="E471" s="25" t="s">
        <v>15</v>
      </c>
      <c r="F471" s="25">
        <v>5</v>
      </c>
      <c r="G471" s="32">
        <v>2950</v>
      </c>
      <c r="H471" s="27" t="s">
        <v>289</v>
      </c>
      <c r="I471" s="4" t="s">
        <v>17</v>
      </c>
      <c r="J471" s="29">
        <v>14750</v>
      </c>
      <c r="K471" s="33">
        <v>16520</v>
      </c>
    </row>
    <row r="472" spans="1:11" ht="45">
      <c r="A472" s="2">
        <v>336</v>
      </c>
      <c r="B472" s="86" t="s">
        <v>380</v>
      </c>
      <c r="C472" s="86" t="s">
        <v>13</v>
      </c>
      <c r="D472" s="86" t="s">
        <v>380</v>
      </c>
      <c r="E472" s="87" t="s">
        <v>15</v>
      </c>
      <c r="F472" s="87">
        <v>30</v>
      </c>
      <c r="G472" s="88">
        <v>1370</v>
      </c>
      <c r="H472" s="86" t="s">
        <v>289</v>
      </c>
      <c r="I472" s="38" t="s">
        <v>17</v>
      </c>
      <c r="J472" s="89">
        <v>41100</v>
      </c>
      <c r="K472" s="90">
        <v>46032</v>
      </c>
    </row>
    <row r="473" spans="1:11" ht="45">
      <c r="A473" s="106" t="s">
        <v>1530</v>
      </c>
      <c r="B473" s="96" t="s">
        <v>1537</v>
      </c>
      <c r="C473" s="27" t="s">
        <v>13</v>
      </c>
      <c r="D473" s="96" t="s">
        <v>1537</v>
      </c>
      <c r="E473" s="96" t="s">
        <v>1544</v>
      </c>
      <c r="F473" s="96">
        <v>200</v>
      </c>
      <c r="G473" s="97">
        <v>410</v>
      </c>
      <c r="H473" s="27" t="s">
        <v>289</v>
      </c>
      <c r="I473" s="4" t="s">
        <v>17</v>
      </c>
      <c r="J473" s="29">
        <f>F473*G473</f>
        <v>82000</v>
      </c>
      <c r="K473" s="33">
        <f>J473*1.12</f>
        <v>91840.000000000015</v>
      </c>
    </row>
    <row r="474" spans="1:11" ht="45">
      <c r="A474" s="106" t="s">
        <v>1531</v>
      </c>
      <c r="B474" s="96" t="s">
        <v>1538</v>
      </c>
      <c r="C474" s="27" t="s">
        <v>13</v>
      </c>
      <c r="D474" s="96" t="s">
        <v>1538</v>
      </c>
      <c r="E474" s="96" t="s">
        <v>15</v>
      </c>
      <c r="F474" s="96">
        <v>5</v>
      </c>
      <c r="G474" s="97">
        <v>2000</v>
      </c>
      <c r="H474" s="27" t="s">
        <v>289</v>
      </c>
      <c r="I474" s="4" t="s">
        <v>17</v>
      </c>
      <c r="J474" s="29">
        <f t="shared" ref="J474:J479" si="36">F474*G474</f>
        <v>10000</v>
      </c>
      <c r="K474" s="33">
        <f t="shared" ref="K474:K479" si="37">J474*1.12</f>
        <v>11200.000000000002</v>
      </c>
    </row>
    <row r="475" spans="1:11" ht="45">
      <c r="A475" s="106" t="s">
        <v>1532</v>
      </c>
      <c r="B475" s="96" t="s">
        <v>1539</v>
      </c>
      <c r="C475" s="27" t="s">
        <v>13</v>
      </c>
      <c r="D475" s="96" t="s">
        <v>1539</v>
      </c>
      <c r="E475" s="96" t="s">
        <v>15</v>
      </c>
      <c r="F475" s="96">
        <v>2</v>
      </c>
      <c r="G475" s="97">
        <v>8790</v>
      </c>
      <c r="H475" s="27" t="s">
        <v>289</v>
      </c>
      <c r="I475" s="4" t="s">
        <v>17</v>
      </c>
      <c r="J475" s="29">
        <f t="shared" si="36"/>
        <v>17580</v>
      </c>
      <c r="K475" s="33">
        <f t="shared" si="37"/>
        <v>19689.600000000002</v>
      </c>
    </row>
    <row r="476" spans="1:11" ht="45">
      <c r="A476" s="106" t="s">
        <v>1533</v>
      </c>
      <c r="B476" s="96" t="s">
        <v>1540</v>
      </c>
      <c r="C476" s="27" t="s">
        <v>13</v>
      </c>
      <c r="D476" s="96" t="s">
        <v>1540</v>
      </c>
      <c r="E476" s="96" t="s">
        <v>30</v>
      </c>
      <c r="F476" s="96">
        <v>2</v>
      </c>
      <c r="G476" s="97">
        <v>3000</v>
      </c>
      <c r="H476" s="27" t="s">
        <v>289</v>
      </c>
      <c r="I476" s="4" t="s">
        <v>17</v>
      </c>
      <c r="J476" s="29">
        <f t="shared" si="36"/>
        <v>6000</v>
      </c>
      <c r="K476" s="33">
        <f t="shared" si="37"/>
        <v>6720.0000000000009</v>
      </c>
    </row>
    <row r="477" spans="1:11" ht="45">
      <c r="A477" s="106" t="s">
        <v>1534</v>
      </c>
      <c r="B477" s="96" t="s">
        <v>1541</v>
      </c>
      <c r="C477" s="27" t="s">
        <v>13</v>
      </c>
      <c r="D477" s="96" t="s">
        <v>1541</v>
      </c>
      <c r="E477" s="96" t="s">
        <v>15</v>
      </c>
      <c r="F477" s="96">
        <v>5</v>
      </c>
      <c r="G477" s="97">
        <v>4300</v>
      </c>
      <c r="H477" s="27" t="s">
        <v>289</v>
      </c>
      <c r="I477" s="4" t="s">
        <v>17</v>
      </c>
      <c r="J477" s="29">
        <f t="shared" si="36"/>
        <v>21500</v>
      </c>
      <c r="K477" s="33">
        <f t="shared" si="37"/>
        <v>24080.000000000004</v>
      </c>
    </row>
    <row r="478" spans="1:11" ht="45">
      <c r="A478" s="106" t="s">
        <v>1535</v>
      </c>
      <c r="B478" s="96" t="s">
        <v>1542</v>
      </c>
      <c r="C478" s="27" t="s">
        <v>13</v>
      </c>
      <c r="D478" s="96" t="s">
        <v>1542</v>
      </c>
      <c r="E478" s="96" t="s">
        <v>15</v>
      </c>
      <c r="F478" s="96">
        <v>5</v>
      </c>
      <c r="G478" s="97">
        <v>1500</v>
      </c>
      <c r="H478" s="27" t="s">
        <v>289</v>
      </c>
      <c r="I478" s="4" t="s">
        <v>17</v>
      </c>
      <c r="J478" s="29">
        <f t="shared" si="36"/>
        <v>7500</v>
      </c>
      <c r="K478" s="33">
        <f t="shared" si="37"/>
        <v>8400</v>
      </c>
    </row>
    <row r="479" spans="1:11" ht="45">
      <c r="A479" s="106" t="s">
        <v>1536</v>
      </c>
      <c r="B479" s="96" t="s">
        <v>1543</v>
      </c>
      <c r="C479" s="27" t="s">
        <v>13</v>
      </c>
      <c r="D479" s="96" t="s">
        <v>1543</v>
      </c>
      <c r="E479" s="96" t="s">
        <v>15</v>
      </c>
      <c r="F479" s="96">
        <v>4</v>
      </c>
      <c r="G479" s="97">
        <v>700</v>
      </c>
      <c r="H479" s="27" t="s">
        <v>289</v>
      </c>
      <c r="I479" s="4" t="s">
        <v>17</v>
      </c>
      <c r="J479" s="29">
        <f t="shared" si="36"/>
        <v>2800</v>
      </c>
      <c r="K479" s="33">
        <f t="shared" si="37"/>
        <v>3136.0000000000005</v>
      </c>
    </row>
    <row r="480" spans="1:11" ht="45">
      <c r="A480" s="2">
        <v>337</v>
      </c>
      <c r="B480" s="91" t="s">
        <v>381</v>
      </c>
      <c r="C480" s="91" t="s">
        <v>13</v>
      </c>
      <c r="D480" s="91" t="s">
        <v>381</v>
      </c>
      <c r="E480" s="92" t="s">
        <v>15</v>
      </c>
      <c r="F480" s="92">
        <v>2</v>
      </c>
      <c r="G480" s="93">
        <v>41500</v>
      </c>
      <c r="H480" s="91" t="s">
        <v>289</v>
      </c>
      <c r="I480" s="61" t="s">
        <v>17</v>
      </c>
      <c r="J480" s="94">
        <v>83000</v>
      </c>
      <c r="K480" s="95">
        <v>92960</v>
      </c>
    </row>
    <row r="481" spans="1:11" ht="45">
      <c r="A481" s="2">
        <v>338</v>
      </c>
      <c r="B481" s="27" t="s">
        <v>382</v>
      </c>
      <c r="C481" s="27" t="s">
        <v>13</v>
      </c>
      <c r="D481" s="27" t="s">
        <v>382</v>
      </c>
      <c r="E481" s="25" t="s">
        <v>62</v>
      </c>
      <c r="F481" s="25">
        <v>50</v>
      </c>
      <c r="G481" s="32">
        <v>1520</v>
      </c>
      <c r="H481" s="27" t="s">
        <v>289</v>
      </c>
      <c r="I481" s="4" t="s">
        <v>17</v>
      </c>
      <c r="J481" s="29">
        <v>76000</v>
      </c>
      <c r="K481" s="33">
        <v>85120</v>
      </c>
    </row>
    <row r="482" spans="1:11" ht="45">
      <c r="A482" s="2">
        <v>339</v>
      </c>
      <c r="B482" s="27" t="s">
        <v>383</v>
      </c>
      <c r="C482" s="27" t="s">
        <v>13</v>
      </c>
      <c r="D482" s="27" t="s">
        <v>383</v>
      </c>
      <c r="E482" s="25" t="s">
        <v>62</v>
      </c>
      <c r="F482" s="25">
        <v>20</v>
      </c>
      <c r="G482" s="32">
        <v>242</v>
      </c>
      <c r="H482" s="27" t="s">
        <v>289</v>
      </c>
      <c r="I482" s="4" t="s">
        <v>17</v>
      </c>
      <c r="J482" s="29">
        <v>4840</v>
      </c>
      <c r="K482" s="33">
        <v>5421</v>
      </c>
    </row>
    <row r="483" spans="1:11" ht="45">
      <c r="A483" s="2">
        <v>340</v>
      </c>
      <c r="B483" s="27" t="s">
        <v>384</v>
      </c>
      <c r="C483" s="27" t="s">
        <v>13</v>
      </c>
      <c r="D483" s="27" t="s">
        <v>384</v>
      </c>
      <c r="E483" s="25" t="s">
        <v>62</v>
      </c>
      <c r="F483" s="25">
        <v>200</v>
      </c>
      <c r="G483" s="32">
        <v>450</v>
      </c>
      <c r="H483" s="27" t="s">
        <v>289</v>
      </c>
      <c r="I483" s="4" t="s">
        <v>17</v>
      </c>
      <c r="J483" s="29">
        <v>90000</v>
      </c>
      <c r="K483" s="33">
        <v>100800</v>
      </c>
    </row>
    <row r="484" spans="1:11" ht="45">
      <c r="A484" s="2">
        <v>341</v>
      </c>
      <c r="B484" s="27" t="s">
        <v>385</v>
      </c>
      <c r="C484" s="27" t="s">
        <v>13</v>
      </c>
      <c r="D484" s="27" t="s">
        <v>385</v>
      </c>
      <c r="E484" s="25" t="s">
        <v>15</v>
      </c>
      <c r="F484" s="25">
        <v>4</v>
      </c>
      <c r="G484" s="32">
        <v>8000</v>
      </c>
      <c r="H484" s="27" t="s">
        <v>289</v>
      </c>
      <c r="I484" s="4" t="s">
        <v>17</v>
      </c>
      <c r="J484" s="29">
        <v>32000</v>
      </c>
      <c r="K484" s="33">
        <v>35840</v>
      </c>
    </row>
    <row r="485" spans="1:11" ht="45">
      <c r="A485" s="2">
        <v>342</v>
      </c>
      <c r="B485" s="27" t="s">
        <v>386</v>
      </c>
      <c r="C485" s="27" t="s">
        <v>13</v>
      </c>
      <c r="D485" s="27" t="s">
        <v>386</v>
      </c>
      <c r="E485" s="25" t="s">
        <v>15</v>
      </c>
      <c r="F485" s="25">
        <v>2</v>
      </c>
      <c r="G485" s="32">
        <v>5670</v>
      </c>
      <c r="H485" s="27" t="s">
        <v>289</v>
      </c>
      <c r="I485" s="4" t="s">
        <v>17</v>
      </c>
      <c r="J485" s="29">
        <v>11340</v>
      </c>
      <c r="K485" s="33">
        <v>12700.800000000001</v>
      </c>
    </row>
    <row r="486" spans="1:11" ht="45">
      <c r="A486" s="2">
        <v>343</v>
      </c>
      <c r="B486" s="27" t="s">
        <v>387</v>
      </c>
      <c r="C486" s="27" t="s">
        <v>13</v>
      </c>
      <c r="D486" s="27" t="s">
        <v>387</v>
      </c>
      <c r="E486" s="25" t="s">
        <v>15</v>
      </c>
      <c r="F486" s="25">
        <v>4</v>
      </c>
      <c r="G486" s="32">
        <v>8000</v>
      </c>
      <c r="H486" s="27" t="s">
        <v>289</v>
      </c>
      <c r="I486" s="4" t="s">
        <v>17</v>
      </c>
      <c r="J486" s="29">
        <v>32000</v>
      </c>
      <c r="K486" s="33">
        <v>35840</v>
      </c>
    </row>
    <row r="487" spans="1:11" ht="45">
      <c r="A487" s="2">
        <v>344</v>
      </c>
      <c r="B487" s="27" t="s">
        <v>388</v>
      </c>
      <c r="C487" s="27" t="s">
        <v>13</v>
      </c>
      <c r="D487" s="27" t="s">
        <v>388</v>
      </c>
      <c r="E487" s="25" t="s">
        <v>15</v>
      </c>
      <c r="F487" s="25">
        <v>2</v>
      </c>
      <c r="G487" s="32">
        <v>222500</v>
      </c>
      <c r="H487" s="27" t="s">
        <v>289</v>
      </c>
      <c r="I487" s="4" t="s">
        <v>17</v>
      </c>
      <c r="J487" s="29">
        <v>445000</v>
      </c>
      <c r="K487" s="33">
        <v>498400</v>
      </c>
    </row>
    <row r="488" spans="1:11" ht="45">
      <c r="A488" s="2">
        <v>345</v>
      </c>
      <c r="B488" s="27" t="s">
        <v>389</v>
      </c>
      <c r="C488" s="27" t="s">
        <v>13</v>
      </c>
      <c r="D488" s="27" t="s">
        <v>389</v>
      </c>
      <c r="E488" s="25" t="s">
        <v>15</v>
      </c>
      <c r="F488" s="25">
        <v>1</v>
      </c>
      <c r="G488" s="32">
        <v>840745</v>
      </c>
      <c r="H488" s="27" t="s">
        <v>289</v>
      </c>
      <c r="I488" s="4" t="s">
        <v>17</v>
      </c>
      <c r="J488" s="29">
        <v>840745</v>
      </c>
      <c r="K488" s="33">
        <v>941634</v>
      </c>
    </row>
    <row r="489" spans="1:11" ht="45">
      <c r="A489" s="2">
        <v>346</v>
      </c>
      <c r="B489" s="27" t="s">
        <v>390</v>
      </c>
      <c r="C489" s="27" t="s">
        <v>13</v>
      </c>
      <c r="D489" s="27" t="s">
        <v>390</v>
      </c>
      <c r="E489" s="25" t="s">
        <v>15</v>
      </c>
      <c r="F489" s="25">
        <v>2</v>
      </c>
      <c r="G489" s="32">
        <v>112800</v>
      </c>
      <c r="H489" s="27" t="s">
        <v>289</v>
      </c>
      <c r="I489" s="4" t="s">
        <v>17</v>
      </c>
      <c r="J489" s="29">
        <v>225600</v>
      </c>
      <c r="K489" s="33">
        <v>252672</v>
      </c>
    </row>
    <row r="490" spans="1:11" ht="45">
      <c r="A490" s="2">
        <v>347</v>
      </c>
      <c r="B490" s="27" t="s">
        <v>391</v>
      </c>
      <c r="C490" s="27" t="s">
        <v>13</v>
      </c>
      <c r="D490" s="27" t="s">
        <v>391</v>
      </c>
      <c r="E490" s="25" t="s">
        <v>15</v>
      </c>
      <c r="F490" s="25">
        <v>2</v>
      </c>
      <c r="G490" s="32">
        <v>36000</v>
      </c>
      <c r="H490" s="27" t="s">
        <v>289</v>
      </c>
      <c r="I490" s="4" t="s">
        <v>17</v>
      </c>
      <c r="J490" s="29">
        <v>72000</v>
      </c>
      <c r="K490" s="33">
        <v>80640</v>
      </c>
    </row>
    <row r="491" spans="1:11" ht="45">
      <c r="A491" s="2">
        <v>348</v>
      </c>
      <c r="B491" s="27" t="s">
        <v>392</v>
      </c>
      <c r="C491" s="27" t="s">
        <v>13</v>
      </c>
      <c r="D491" s="27" t="s">
        <v>393</v>
      </c>
      <c r="E491" s="25" t="s">
        <v>15</v>
      </c>
      <c r="F491" s="25">
        <v>4</v>
      </c>
      <c r="G491" s="32">
        <v>15000</v>
      </c>
      <c r="H491" s="27" t="s">
        <v>289</v>
      </c>
      <c r="I491" s="4" t="s">
        <v>17</v>
      </c>
      <c r="J491" s="29">
        <v>60000</v>
      </c>
      <c r="K491" s="33">
        <v>67200</v>
      </c>
    </row>
    <row r="492" spans="1:11" ht="45">
      <c r="A492" s="2">
        <v>349</v>
      </c>
      <c r="B492" s="27" t="s">
        <v>394</v>
      </c>
      <c r="C492" s="27" t="s">
        <v>13</v>
      </c>
      <c r="D492" s="27" t="s">
        <v>394</v>
      </c>
      <c r="E492" s="25" t="s">
        <v>369</v>
      </c>
      <c r="F492" s="25">
        <v>4</v>
      </c>
      <c r="G492" s="32">
        <v>2500</v>
      </c>
      <c r="H492" s="27" t="s">
        <v>289</v>
      </c>
      <c r="I492" s="4" t="s">
        <v>17</v>
      </c>
      <c r="J492" s="29">
        <v>10000</v>
      </c>
      <c r="K492" s="33">
        <v>11200</v>
      </c>
    </row>
    <row r="493" spans="1:11" ht="45">
      <c r="A493" s="2">
        <v>350</v>
      </c>
      <c r="B493" s="27" t="s">
        <v>395</v>
      </c>
      <c r="C493" s="27" t="s">
        <v>13</v>
      </c>
      <c r="D493" s="27" t="s">
        <v>395</v>
      </c>
      <c r="E493" s="25" t="s">
        <v>369</v>
      </c>
      <c r="F493" s="25">
        <v>8</v>
      </c>
      <c r="G493" s="32">
        <v>7700</v>
      </c>
      <c r="H493" s="27" t="s">
        <v>289</v>
      </c>
      <c r="I493" s="4" t="s">
        <v>17</v>
      </c>
      <c r="J493" s="29">
        <v>61600</v>
      </c>
      <c r="K493" s="33">
        <v>68992</v>
      </c>
    </row>
    <row r="494" spans="1:11" ht="45">
      <c r="A494" s="2">
        <v>351</v>
      </c>
      <c r="B494" s="27" t="s">
        <v>396</v>
      </c>
      <c r="C494" s="27" t="s">
        <v>13</v>
      </c>
      <c r="D494" s="27" t="s">
        <v>396</v>
      </c>
      <c r="E494" s="25" t="s">
        <v>369</v>
      </c>
      <c r="F494" s="25">
        <v>8</v>
      </c>
      <c r="G494" s="32">
        <v>5500</v>
      </c>
      <c r="H494" s="27" t="s">
        <v>289</v>
      </c>
      <c r="I494" s="4" t="s">
        <v>17</v>
      </c>
      <c r="J494" s="29">
        <v>44000</v>
      </c>
      <c r="K494" s="33">
        <v>49280</v>
      </c>
    </row>
    <row r="495" spans="1:11" ht="45">
      <c r="A495" s="2">
        <v>352</v>
      </c>
      <c r="B495" s="27" t="s">
        <v>397</v>
      </c>
      <c r="C495" s="27" t="s">
        <v>13</v>
      </c>
      <c r="D495" s="27" t="s">
        <v>397</v>
      </c>
      <c r="E495" s="25" t="s">
        <v>15</v>
      </c>
      <c r="F495" s="25">
        <v>20</v>
      </c>
      <c r="G495" s="32">
        <v>1500</v>
      </c>
      <c r="H495" s="27" t="s">
        <v>289</v>
      </c>
      <c r="I495" s="4" t="s">
        <v>17</v>
      </c>
      <c r="J495" s="29">
        <v>30000</v>
      </c>
      <c r="K495" s="33">
        <v>33600</v>
      </c>
    </row>
    <row r="496" spans="1:11" ht="45">
      <c r="A496" s="2">
        <v>353</v>
      </c>
      <c r="B496" s="27" t="s">
        <v>398</v>
      </c>
      <c r="C496" s="27" t="s">
        <v>13</v>
      </c>
      <c r="D496" s="27" t="s">
        <v>398</v>
      </c>
      <c r="E496" s="25" t="s">
        <v>15</v>
      </c>
      <c r="F496" s="25">
        <v>20</v>
      </c>
      <c r="G496" s="32">
        <v>3300</v>
      </c>
      <c r="H496" s="27" t="s">
        <v>289</v>
      </c>
      <c r="I496" s="4" t="s">
        <v>17</v>
      </c>
      <c r="J496" s="29">
        <v>66000</v>
      </c>
      <c r="K496" s="33">
        <v>73920</v>
      </c>
    </row>
    <row r="497" spans="1:11" ht="45">
      <c r="A497" s="2">
        <v>354</v>
      </c>
      <c r="B497" s="27" t="s">
        <v>399</v>
      </c>
      <c r="C497" s="27" t="s">
        <v>13</v>
      </c>
      <c r="D497" s="27" t="s">
        <v>399</v>
      </c>
      <c r="E497" s="25" t="s">
        <v>15</v>
      </c>
      <c r="F497" s="25">
        <v>20</v>
      </c>
      <c r="G497" s="32">
        <v>2870</v>
      </c>
      <c r="H497" s="27" t="s">
        <v>289</v>
      </c>
      <c r="I497" s="4" t="s">
        <v>17</v>
      </c>
      <c r="J497" s="29">
        <v>57400</v>
      </c>
      <c r="K497" s="33">
        <v>64288</v>
      </c>
    </row>
    <row r="498" spans="1:11" ht="45">
      <c r="A498" s="2">
        <v>355</v>
      </c>
      <c r="B498" s="27" t="s">
        <v>400</v>
      </c>
      <c r="C498" s="27" t="s">
        <v>13</v>
      </c>
      <c r="D498" s="27" t="s">
        <v>400</v>
      </c>
      <c r="E498" s="25" t="s">
        <v>15</v>
      </c>
      <c r="F498" s="25">
        <v>20</v>
      </c>
      <c r="G498" s="32">
        <v>425</v>
      </c>
      <c r="H498" s="27" t="s">
        <v>289</v>
      </c>
      <c r="I498" s="4" t="s">
        <v>17</v>
      </c>
      <c r="J498" s="29">
        <v>8500</v>
      </c>
      <c r="K498" s="33">
        <v>9520</v>
      </c>
    </row>
    <row r="499" spans="1:11" s="132" customFormat="1" ht="45">
      <c r="A499" s="127" t="s">
        <v>2112</v>
      </c>
      <c r="B499" s="135" t="s">
        <v>2122</v>
      </c>
      <c r="C499" s="135" t="s">
        <v>1651</v>
      </c>
      <c r="D499" s="135" t="s">
        <v>2126</v>
      </c>
      <c r="E499" s="136" t="s">
        <v>2123</v>
      </c>
      <c r="F499" s="136">
        <v>5</v>
      </c>
      <c r="G499" s="137">
        <v>821</v>
      </c>
      <c r="H499" s="135" t="s">
        <v>1603</v>
      </c>
      <c r="I499" s="129" t="s">
        <v>17</v>
      </c>
      <c r="J499" s="138">
        <f>G499*F499</f>
        <v>4105</v>
      </c>
      <c r="K499" s="139">
        <f>J499*1.12</f>
        <v>4597.6000000000004</v>
      </c>
    </row>
    <row r="500" spans="1:11" s="132" customFormat="1" ht="45">
      <c r="A500" s="127" t="s">
        <v>2113</v>
      </c>
      <c r="B500" s="135" t="s">
        <v>2124</v>
      </c>
      <c r="C500" s="135" t="s">
        <v>1651</v>
      </c>
      <c r="D500" s="135" t="s">
        <v>2128</v>
      </c>
      <c r="E500" s="136" t="s">
        <v>194</v>
      </c>
      <c r="F500" s="136">
        <v>2</v>
      </c>
      <c r="G500" s="137">
        <v>2857</v>
      </c>
      <c r="H500" s="135" t="s">
        <v>1603</v>
      </c>
      <c r="I500" s="129" t="s">
        <v>17</v>
      </c>
      <c r="J500" s="138">
        <f t="shared" ref="J500:J508" si="38">G500*F500</f>
        <v>5714</v>
      </c>
      <c r="K500" s="139">
        <f t="shared" ref="K500:K508" si="39">J500*1.12</f>
        <v>6399.68</v>
      </c>
    </row>
    <row r="501" spans="1:11" s="132" customFormat="1" ht="45">
      <c r="A501" s="127" t="s">
        <v>2114</v>
      </c>
      <c r="B501" s="135" t="s">
        <v>2125</v>
      </c>
      <c r="C501" s="135" t="s">
        <v>1651</v>
      </c>
      <c r="D501" s="135" t="s">
        <v>2127</v>
      </c>
      <c r="E501" s="136" t="s">
        <v>15</v>
      </c>
      <c r="F501" s="136">
        <v>500</v>
      </c>
      <c r="G501" s="137">
        <v>14</v>
      </c>
      <c r="H501" s="135" t="s">
        <v>1603</v>
      </c>
      <c r="I501" s="129" t="s">
        <v>17</v>
      </c>
      <c r="J501" s="138">
        <f t="shared" si="38"/>
        <v>7000</v>
      </c>
      <c r="K501" s="139">
        <f t="shared" si="39"/>
        <v>7840.0000000000009</v>
      </c>
    </row>
    <row r="502" spans="1:11" s="132" customFormat="1" ht="45">
      <c r="A502" s="127" t="s">
        <v>2115</v>
      </c>
      <c r="B502" s="135" t="s">
        <v>2129</v>
      </c>
      <c r="C502" s="135" t="s">
        <v>1651</v>
      </c>
      <c r="D502" s="135" t="s">
        <v>2136</v>
      </c>
      <c r="E502" s="136" t="s">
        <v>2143</v>
      </c>
      <c r="F502" s="136">
        <v>10</v>
      </c>
      <c r="G502" s="137">
        <v>554</v>
      </c>
      <c r="H502" s="135" t="s">
        <v>1603</v>
      </c>
      <c r="I502" s="129" t="s">
        <v>17</v>
      </c>
      <c r="J502" s="138">
        <f t="shared" si="38"/>
        <v>5540</v>
      </c>
      <c r="K502" s="139">
        <f t="shared" si="39"/>
        <v>6204.8</v>
      </c>
    </row>
    <row r="503" spans="1:11" s="132" customFormat="1" ht="45">
      <c r="A503" s="127" t="s">
        <v>2116</v>
      </c>
      <c r="B503" s="135" t="s">
        <v>2130</v>
      </c>
      <c r="C503" s="135" t="s">
        <v>1651</v>
      </c>
      <c r="D503" s="135" t="s">
        <v>2137</v>
      </c>
      <c r="E503" s="136" t="s">
        <v>15</v>
      </c>
      <c r="F503" s="136">
        <v>8</v>
      </c>
      <c r="G503" s="137">
        <v>11964</v>
      </c>
      <c r="H503" s="135" t="s">
        <v>1603</v>
      </c>
      <c r="I503" s="129" t="s">
        <v>17</v>
      </c>
      <c r="J503" s="138">
        <f t="shared" si="38"/>
        <v>95712</v>
      </c>
      <c r="K503" s="139">
        <f t="shared" si="39"/>
        <v>107197.44000000002</v>
      </c>
    </row>
    <row r="504" spans="1:11" s="132" customFormat="1" ht="45">
      <c r="A504" s="127" t="s">
        <v>2117</v>
      </c>
      <c r="B504" s="135" t="s">
        <v>2131</v>
      </c>
      <c r="C504" s="135" t="s">
        <v>1651</v>
      </c>
      <c r="D504" s="135" t="s">
        <v>2138</v>
      </c>
      <c r="E504" s="136" t="s">
        <v>15</v>
      </c>
      <c r="F504" s="136">
        <v>16</v>
      </c>
      <c r="G504" s="137">
        <v>1705</v>
      </c>
      <c r="H504" s="135" t="s">
        <v>1603</v>
      </c>
      <c r="I504" s="129" t="s">
        <v>17</v>
      </c>
      <c r="J504" s="138">
        <f t="shared" si="38"/>
        <v>27280</v>
      </c>
      <c r="K504" s="139">
        <f t="shared" si="39"/>
        <v>30553.600000000002</v>
      </c>
    </row>
    <row r="505" spans="1:11" s="132" customFormat="1" ht="45">
      <c r="A505" s="127" t="s">
        <v>2118</v>
      </c>
      <c r="B505" s="135" t="s">
        <v>2132</v>
      </c>
      <c r="C505" s="135" t="s">
        <v>1651</v>
      </c>
      <c r="D505" s="135" t="s">
        <v>2139</v>
      </c>
      <c r="E505" s="136" t="s">
        <v>15</v>
      </c>
      <c r="F505" s="136">
        <v>8</v>
      </c>
      <c r="G505" s="137">
        <v>179</v>
      </c>
      <c r="H505" s="135" t="s">
        <v>1603</v>
      </c>
      <c r="I505" s="129" t="s">
        <v>17</v>
      </c>
      <c r="J505" s="138">
        <f t="shared" si="38"/>
        <v>1432</v>
      </c>
      <c r="K505" s="139">
        <f t="shared" si="39"/>
        <v>1603.8400000000001</v>
      </c>
    </row>
    <row r="506" spans="1:11" s="132" customFormat="1" ht="45">
      <c r="A506" s="127" t="s">
        <v>2119</v>
      </c>
      <c r="B506" s="135" t="s">
        <v>2133</v>
      </c>
      <c r="C506" s="135" t="s">
        <v>1651</v>
      </c>
      <c r="D506" s="135" t="s">
        <v>2140</v>
      </c>
      <c r="E506" s="136" t="s">
        <v>15</v>
      </c>
      <c r="F506" s="136">
        <v>2</v>
      </c>
      <c r="G506" s="137">
        <v>54</v>
      </c>
      <c r="H506" s="135" t="s">
        <v>1603</v>
      </c>
      <c r="I506" s="129" t="s">
        <v>17</v>
      </c>
      <c r="J506" s="138">
        <f t="shared" si="38"/>
        <v>108</v>
      </c>
      <c r="K506" s="139">
        <f t="shared" si="39"/>
        <v>120.96000000000001</v>
      </c>
    </row>
    <row r="507" spans="1:11" s="132" customFormat="1" ht="45">
      <c r="A507" s="127" t="s">
        <v>2120</v>
      </c>
      <c r="B507" s="135" t="s">
        <v>2134</v>
      </c>
      <c r="C507" s="135" t="s">
        <v>1651</v>
      </c>
      <c r="D507" s="135" t="s">
        <v>2141</v>
      </c>
      <c r="E507" s="136" t="s">
        <v>2144</v>
      </c>
      <c r="F507" s="136">
        <v>64</v>
      </c>
      <c r="G507" s="137">
        <v>1215</v>
      </c>
      <c r="H507" s="135" t="s">
        <v>1603</v>
      </c>
      <c r="I507" s="129" t="s">
        <v>17</v>
      </c>
      <c r="J507" s="138">
        <f t="shared" si="38"/>
        <v>77760</v>
      </c>
      <c r="K507" s="139">
        <f t="shared" si="39"/>
        <v>87091.200000000012</v>
      </c>
    </row>
    <row r="508" spans="1:11" s="132" customFormat="1" ht="45">
      <c r="A508" s="127" t="s">
        <v>2121</v>
      </c>
      <c r="B508" s="135" t="s">
        <v>2135</v>
      </c>
      <c r="C508" s="135" t="s">
        <v>1651</v>
      </c>
      <c r="D508" s="135" t="s">
        <v>2142</v>
      </c>
      <c r="E508" s="136" t="s">
        <v>15</v>
      </c>
      <c r="F508" s="136">
        <v>20</v>
      </c>
      <c r="G508" s="137">
        <v>70</v>
      </c>
      <c r="H508" s="135" t="s">
        <v>1603</v>
      </c>
      <c r="I508" s="129" t="s">
        <v>17</v>
      </c>
      <c r="J508" s="138">
        <f t="shared" si="38"/>
        <v>1400</v>
      </c>
      <c r="K508" s="139">
        <f t="shared" si="39"/>
        <v>1568.0000000000002</v>
      </c>
    </row>
    <row r="509" spans="1:11" ht="45">
      <c r="A509" s="2">
        <v>356</v>
      </c>
      <c r="B509" s="27" t="s">
        <v>401</v>
      </c>
      <c r="C509" s="27" t="s">
        <v>13</v>
      </c>
      <c r="D509" s="27" t="s">
        <v>401</v>
      </c>
      <c r="E509" s="25" t="s">
        <v>258</v>
      </c>
      <c r="F509" s="25">
        <v>10</v>
      </c>
      <c r="G509" s="32">
        <v>4000</v>
      </c>
      <c r="H509" s="27" t="s">
        <v>289</v>
      </c>
      <c r="I509" s="4" t="s">
        <v>17</v>
      </c>
      <c r="J509" s="29">
        <v>40000</v>
      </c>
      <c r="K509" s="33">
        <v>44800</v>
      </c>
    </row>
    <row r="510" spans="1:11" ht="45">
      <c r="A510" s="2" t="s">
        <v>1578</v>
      </c>
      <c r="B510" s="27" t="s">
        <v>1565</v>
      </c>
      <c r="C510" s="27" t="s">
        <v>1632</v>
      </c>
      <c r="D510" s="27" t="s">
        <v>1565</v>
      </c>
      <c r="E510" s="25" t="s">
        <v>59</v>
      </c>
      <c r="F510" s="25">
        <v>135</v>
      </c>
      <c r="G510" s="32">
        <v>350</v>
      </c>
      <c r="H510" s="27" t="s">
        <v>429</v>
      </c>
      <c r="I510" s="4" t="s">
        <v>17</v>
      </c>
      <c r="J510" s="29">
        <f>F510*G510</f>
        <v>47250</v>
      </c>
      <c r="K510" s="33">
        <f>J510*1.12</f>
        <v>52920.000000000007</v>
      </c>
    </row>
    <row r="511" spans="1:11" ht="45">
      <c r="A511" s="2" t="s">
        <v>1579</v>
      </c>
      <c r="B511" s="27" t="s">
        <v>1566</v>
      </c>
      <c r="C511" s="27" t="s">
        <v>1632</v>
      </c>
      <c r="D511" s="27" t="s">
        <v>1566</v>
      </c>
      <c r="E511" s="25" t="s">
        <v>59</v>
      </c>
      <c r="F511" s="25">
        <v>4</v>
      </c>
      <c r="G511" s="32">
        <v>750</v>
      </c>
      <c r="H511" s="27" t="s">
        <v>429</v>
      </c>
      <c r="I511" s="4" t="s">
        <v>17</v>
      </c>
      <c r="J511" s="29">
        <f t="shared" ref="J511:J522" si="40">F511*G511</f>
        <v>3000</v>
      </c>
      <c r="K511" s="33">
        <f t="shared" ref="K511:K522" si="41">J511*1.12</f>
        <v>3360.0000000000005</v>
      </c>
    </row>
    <row r="512" spans="1:11" ht="45">
      <c r="A512" s="2" t="s">
        <v>1580</v>
      </c>
      <c r="B512" s="27" t="s">
        <v>1567</v>
      </c>
      <c r="C512" s="27" t="s">
        <v>1632</v>
      </c>
      <c r="D512" s="27" t="s">
        <v>1567</v>
      </c>
      <c r="E512" s="25" t="s">
        <v>59</v>
      </c>
      <c r="F512" s="25">
        <v>3</v>
      </c>
      <c r="G512" s="32">
        <v>1500</v>
      </c>
      <c r="H512" s="27" t="s">
        <v>429</v>
      </c>
      <c r="I512" s="4" t="s">
        <v>17</v>
      </c>
      <c r="J512" s="29">
        <f t="shared" si="40"/>
        <v>4500</v>
      </c>
      <c r="K512" s="33">
        <f t="shared" si="41"/>
        <v>5040.0000000000009</v>
      </c>
    </row>
    <row r="513" spans="1:11" ht="45">
      <c r="A513" s="2" t="s">
        <v>1581</v>
      </c>
      <c r="B513" s="27" t="s">
        <v>1568</v>
      </c>
      <c r="C513" s="27" t="s">
        <v>1632</v>
      </c>
      <c r="D513" s="27" t="s">
        <v>1568</v>
      </c>
      <c r="E513" s="25" t="s">
        <v>30</v>
      </c>
      <c r="F513" s="25">
        <v>4</v>
      </c>
      <c r="G513" s="32">
        <v>2000</v>
      </c>
      <c r="H513" s="27" t="s">
        <v>429</v>
      </c>
      <c r="I513" s="4" t="s">
        <v>17</v>
      </c>
      <c r="J513" s="29">
        <f t="shared" si="40"/>
        <v>8000</v>
      </c>
      <c r="K513" s="33">
        <f t="shared" si="41"/>
        <v>8960</v>
      </c>
    </row>
    <row r="514" spans="1:11" ht="45">
      <c r="A514" s="2" t="s">
        <v>1582</v>
      </c>
      <c r="B514" s="27" t="s">
        <v>1569</v>
      </c>
      <c r="C514" s="27" t="s">
        <v>1632</v>
      </c>
      <c r="D514" s="27" t="s">
        <v>1569</v>
      </c>
      <c r="E514" s="25" t="s">
        <v>15</v>
      </c>
      <c r="F514" s="25">
        <v>2</v>
      </c>
      <c r="G514" s="32">
        <v>2500</v>
      </c>
      <c r="H514" s="27" t="s">
        <v>429</v>
      </c>
      <c r="I514" s="4" t="s">
        <v>17</v>
      </c>
      <c r="J514" s="29">
        <f t="shared" si="40"/>
        <v>5000</v>
      </c>
      <c r="K514" s="33">
        <f t="shared" si="41"/>
        <v>5600.0000000000009</v>
      </c>
    </row>
    <row r="515" spans="1:11" ht="45">
      <c r="A515" s="2" t="s">
        <v>1583</v>
      </c>
      <c r="B515" s="27" t="s">
        <v>1570</v>
      </c>
      <c r="C515" s="27" t="s">
        <v>1632</v>
      </c>
      <c r="D515" s="27" t="s">
        <v>1570</v>
      </c>
      <c r="E515" s="25" t="s">
        <v>258</v>
      </c>
      <c r="F515" s="25">
        <v>200</v>
      </c>
      <c r="G515" s="32">
        <v>950</v>
      </c>
      <c r="H515" s="27" t="s">
        <v>429</v>
      </c>
      <c r="I515" s="4" t="s">
        <v>17</v>
      </c>
      <c r="J515" s="29">
        <f t="shared" si="40"/>
        <v>190000</v>
      </c>
      <c r="K515" s="33">
        <f t="shared" si="41"/>
        <v>212800.00000000003</v>
      </c>
    </row>
    <row r="516" spans="1:11" ht="45">
      <c r="A516" s="2" t="s">
        <v>1584</v>
      </c>
      <c r="B516" s="27" t="s">
        <v>1571</v>
      </c>
      <c r="C516" s="27" t="s">
        <v>1632</v>
      </c>
      <c r="D516" s="27" t="s">
        <v>1571</v>
      </c>
      <c r="E516" s="25" t="s">
        <v>1591</v>
      </c>
      <c r="F516" s="25">
        <v>700</v>
      </c>
      <c r="G516" s="102">
        <v>62.5</v>
      </c>
      <c r="H516" s="27" t="s">
        <v>429</v>
      </c>
      <c r="I516" s="4" t="s">
        <v>17</v>
      </c>
      <c r="J516" s="29">
        <f t="shared" si="40"/>
        <v>43750</v>
      </c>
      <c r="K516" s="33">
        <f t="shared" si="41"/>
        <v>49000.000000000007</v>
      </c>
    </row>
    <row r="517" spans="1:11" ht="45">
      <c r="A517" s="2" t="s">
        <v>1585</v>
      </c>
      <c r="B517" s="27" t="s">
        <v>1572</v>
      </c>
      <c r="C517" s="27" t="s">
        <v>1632</v>
      </c>
      <c r="D517" s="27" t="s">
        <v>1572</v>
      </c>
      <c r="E517" s="25" t="s">
        <v>15</v>
      </c>
      <c r="F517" s="25">
        <v>36</v>
      </c>
      <c r="G517" s="32">
        <v>527.78</v>
      </c>
      <c r="H517" s="27" t="s">
        <v>429</v>
      </c>
      <c r="I517" s="4" t="s">
        <v>17</v>
      </c>
      <c r="J517" s="29">
        <f t="shared" si="40"/>
        <v>19000.079999999998</v>
      </c>
      <c r="K517" s="33">
        <f t="shared" si="41"/>
        <v>21280.089599999999</v>
      </c>
    </row>
    <row r="518" spans="1:11" ht="45">
      <c r="A518" s="2" t="s">
        <v>1586</v>
      </c>
      <c r="B518" s="27" t="s">
        <v>1573</v>
      </c>
      <c r="C518" s="27" t="s">
        <v>1632</v>
      </c>
      <c r="D518" s="27" t="s">
        <v>1573</v>
      </c>
      <c r="E518" s="25" t="s">
        <v>275</v>
      </c>
      <c r="F518" s="25">
        <v>10</v>
      </c>
      <c r="G518" s="32">
        <v>500</v>
      </c>
      <c r="H518" s="27" t="s">
        <v>429</v>
      </c>
      <c r="I518" s="4" t="s">
        <v>17</v>
      </c>
      <c r="J518" s="29">
        <f t="shared" si="40"/>
        <v>5000</v>
      </c>
      <c r="K518" s="33">
        <f t="shared" si="41"/>
        <v>5600.0000000000009</v>
      </c>
    </row>
    <row r="519" spans="1:11" ht="45">
      <c r="A519" s="2" t="s">
        <v>1587</v>
      </c>
      <c r="B519" s="27" t="s">
        <v>1574</v>
      </c>
      <c r="C519" s="27" t="s">
        <v>1632</v>
      </c>
      <c r="D519" s="27" t="s">
        <v>1574</v>
      </c>
      <c r="E519" s="25" t="s">
        <v>275</v>
      </c>
      <c r="F519" s="25">
        <v>10</v>
      </c>
      <c r="G519" s="32">
        <v>650</v>
      </c>
      <c r="H519" s="27" t="s">
        <v>429</v>
      </c>
      <c r="I519" s="4" t="s">
        <v>17</v>
      </c>
      <c r="J519" s="29">
        <f t="shared" si="40"/>
        <v>6500</v>
      </c>
      <c r="K519" s="33">
        <f t="shared" si="41"/>
        <v>7280.0000000000009</v>
      </c>
    </row>
    <row r="520" spans="1:11" ht="45">
      <c r="A520" s="2" t="s">
        <v>1588</v>
      </c>
      <c r="B520" s="27" t="s">
        <v>1575</v>
      </c>
      <c r="C520" s="27" t="s">
        <v>1632</v>
      </c>
      <c r="D520" s="27" t="s">
        <v>1575</v>
      </c>
      <c r="E520" s="25" t="s">
        <v>15</v>
      </c>
      <c r="F520" s="25">
        <v>2</v>
      </c>
      <c r="G520" s="32">
        <v>15000</v>
      </c>
      <c r="H520" s="27" t="s">
        <v>429</v>
      </c>
      <c r="I520" s="4" t="s">
        <v>17</v>
      </c>
      <c r="J520" s="29">
        <f t="shared" si="40"/>
        <v>30000</v>
      </c>
      <c r="K520" s="33">
        <f t="shared" si="41"/>
        <v>33600</v>
      </c>
    </row>
    <row r="521" spans="1:11" ht="45">
      <c r="A521" s="2" t="s">
        <v>1589</v>
      </c>
      <c r="B521" s="27" t="s">
        <v>1576</v>
      </c>
      <c r="C521" s="27" t="s">
        <v>1632</v>
      </c>
      <c r="D521" s="27" t="s">
        <v>1576</v>
      </c>
      <c r="E521" s="25" t="s">
        <v>62</v>
      </c>
      <c r="F521" s="25">
        <v>100</v>
      </c>
      <c r="G521" s="32">
        <v>150</v>
      </c>
      <c r="H521" s="27" t="s">
        <v>429</v>
      </c>
      <c r="I521" s="4" t="s">
        <v>17</v>
      </c>
      <c r="J521" s="29">
        <f t="shared" si="40"/>
        <v>15000</v>
      </c>
      <c r="K521" s="33">
        <f t="shared" si="41"/>
        <v>16800</v>
      </c>
    </row>
    <row r="522" spans="1:11" ht="45">
      <c r="A522" s="2" t="s">
        <v>1590</v>
      </c>
      <c r="B522" s="27" t="s">
        <v>1577</v>
      </c>
      <c r="C522" s="27" t="s">
        <v>1632</v>
      </c>
      <c r="D522" s="27" t="s">
        <v>1577</v>
      </c>
      <c r="E522" s="25"/>
      <c r="F522" s="25">
        <v>50</v>
      </c>
      <c r="G522" s="32">
        <v>400</v>
      </c>
      <c r="H522" s="27" t="s">
        <v>429</v>
      </c>
      <c r="I522" s="4" t="s">
        <v>17</v>
      </c>
      <c r="J522" s="29">
        <f t="shared" si="40"/>
        <v>20000</v>
      </c>
      <c r="K522" s="33">
        <f t="shared" si="41"/>
        <v>22400.000000000004</v>
      </c>
    </row>
    <row r="523" spans="1:11" ht="45">
      <c r="A523" s="2">
        <v>357</v>
      </c>
      <c r="B523" s="5" t="s">
        <v>402</v>
      </c>
      <c r="C523" s="4" t="s">
        <v>13</v>
      </c>
      <c r="D523" s="5" t="s">
        <v>402</v>
      </c>
      <c r="E523" s="5" t="s">
        <v>30</v>
      </c>
      <c r="F523" s="3">
        <v>3</v>
      </c>
      <c r="G523" s="21">
        <v>35000</v>
      </c>
      <c r="H523" s="4" t="s">
        <v>19</v>
      </c>
      <c r="I523" s="4" t="s">
        <v>17</v>
      </c>
      <c r="J523" s="22">
        <f t="shared" ref="J523:J587" si="42">F523*G523</f>
        <v>105000</v>
      </c>
      <c r="K523" s="7">
        <f t="shared" ref="K523:K587" si="43">J523*1.12</f>
        <v>117600.00000000001</v>
      </c>
    </row>
    <row r="524" spans="1:11" ht="37.5" customHeight="1">
      <c r="A524" s="2">
        <v>358</v>
      </c>
      <c r="B524" s="5" t="s">
        <v>403</v>
      </c>
      <c r="C524" s="4" t="s">
        <v>13</v>
      </c>
      <c r="D524" s="5" t="s">
        <v>403</v>
      </c>
      <c r="E524" s="5" t="s">
        <v>30</v>
      </c>
      <c r="F524" s="3">
        <v>2</v>
      </c>
      <c r="G524" s="21">
        <v>3000</v>
      </c>
      <c r="H524" s="4" t="s">
        <v>19</v>
      </c>
      <c r="I524" s="4" t="s">
        <v>17</v>
      </c>
      <c r="J524" s="22">
        <f t="shared" si="42"/>
        <v>6000</v>
      </c>
      <c r="K524" s="7">
        <f t="shared" si="43"/>
        <v>6720.0000000000009</v>
      </c>
    </row>
    <row r="525" spans="1:11" ht="45">
      <c r="A525" s="2">
        <v>359</v>
      </c>
      <c r="B525" s="5" t="s">
        <v>404</v>
      </c>
      <c r="C525" s="4" t="s">
        <v>13</v>
      </c>
      <c r="D525" s="5" t="s">
        <v>404</v>
      </c>
      <c r="E525" s="5" t="s">
        <v>59</v>
      </c>
      <c r="F525" s="3">
        <v>4</v>
      </c>
      <c r="G525" s="21">
        <v>2000</v>
      </c>
      <c r="H525" s="4" t="s">
        <v>19</v>
      </c>
      <c r="I525" s="4" t="s">
        <v>17</v>
      </c>
      <c r="J525" s="22">
        <f t="shared" si="42"/>
        <v>8000</v>
      </c>
      <c r="K525" s="7">
        <f t="shared" si="43"/>
        <v>8960</v>
      </c>
    </row>
    <row r="526" spans="1:11" ht="45">
      <c r="A526" s="2">
        <v>361</v>
      </c>
      <c r="B526" s="5" t="s">
        <v>405</v>
      </c>
      <c r="C526" s="4" t="s">
        <v>13</v>
      </c>
      <c r="D526" s="5" t="s">
        <v>405</v>
      </c>
      <c r="E526" s="5" t="s">
        <v>213</v>
      </c>
      <c r="F526" s="3">
        <v>2</v>
      </c>
      <c r="G526" s="21">
        <v>24000</v>
      </c>
      <c r="H526" s="4" t="s">
        <v>19</v>
      </c>
      <c r="I526" s="4" t="s">
        <v>17</v>
      </c>
      <c r="J526" s="22">
        <f t="shared" si="42"/>
        <v>48000</v>
      </c>
      <c r="K526" s="7">
        <f t="shared" si="43"/>
        <v>53760.000000000007</v>
      </c>
    </row>
    <row r="527" spans="1:11" ht="45">
      <c r="A527" s="2" t="s">
        <v>1470</v>
      </c>
      <c r="B527" s="82" t="s">
        <v>1490</v>
      </c>
      <c r="C527" s="82" t="s">
        <v>1455</v>
      </c>
      <c r="D527" s="82" t="s">
        <v>1490</v>
      </c>
      <c r="E527" s="82" t="s">
        <v>15</v>
      </c>
      <c r="F527" s="7">
        <v>105</v>
      </c>
      <c r="G527" s="7">
        <v>2263.33</v>
      </c>
      <c r="H527" s="7" t="s">
        <v>1479</v>
      </c>
      <c r="I527" s="7" t="s">
        <v>17</v>
      </c>
      <c r="J527" s="83">
        <f>F527*G527</f>
        <v>237649.65</v>
      </c>
      <c r="K527" s="83">
        <f>J527*1.12</f>
        <v>266167.60800000001</v>
      </c>
    </row>
    <row r="528" spans="1:11" ht="15" customHeight="1">
      <c r="A528" s="2" t="s">
        <v>1471</v>
      </c>
      <c r="B528" s="82" t="s">
        <v>1480</v>
      </c>
      <c r="C528" s="82" t="s">
        <v>1455</v>
      </c>
      <c r="D528" s="82" t="s">
        <v>1480</v>
      </c>
      <c r="E528" s="82" t="s">
        <v>15</v>
      </c>
      <c r="F528" s="7">
        <v>96</v>
      </c>
      <c r="G528" s="7">
        <v>810</v>
      </c>
      <c r="H528" s="7" t="s">
        <v>1479</v>
      </c>
      <c r="I528" s="7" t="s">
        <v>17</v>
      </c>
      <c r="J528" s="83">
        <f t="shared" ref="J528:J535" si="44">F528*G528</f>
        <v>77760</v>
      </c>
      <c r="K528" s="83">
        <f t="shared" ref="K528:K535" si="45">J528*1.12</f>
        <v>87091.200000000012</v>
      </c>
    </row>
    <row r="529" spans="1:11" ht="45">
      <c r="A529" s="2" t="s">
        <v>1472</v>
      </c>
      <c r="B529" s="82" t="s">
        <v>1481</v>
      </c>
      <c r="C529" s="82" t="s">
        <v>1455</v>
      </c>
      <c r="D529" s="82" t="s">
        <v>1481</v>
      </c>
      <c r="E529" s="82" t="s">
        <v>15</v>
      </c>
      <c r="F529" s="7">
        <v>60</v>
      </c>
      <c r="G529" s="7">
        <v>930</v>
      </c>
      <c r="H529" s="7" t="s">
        <v>1479</v>
      </c>
      <c r="I529" s="7" t="s">
        <v>17</v>
      </c>
      <c r="J529" s="83">
        <f t="shared" si="44"/>
        <v>55800</v>
      </c>
      <c r="K529" s="83">
        <f t="shared" si="45"/>
        <v>62496.000000000007</v>
      </c>
    </row>
    <row r="530" spans="1:11" ht="45">
      <c r="A530" s="2" t="s">
        <v>1473</v>
      </c>
      <c r="B530" s="82" t="s">
        <v>1482</v>
      </c>
      <c r="C530" s="82" t="s">
        <v>1455</v>
      </c>
      <c r="D530" s="82" t="s">
        <v>1482</v>
      </c>
      <c r="E530" s="82" t="s">
        <v>15</v>
      </c>
      <c r="F530" s="7">
        <v>96</v>
      </c>
      <c r="G530" s="7">
        <v>720</v>
      </c>
      <c r="H530" s="7" t="s">
        <v>1479</v>
      </c>
      <c r="I530" s="7" t="s">
        <v>17</v>
      </c>
      <c r="J530" s="83">
        <f t="shared" si="44"/>
        <v>69120</v>
      </c>
      <c r="K530" s="83">
        <f t="shared" si="45"/>
        <v>77414.400000000009</v>
      </c>
    </row>
    <row r="531" spans="1:11" ht="45">
      <c r="A531" s="2" t="s">
        <v>1474</v>
      </c>
      <c r="B531" s="82" t="s">
        <v>1483</v>
      </c>
      <c r="C531" s="82" t="s">
        <v>1455</v>
      </c>
      <c r="D531" s="82" t="s">
        <v>1483</v>
      </c>
      <c r="E531" s="82" t="s">
        <v>1484</v>
      </c>
      <c r="F531" s="7">
        <v>10</v>
      </c>
      <c r="G531" s="7">
        <v>1970</v>
      </c>
      <c r="H531" s="7" t="s">
        <v>1479</v>
      </c>
      <c r="I531" s="7" t="s">
        <v>17</v>
      </c>
      <c r="J531" s="83">
        <f t="shared" si="44"/>
        <v>19700</v>
      </c>
      <c r="K531" s="83">
        <f t="shared" si="45"/>
        <v>22064.000000000004</v>
      </c>
    </row>
    <row r="532" spans="1:11" ht="60">
      <c r="A532" s="2" t="s">
        <v>1475</v>
      </c>
      <c r="B532" s="82" t="s">
        <v>1485</v>
      </c>
      <c r="C532" s="82" t="s">
        <v>1455</v>
      </c>
      <c r="D532" s="82" t="s">
        <v>1485</v>
      </c>
      <c r="E532" s="82" t="s">
        <v>1486</v>
      </c>
      <c r="F532" s="7">
        <v>5</v>
      </c>
      <c r="G532" s="7">
        <v>4500</v>
      </c>
      <c r="H532" s="7" t="s">
        <v>1479</v>
      </c>
      <c r="I532" s="7" t="s">
        <v>17</v>
      </c>
      <c r="J532" s="83">
        <f t="shared" si="44"/>
        <v>22500</v>
      </c>
      <c r="K532" s="83">
        <f t="shared" si="45"/>
        <v>25200.000000000004</v>
      </c>
    </row>
    <row r="533" spans="1:11" ht="45">
      <c r="A533" s="2" t="s">
        <v>1476</v>
      </c>
      <c r="B533" s="82" t="s">
        <v>1487</v>
      </c>
      <c r="C533" s="82" t="s">
        <v>1455</v>
      </c>
      <c r="D533" s="82" t="s">
        <v>1487</v>
      </c>
      <c r="E533" s="82" t="s">
        <v>271</v>
      </c>
      <c r="F533" s="7">
        <v>5</v>
      </c>
      <c r="G533" s="7">
        <v>2700</v>
      </c>
      <c r="H533" s="7" t="s">
        <v>1479</v>
      </c>
      <c r="I533" s="7" t="s">
        <v>17</v>
      </c>
      <c r="J533" s="83">
        <f t="shared" si="44"/>
        <v>13500</v>
      </c>
      <c r="K533" s="83">
        <f t="shared" si="45"/>
        <v>15120.000000000002</v>
      </c>
    </row>
    <row r="534" spans="1:11" ht="46.5" customHeight="1">
      <c r="A534" s="2" t="s">
        <v>1477</v>
      </c>
      <c r="B534" s="82" t="s">
        <v>1491</v>
      </c>
      <c r="C534" s="82" t="s">
        <v>1455</v>
      </c>
      <c r="D534" s="82" t="s">
        <v>1492</v>
      </c>
      <c r="E534" s="82" t="s">
        <v>271</v>
      </c>
      <c r="F534" s="7">
        <v>15</v>
      </c>
      <c r="G534" s="7">
        <v>1700</v>
      </c>
      <c r="H534" s="7" t="s">
        <v>1479</v>
      </c>
      <c r="I534" s="7" t="s">
        <v>17</v>
      </c>
      <c r="J534" s="83">
        <f t="shared" si="44"/>
        <v>25500</v>
      </c>
      <c r="K534" s="83">
        <f t="shared" si="45"/>
        <v>28560.000000000004</v>
      </c>
    </row>
    <row r="535" spans="1:11" ht="45">
      <c r="A535" s="2" t="s">
        <v>1478</v>
      </c>
      <c r="B535" s="82" t="s">
        <v>1493</v>
      </c>
      <c r="C535" s="82" t="s">
        <v>1455</v>
      </c>
      <c r="D535" s="82" t="s">
        <v>1493</v>
      </c>
      <c r="E535" s="82" t="s">
        <v>271</v>
      </c>
      <c r="F535" s="7">
        <v>30</v>
      </c>
      <c r="G535" s="7">
        <v>1200</v>
      </c>
      <c r="H535" s="7" t="s">
        <v>1479</v>
      </c>
      <c r="I535" s="7" t="s">
        <v>17</v>
      </c>
      <c r="J535" s="83">
        <f t="shared" si="44"/>
        <v>36000</v>
      </c>
      <c r="K535" s="83">
        <f t="shared" si="45"/>
        <v>40320.000000000007</v>
      </c>
    </row>
    <row r="536" spans="1:11" ht="45">
      <c r="A536" s="2">
        <v>362</v>
      </c>
      <c r="B536" s="5" t="s">
        <v>406</v>
      </c>
      <c r="C536" s="4" t="s">
        <v>13</v>
      </c>
      <c r="D536" s="5" t="s">
        <v>406</v>
      </c>
      <c r="E536" s="5" t="s">
        <v>15</v>
      </c>
      <c r="F536" s="3">
        <v>20</v>
      </c>
      <c r="G536" s="23">
        <v>800</v>
      </c>
      <c r="H536" s="4" t="s">
        <v>36</v>
      </c>
      <c r="I536" s="4" t="s">
        <v>17</v>
      </c>
      <c r="J536" s="22">
        <f t="shared" si="42"/>
        <v>16000</v>
      </c>
      <c r="K536" s="7">
        <f t="shared" si="43"/>
        <v>17920</v>
      </c>
    </row>
    <row r="537" spans="1:11" ht="15" customHeight="1">
      <c r="A537" s="2">
        <v>363</v>
      </c>
      <c r="B537" s="5" t="s">
        <v>407</v>
      </c>
      <c r="C537" s="4" t="s">
        <v>13</v>
      </c>
      <c r="D537" s="5" t="s">
        <v>407</v>
      </c>
      <c r="E537" s="5" t="s">
        <v>15</v>
      </c>
      <c r="F537" s="3">
        <v>20</v>
      </c>
      <c r="G537" s="23">
        <v>800</v>
      </c>
      <c r="H537" s="4" t="s">
        <v>36</v>
      </c>
      <c r="I537" s="4" t="s">
        <v>17</v>
      </c>
      <c r="J537" s="22">
        <f t="shared" si="42"/>
        <v>16000</v>
      </c>
      <c r="K537" s="7">
        <f t="shared" si="43"/>
        <v>17920</v>
      </c>
    </row>
    <row r="538" spans="1:11" ht="45">
      <c r="A538" s="2">
        <v>364</v>
      </c>
      <c r="B538" s="5" t="s">
        <v>408</v>
      </c>
      <c r="C538" s="4" t="s">
        <v>13</v>
      </c>
      <c r="D538" s="5" t="s">
        <v>408</v>
      </c>
      <c r="E538" s="5" t="s">
        <v>15</v>
      </c>
      <c r="F538" s="3">
        <v>71</v>
      </c>
      <c r="G538" s="23">
        <v>4500</v>
      </c>
      <c r="H538" s="4" t="s">
        <v>19</v>
      </c>
      <c r="I538" s="4" t="s">
        <v>17</v>
      </c>
      <c r="J538" s="22">
        <f t="shared" si="42"/>
        <v>319500</v>
      </c>
      <c r="K538" s="7">
        <f t="shared" si="43"/>
        <v>357840.00000000006</v>
      </c>
    </row>
    <row r="539" spans="1:11" ht="60">
      <c r="A539" s="2" t="s">
        <v>1266</v>
      </c>
      <c r="B539" s="5" t="s">
        <v>1267</v>
      </c>
      <c r="C539" s="4" t="s">
        <v>13</v>
      </c>
      <c r="D539" s="5" t="s">
        <v>1268</v>
      </c>
      <c r="E539" s="5" t="s">
        <v>15</v>
      </c>
      <c r="F539" s="3">
        <v>2000</v>
      </c>
      <c r="G539" s="20">
        <v>1.74</v>
      </c>
      <c r="H539" s="4" t="s">
        <v>16</v>
      </c>
      <c r="I539" s="4" t="s">
        <v>17</v>
      </c>
      <c r="J539" s="22">
        <f t="shared" si="42"/>
        <v>3480</v>
      </c>
      <c r="K539" s="7">
        <f t="shared" si="43"/>
        <v>3897.6000000000004</v>
      </c>
    </row>
    <row r="540" spans="1:11" ht="15" customHeight="1">
      <c r="A540" s="2" t="s">
        <v>1269</v>
      </c>
      <c r="B540" s="5" t="s">
        <v>1267</v>
      </c>
      <c r="C540" s="4" t="s">
        <v>13</v>
      </c>
      <c r="D540" s="5" t="s">
        <v>1270</v>
      </c>
      <c r="E540" s="5" t="s">
        <v>15</v>
      </c>
      <c r="F540" s="3">
        <v>1000</v>
      </c>
      <c r="G540" s="20">
        <v>2.6</v>
      </c>
      <c r="H540" s="4" t="s">
        <v>16</v>
      </c>
      <c r="I540" s="4" t="s">
        <v>17</v>
      </c>
      <c r="J540" s="22">
        <f t="shared" si="42"/>
        <v>2600</v>
      </c>
      <c r="K540" s="7">
        <f t="shared" si="43"/>
        <v>2912.0000000000005</v>
      </c>
    </row>
    <row r="541" spans="1:11" ht="60">
      <c r="A541" s="2" t="s">
        <v>1271</v>
      </c>
      <c r="B541" s="5" t="s">
        <v>1267</v>
      </c>
      <c r="C541" s="4" t="s">
        <v>13</v>
      </c>
      <c r="D541" s="5" t="s">
        <v>1272</v>
      </c>
      <c r="E541" s="5" t="s">
        <v>15</v>
      </c>
      <c r="F541" s="3">
        <v>1000</v>
      </c>
      <c r="G541" s="20">
        <v>3.2</v>
      </c>
      <c r="H541" s="4" t="s">
        <v>16</v>
      </c>
      <c r="I541" s="4" t="s">
        <v>17</v>
      </c>
      <c r="J541" s="22">
        <f t="shared" si="42"/>
        <v>3200</v>
      </c>
      <c r="K541" s="7">
        <f t="shared" si="43"/>
        <v>3584.0000000000005</v>
      </c>
    </row>
    <row r="542" spans="1:11" ht="60">
      <c r="A542" s="2" t="s">
        <v>1273</v>
      </c>
      <c r="B542" s="5" t="s">
        <v>1274</v>
      </c>
      <c r="C542" s="4" t="s">
        <v>13</v>
      </c>
      <c r="D542" s="5" t="s">
        <v>1275</v>
      </c>
      <c r="E542" s="5" t="s">
        <v>15</v>
      </c>
      <c r="F542" s="3">
        <v>125</v>
      </c>
      <c r="G542" s="23">
        <v>40</v>
      </c>
      <c r="H542" s="4" t="s">
        <v>16</v>
      </c>
      <c r="I542" s="4" t="s">
        <v>17</v>
      </c>
      <c r="J542" s="22">
        <f t="shared" si="42"/>
        <v>5000</v>
      </c>
      <c r="K542" s="7">
        <f t="shared" si="43"/>
        <v>5600.0000000000009</v>
      </c>
    </row>
    <row r="543" spans="1:11" ht="15" customHeight="1">
      <c r="A543" s="2" t="s">
        <v>1276</v>
      </c>
      <c r="B543" s="5" t="s">
        <v>1274</v>
      </c>
      <c r="C543" s="4" t="s">
        <v>13</v>
      </c>
      <c r="D543" s="5" t="s">
        <v>1277</v>
      </c>
      <c r="E543" s="5" t="s">
        <v>15</v>
      </c>
      <c r="F543" s="3">
        <v>80</v>
      </c>
      <c r="G543" s="23">
        <v>59</v>
      </c>
      <c r="H543" s="4" t="s">
        <v>16</v>
      </c>
      <c r="I543" s="4" t="s">
        <v>17</v>
      </c>
      <c r="J543" s="22">
        <f t="shared" si="42"/>
        <v>4720</v>
      </c>
      <c r="K543" s="7">
        <f t="shared" si="43"/>
        <v>5286.4000000000005</v>
      </c>
    </row>
    <row r="544" spans="1:11" ht="60">
      <c r="A544" s="2" t="s">
        <v>1278</v>
      </c>
      <c r="B544" s="5" t="s">
        <v>1279</v>
      </c>
      <c r="C544" s="4" t="s">
        <v>13</v>
      </c>
      <c r="D544" s="5" t="s">
        <v>1280</v>
      </c>
      <c r="E544" s="5" t="s">
        <v>15</v>
      </c>
      <c r="F544" s="3">
        <v>50</v>
      </c>
      <c r="G544" s="23">
        <v>238.12</v>
      </c>
      <c r="H544" s="4" t="s">
        <v>16</v>
      </c>
      <c r="I544" s="4" t="s">
        <v>17</v>
      </c>
      <c r="J544" s="22">
        <f t="shared" si="42"/>
        <v>11906</v>
      </c>
      <c r="K544" s="7">
        <f t="shared" si="43"/>
        <v>13334.720000000001</v>
      </c>
    </row>
    <row r="545" spans="1:11" ht="60">
      <c r="A545" s="2" t="s">
        <v>1281</v>
      </c>
      <c r="B545" s="5" t="s">
        <v>1279</v>
      </c>
      <c r="C545" s="4" t="s">
        <v>13</v>
      </c>
      <c r="D545" s="5" t="s">
        <v>1282</v>
      </c>
      <c r="E545" s="5" t="s">
        <v>15</v>
      </c>
      <c r="F545" s="3">
        <v>40</v>
      </c>
      <c r="G545" s="23">
        <v>378</v>
      </c>
      <c r="H545" s="4" t="s">
        <v>16</v>
      </c>
      <c r="I545" s="4" t="s">
        <v>17</v>
      </c>
      <c r="J545" s="22">
        <f t="shared" si="42"/>
        <v>15120</v>
      </c>
      <c r="K545" s="7">
        <f t="shared" si="43"/>
        <v>16934.400000000001</v>
      </c>
    </row>
    <row r="546" spans="1:11" ht="60">
      <c r="A546" s="2" t="s">
        <v>1283</v>
      </c>
      <c r="B546" s="5" t="s">
        <v>1284</v>
      </c>
      <c r="C546" s="4" t="s">
        <v>13</v>
      </c>
      <c r="D546" s="5" t="s">
        <v>1285</v>
      </c>
      <c r="E546" s="5" t="s">
        <v>15</v>
      </c>
      <c r="F546" s="3">
        <v>50</v>
      </c>
      <c r="G546" s="23">
        <v>28</v>
      </c>
      <c r="H546" s="4" t="s">
        <v>16</v>
      </c>
      <c r="I546" s="4" t="s">
        <v>17</v>
      </c>
      <c r="J546" s="22">
        <f t="shared" si="42"/>
        <v>1400</v>
      </c>
      <c r="K546" s="7">
        <f t="shared" si="43"/>
        <v>1568.0000000000002</v>
      </c>
    </row>
    <row r="547" spans="1:11" ht="60">
      <c r="A547" s="2" t="s">
        <v>1286</v>
      </c>
      <c r="B547" s="5" t="s">
        <v>1284</v>
      </c>
      <c r="C547" s="4" t="s">
        <v>13</v>
      </c>
      <c r="D547" s="5" t="s">
        <v>1287</v>
      </c>
      <c r="E547" s="5" t="s">
        <v>15</v>
      </c>
      <c r="F547" s="3">
        <v>50</v>
      </c>
      <c r="G547" s="23">
        <v>61.6</v>
      </c>
      <c r="H547" s="4" t="s">
        <v>16</v>
      </c>
      <c r="I547" s="4" t="s">
        <v>17</v>
      </c>
      <c r="J547" s="22">
        <f t="shared" si="42"/>
        <v>3080</v>
      </c>
      <c r="K547" s="7">
        <f t="shared" si="43"/>
        <v>3449.6000000000004</v>
      </c>
    </row>
    <row r="548" spans="1:11" ht="60">
      <c r="A548" s="2" t="s">
        <v>1288</v>
      </c>
      <c r="B548" s="5" t="s">
        <v>1289</v>
      </c>
      <c r="C548" s="4" t="s">
        <v>13</v>
      </c>
      <c r="D548" s="5" t="s">
        <v>1290</v>
      </c>
      <c r="E548" s="5" t="s">
        <v>15</v>
      </c>
      <c r="F548" s="3">
        <v>50</v>
      </c>
      <c r="G548" s="23">
        <v>182.08</v>
      </c>
      <c r="H548" s="4" t="s">
        <v>16</v>
      </c>
      <c r="I548" s="4" t="s">
        <v>17</v>
      </c>
      <c r="J548" s="22">
        <f t="shared" si="42"/>
        <v>9104</v>
      </c>
      <c r="K548" s="7">
        <f t="shared" si="43"/>
        <v>10196.480000000001</v>
      </c>
    </row>
    <row r="549" spans="1:11" ht="60">
      <c r="A549" s="2" t="s">
        <v>1291</v>
      </c>
      <c r="B549" s="5" t="s">
        <v>1289</v>
      </c>
      <c r="C549" s="4" t="s">
        <v>13</v>
      </c>
      <c r="D549" s="5" t="s">
        <v>1292</v>
      </c>
      <c r="E549" s="5" t="s">
        <v>15</v>
      </c>
      <c r="F549" s="3">
        <v>50</v>
      </c>
      <c r="G549" s="23">
        <v>198.88</v>
      </c>
      <c r="H549" s="4" t="s">
        <v>16</v>
      </c>
      <c r="I549" s="4" t="s">
        <v>17</v>
      </c>
      <c r="J549" s="22">
        <f t="shared" si="42"/>
        <v>9944</v>
      </c>
      <c r="K549" s="7">
        <f t="shared" si="43"/>
        <v>11137.28</v>
      </c>
    </row>
    <row r="550" spans="1:11" ht="60">
      <c r="A550" s="2" t="s">
        <v>1293</v>
      </c>
      <c r="B550" s="5" t="s">
        <v>1289</v>
      </c>
      <c r="C550" s="4" t="s">
        <v>13</v>
      </c>
      <c r="D550" s="5" t="s">
        <v>1294</v>
      </c>
      <c r="E550" s="5" t="s">
        <v>15</v>
      </c>
      <c r="F550" s="3">
        <v>50</v>
      </c>
      <c r="G550" s="23">
        <v>215.7</v>
      </c>
      <c r="H550" s="4" t="s">
        <v>16</v>
      </c>
      <c r="I550" s="4" t="s">
        <v>17</v>
      </c>
      <c r="J550" s="22">
        <f t="shared" si="42"/>
        <v>10785</v>
      </c>
      <c r="K550" s="7">
        <f t="shared" si="43"/>
        <v>12079.2</v>
      </c>
    </row>
    <row r="551" spans="1:11" ht="60">
      <c r="A551" s="2" t="s">
        <v>1295</v>
      </c>
      <c r="B551" s="5" t="s">
        <v>1289</v>
      </c>
      <c r="C551" s="4" t="s">
        <v>13</v>
      </c>
      <c r="D551" s="5" t="s">
        <v>1296</v>
      </c>
      <c r="E551" s="5" t="s">
        <v>15</v>
      </c>
      <c r="F551" s="3">
        <v>25</v>
      </c>
      <c r="G551" s="23">
        <v>295</v>
      </c>
      <c r="H551" s="4" t="s">
        <v>16</v>
      </c>
      <c r="I551" s="4" t="s">
        <v>17</v>
      </c>
      <c r="J551" s="22">
        <f t="shared" si="42"/>
        <v>7375</v>
      </c>
      <c r="K551" s="7">
        <f t="shared" si="43"/>
        <v>8260</v>
      </c>
    </row>
    <row r="552" spans="1:11" ht="60">
      <c r="A552" s="2" t="s">
        <v>1297</v>
      </c>
      <c r="B552" s="5" t="s">
        <v>1289</v>
      </c>
      <c r="C552" s="4" t="s">
        <v>13</v>
      </c>
      <c r="D552" s="5" t="s">
        <v>1298</v>
      </c>
      <c r="E552" s="5" t="s">
        <v>15</v>
      </c>
      <c r="F552" s="3">
        <v>25</v>
      </c>
      <c r="G552" s="23">
        <v>308.16000000000003</v>
      </c>
      <c r="H552" s="4" t="s">
        <v>16</v>
      </c>
      <c r="I552" s="4" t="s">
        <v>17</v>
      </c>
      <c r="J552" s="22">
        <f t="shared" si="42"/>
        <v>7704.0000000000009</v>
      </c>
      <c r="K552" s="7">
        <f t="shared" si="43"/>
        <v>8628.4800000000014</v>
      </c>
    </row>
    <row r="553" spans="1:11" ht="60">
      <c r="A553" s="2" t="s">
        <v>1299</v>
      </c>
      <c r="B553" s="5" t="s">
        <v>1289</v>
      </c>
      <c r="C553" s="4" t="s">
        <v>13</v>
      </c>
      <c r="D553" s="5" t="s">
        <v>1300</v>
      </c>
      <c r="E553" s="5" t="s">
        <v>15</v>
      </c>
      <c r="F553" s="3">
        <v>25</v>
      </c>
      <c r="G553" s="23">
        <v>520</v>
      </c>
      <c r="H553" s="4" t="s">
        <v>16</v>
      </c>
      <c r="I553" s="4" t="s">
        <v>17</v>
      </c>
      <c r="J553" s="22">
        <f t="shared" si="42"/>
        <v>13000</v>
      </c>
      <c r="K553" s="7">
        <f t="shared" si="43"/>
        <v>14560.000000000002</v>
      </c>
    </row>
    <row r="554" spans="1:11" ht="60">
      <c r="A554" s="2" t="s">
        <v>1301</v>
      </c>
      <c r="B554" s="5" t="s">
        <v>1289</v>
      </c>
      <c r="C554" s="4" t="s">
        <v>13</v>
      </c>
      <c r="D554" s="5" t="s">
        <v>1302</v>
      </c>
      <c r="E554" s="5" t="s">
        <v>15</v>
      </c>
      <c r="F554" s="3">
        <v>25</v>
      </c>
      <c r="G554" s="23">
        <v>658.32</v>
      </c>
      <c r="H554" s="4" t="s">
        <v>16</v>
      </c>
      <c r="I554" s="4" t="s">
        <v>17</v>
      </c>
      <c r="J554" s="22">
        <f t="shared" si="42"/>
        <v>16458</v>
      </c>
      <c r="K554" s="7">
        <f t="shared" si="43"/>
        <v>18432.960000000003</v>
      </c>
    </row>
    <row r="555" spans="1:11" ht="60">
      <c r="A555" s="2" t="s">
        <v>1303</v>
      </c>
      <c r="B555" s="5" t="s">
        <v>1304</v>
      </c>
      <c r="C555" s="4" t="s">
        <v>13</v>
      </c>
      <c r="D555" s="5" t="s">
        <v>1304</v>
      </c>
      <c r="E555" s="5" t="s">
        <v>15</v>
      </c>
      <c r="F555" s="3">
        <v>1000</v>
      </c>
      <c r="G555" s="23">
        <v>18.2</v>
      </c>
      <c r="H555" s="4" t="s">
        <v>16</v>
      </c>
      <c r="I555" s="4" t="s">
        <v>17</v>
      </c>
      <c r="J555" s="22">
        <f t="shared" si="42"/>
        <v>18200</v>
      </c>
      <c r="K555" s="7">
        <f t="shared" si="43"/>
        <v>20384.000000000004</v>
      </c>
    </row>
    <row r="556" spans="1:11" ht="60">
      <c r="A556" s="2" t="s">
        <v>1305</v>
      </c>
      <c r="B556" s="5" t="s">
        <v>1306</v>
      </c>
      <c r="C556" s="4" t="s">
        <v>13</v>
      </c>
      <c r="D556" s="5" t="s">
        <v>1307</v>
      </c>
      <c r="E556" s="5" t="s">
        <v>15</v>
      </c>
      <c r="F556" s="3">
        <v>1800</v>
      </c>
      <c r="G556" s="23">
        <v>4.9000000000000004</v>
      </c>
      <c r="H556" s="4" t="s">
        <v>16</v>
      </c>
      <c r="I556" s="4" t="s">
        <v>17</v>
      </c>
      <c r="J556" s="22">
        <f t="shared" si="42"/>
        <v>8820</v>
      </c>
      <c r="K556" s="7">
        <f t="shared" si="43"/>
        <v>9878.4000000000015</v>
      </c>
    </row>
    <row r="557" spans="1:11" ht="60">
      <c r="A557" s="2" t="s">
        <v>1308</v>
      </c>
      <c r="B557" s="5" t="s">
        <v>1306</v>
      </c>
      <c r="C557" s="4" t="s">
        <v>13</v>
      </c>
      <c r="D557" s="5" t="s">
        <v>1309</v>
      </c>
      <c r="E557" s="5" t="s">
        <v>15</v>
      </c>
      <c r="F557" s="3">
        <v>550</v>
      </c>
      <c r="G557" s="23">
        <v>10.92</v>
      </c>
      <c r="H557" s="4" t="s">
        <v>16</v>
      </c>
      <c r="I557" s="4" t="s">
        <v>17</v>
      </c>
      <c r="J557" s="22">
        <f t="shared" si="42"/>
        <v>6006</v>
      </c>
      <c r="K557" s="7">
        <f t="shared" si="43"/>
        <v>6726.72</v>
      </c>
    </row>
    <row r="558" spans="1:11" ht="60">
      <c r="A558" s="2" t="s">
        <v>1310</v>
      </c>
      <c r="B558" s="5" t="s">
        <v>1306</v>
      </c>
      <c r="C558" s="4" t="s">
        <v>13</v>
      </c>
      <c r="D558" s="5" t="s">
        <v>1311</v>
      </c>
      <c r="E558" s="5" t="s">
        <v>15</v>
      </c>
      <c r="F558" s="3">
        <v>175</v>
      </c>
      <c r="G558" s="23">
        <v>16.239999999999998</v>
      </c>
      <c r="H558" s="4" t="s">
        <v>16</v>
      </c>
      <c r="I558" s="4" t="s">
        <v>17</v>
      </c>
      <c r="J558" s="22">
        <f t="shared" si="42"/>
        <v>2841.9999999999995</v>
      </c>
      <c r="K558" s="7">
        <f t="shared" si="43"/>
        <v>3183.04</v>
      </c>
    </row>
    <row r="559" spans="1:11" ht="60">
      <c r="A559" s="2" t="s">
        <v>1312</v>
      </c>
      <c r="B559" s="5" t="s">
        <v>1306</v>
      </c>
      <c r="C559" s="4" t="s">
        <v>13</v>
      </c>
      <c r="D559" s="5" t="s">
        <v>1313</v>
      </c>
      <c r="E559" s="5" t="s">
        <v>15</v>
      </c>
      <c r="F559" s="3">
        <v>45</v>
      </c>
      <c r="G559" s="23">
        <v>26.6</v>
      </c>
      <c r="H559" s="4" t="s">
        <v>16</v>
      </c>
      <c r="I559" s="4" t="s">
        <v>17</v>
      </c>
      <c r="J559" s="22">
        <f t="shared" si="42"/>
        <v>1197</v>
      </c>
      <c r="K559" s="7">
        <f t="shared" si="43"/>
        <v>1340.64</v>
      </c>
    </row>
    <row r="560" spans="1:11" ht="60">
      <c r="A560" s="2" t="s">
        <v>1314</v>
      </c>
      <c r="B560" s="5" t="s">
        <v>1315</v>
      </c>
      <c r="C560" s="4" t="s">
        <v>13</v>
      </c>
      <c r="D560" s="5" t="s">
        <v>1316</v>
      </c>
      <c r="E560" s="5" t="s">
        <v>15</v>
      </c>
      <c r="F560" s="3">
        <v>1000</v>
      </c>
      <c r="G560" s="23">
        <v>1.76</v>
      </c>
      <c r="H560" s="4" t="s">
        <v>16</v>
      </c>
      <c r="I560" s="4" t="s">
        <v>17</v>
      </c>
      <c r="J560" s="22">
        <f t="shared" si="42"/>
        <v>1760</v>
      </c>
      <c r="K560" s="7">
        <f t="shared" si="43"/>
        <v>1971.2000000000003</v>
      </c>
    </row>
    <row r="561" spans="1:11" ht="60">
      <c r="A561" s="2" t="s">
        <v>1317</v>
      </c>
      <c r="B561" s="5" t="s">
        <v>1315</v>
      </c>
      <c r="C561" s="4" t="s">
        <v>13</v>
      </c>
      <c r="D561" s="5" t="s">
        <v>1318</v>
      </c>
      <c r="E561" s="5" t="s">
        <v>15</v>
      </c>
      <c r="F561" s="3">
        <v>500</v>
      </c>
      <c r="G561" s="23">
        <v>3.2</v>
      </c>
      <c r="H561" s="4" t="s">
        <v>16</v>
      </c>
      <c r="I561" s="4" t="s">
        <v>17</v>
      </c>
      <c r="J561" s="22">
        <f t="shared" si="42"/>
        <v>1600</v>
      </c>
      <c r="K561" s="7">
        <f t="shared" si="43"/>
        <v>1792.0000000000002</v>
      </c>
    </row>
    <row r="562" spans="1:11" ht="60">
      <c r="A562" s="2" t="s">
        <v>1319</v>
      </c>
      <c r="B562" s="5" t="s">
        <v>1315</v>
      </c>
      <c r="C562" s="4" t="s">
        <v>13</v>
      </c>
      <c r="D562" s="5" t="s">
        <v>1320</v>
      </c>
      <c r="E562" s="5" t="s">
        <v>15</v>
      </c>
      <c r="F562" s="3">
        <v>500</v>
      </c>
      <c r="G562" s="23">
        <v>5.6</v>
      </c>
      <c r="H562" s="4" t="s">
        <v>16</v>
      </c>
      <c r="I562" s="4" t="s">
        <v>17</v>
      </c>
      <c r="J562" s="22">
        <f t="shared" si="42"/>
        <v>2800</v>
      </c>
      <c r="K562" s="7">
        <f t="shared" si="43"/>
        <v>3136.0000000000005</v>
      </c>
    </row>
    <row r="563" spans="1:11" ht="60">
      <c r="A563" s="2" t="s">
        <v>1321</v>
      </c>
      <c r="B563" s="5" t="s">
        <v>1315</v>
      </c>
      <c r="C563" s="4" t="s">
        <v>13</v>
      </c>
      <c r="D563" s="5" t="s">
        <v>1322</v>
      </c>
      <c r="E563" s="5" t="s">
        <v>15</v>
      </c>
      <c r="F563" s="3">
        <v>130</v>
      </c>
      <c r="G563" s="23">
        <v>8.6999999999999993</v>
      </c>
      <c r="H563" s="4" t="s">
        <v>16</v>
      </c>
      <c r="I563" s="4" t="s">
        <v>17</v>
      </c>
      <c r="J563" s="22">
        <f t="shared" si="42"/>
        <v>1131</v>
      </c>
      <c r="K563" s="7">
        <f t="shared" si="43"/>
        <v>1266.72</v>
      </c>
    </row>
    <row r="564" spans="1:11" ht="60">
      <c r="A564" s="2" t="s">
        <v>1323</v>
      </c>
      <c r="B564" s="5" t="s">
        <v>1324</v>
      </c>
      <c r="C564" s="4" t="s">
        <v>13</v>
      </c>
      <c r="D564" s="5" t="s">
        <v>1325</v>
      </c>
      <c r="E564" s="5" t="s">
        <v>15</v>
      </c>
      <c r="F564" s="3">
        <v>400</v>
      </c>
      <c r="G564" s="23">
        <v>6.16</v>
      </c>
      <c r="H564" s="4" t="s">
        <v>16</v>
      </c>
      <c r="I564" s="4" t="s">
        <v>17</v>
      </c>
      <c r="J564" s="22">
        <f t="shared" si="42"/>
        <v>2464</v>
      </c>
      <c r="K564" s="7">
        <f t="shared" si="43"/>
        <v>2759.6800000000003</v>
      </c>
    </row>
    <row r="565" spans="1:11" ht="60">
      <c r="A565" s="2" t="s">
        <v>1326</v>
      </c>
      <c r="B565" s="5" t="s">
        <v>1324</v>
      </c>
      <c r="C565" s="4" t="s">
        <v>13</v>
      </c>
      <c r="D565" s="5" t="s">
        <v>1327</v>
      </c>
      <c r="E565" s="5" t="s">
        <v>15</v>
      </c>
      <c r="F565" s="3">
        <v>250</v>
      </c>
      <c r="G565" s="23">
        <v>12.04</v>
      </c>
      <c r="H565" s="4" t="s">
        <v>16</v>
      </c>
      <c r="I565" s="4" t="s">
        <v>17</v>
      </c>
      <c r="J565" s="22">
        <f t="shared" si="42"/>
        <v>3010</v>
      </c>
      <c r="K565" s="7">
        <f t="shared" si="43"/>
        <v>3371.2000000000003</v>
      </c>
    </row>
    <row r="566" spans="1:11" ht="60">
      <c r="A566" s="2" t="s">
        <v>1328</v>
      </c>
      <c r="B566" s="5" t="s">
        <v>1329</v>
      </c>
      <c r="C566" s="4" t="s">
        <v>13</v>
      </c>
      <c r="D566" s="5" t="s">
        <v>1329</v>
      </c>
      <c r="E566" s="5" t="s">
        <v>15</v>
      </c>
      <c r="F566" s="3">
        <v>60</v>
      </c>
      <c r="G566" s="23">
        <v>6900</v>
      </c>
      <c r="H566" s="4" t="s">
        <v>16</v>
      </c>
      <c r="I566" s="4" t="s">
        <v>17</v>
      </c>
      <c r="J566" s="22">
        <f t="shared" si="42"/>
        <v>414000</v>
      </c>
      <c r="K566" s="7">
        <f t="shared" si="43"/>
        <v>463680.00000000006</v>
      </c>
    </row>
    <row r="567" spans="1:11" ht="60">
      <c r="A567" s="2" t="s">
        <v>1330</v>
      </c>
      <c r="B567" s="5" t="s">
        <v>1331</v>
      </c>
      <c r="C567" s="4" t="s">
        <v>13</v>
      </c>
      <c r="D567" s="5" t="s">
        <v>1331</v>
      </c>
      <c r="E567" s="5" t="s">
        <v>15</v>
      </c>
      <c r="F567" s="3">
        <v>2</v>
      </c>
      <c r="G567" s="23">
        <v>96100</v>
      </c>
      <c r="H567" s="4" t="s">
        <v>16</v>
      </c>
      <c r="I567" s="4" t="s">
        <v>17</v>
      </c>
      <c r="J567" s="22">
        <f t="shared" si="42"/>
        <v>192200</v>
      </c>
      <c r="K567" s="7">
        <f t="shared" si="43"/>
        <v>215264.00000000003</v>
      </c>
    </row>
    <row r="568" spans="1:11" ht="60">
      <c r="A568" s="2" t="s">
        <v>1332</v>
      </c>
      <c r="B568" s="5" t="s">
        <v>1333</v>
      </c>
      <c r="C568" s="4" t="s">
        <v>13</v>
      </c>
      <c r="D568" s="5" t="s">
        <v>1333</v>
      </c>
      <c r="E568" s="5" t="s">
        <v>15</v>
      </c>
      <c r="F568" s="3">
        <v>8</v>
      </c>
      <c r="G568" s="23">
        <v>10000</v>
      </c>
      <c r="H568" s="4" t="s">
        <v>16</v>
      </c>
      <c r="I568" s="4" t="s">
        <v>17</v>
      </c>
      <c r="J568" s="22">
        <f t="shared" si="42"/>
        <v>80000</v>
      </c>
      <c r="K568" s="7">
        <f t="shared" si="43"/>
        <v>89600.000000000015</v>
      </c>
    </row>
    <row r="569" spans="1:11" ht="60">
      <c r="A569" s="2" t="s">
        <v>1334</v>
      </c>
      <c r="B569" s="5" t="s">
        <v>1335</v>
      </c>
      <c r="C569" s="4" t="s">
        <v>13</v>
      </c>
      <c r="D569" s="5" t="s">
        <v>1335</v>
      </c>
      <c r="E569" s="5" t="s">
        <v>15</v>
      </c>
      <c r="F569" s="3">
        <v>5</v>
      </c>
      <c r="G569" s="23">
        <v>29000</v>
      </c>
      <c r="H569" s="4" t="s">
        <v>16</v>
      </c>
      <c r="I569" s="4" t="s">
        <v>17</v>
      </c>
      <c r="J569" s="22">
        <f t="shared" si="42"/>
        <v>145000</v>
      </c>
      <c r="K569" s="7">
        <f t="shared" si="43"/>
        <v>162400.00000000003</v>
      </c>
    </row>
    <row r="570" spans="1:11" ht="60">
      <c r="A570" s="2" t="s">
        <v>1336</v>
      </c>
      <c r="B570" s="5" t="s">
        <v>1337</v>
      </c>
      <c r="C570" s="4" t="s">
        <v>13</v>
      </c>
      <c r="D570" s="5" t="s">
        <v>1337</v>
      </c>
      <c r="E570" s="5" t="s">
        <v>15</v>
      </c>
      <c r="F570" s="3">
        <v>4</v>
      </c>
      <c r="G570" s="23">
        <v>116800</v>
      </c>
      <c r="H570" s="4" t="s">
        <v>16</v>
      </c>
      <c r="I570" s="4" t="s">
        <v>17</v>
      </c>
      <c r="J570" s="22">
        <f t="shared" si="42"/>
        <v>467200</v>
      </c>
      <c r="K570" s="7">
        <f t="shared" si="43"/>
        <v>523264.00000000006</v>
      </c>
    </row>
    <row r="571" spans="1:11" ht="60">
      <c r="A571" s="2" t="s">
        <v>1338</v>
      </c>
      <c r="B571" s="5" t="s">
        <v>1339</v>
      </c>
      <c r="C571" s="4" t="s">
        <v>13</v>
      </c>
      <c r="D571" s="5" t="s">
        <v>1339</v>
      </c>
      <c r="E571" s="5" t="s">
        <v>15</v>
      </c>
      <c r="F571" s="3">
        <v>5</v>
      </c>
      <c r="G571" s="23">
        <v>6500</v>
      </c>
      <c r="H571" s="4" t="s">
        <v>16</v>
      </c>
      <c r="I571" s="4" t="s">
        <v>17</v>
      </c>
      <c r="J571" s="22">
        <f t="shared" si="42"/>
        <v>32500</v>
      </c>
      <c r="K571" s="7">
        <f t="shared" si="43"/>
        <v>36400</v>
      </c>
    </row>
    <row r="572" spans="1:11" ht="60">
      <c r="A572" s="2" t="s">
        <v>1340</v>
      </c>
      <c r="B572" s="5" t="s">
        <v>1341</v>
      </c>
      <c r="C572" s="4" t="s">
        <v>13</v>
      </c>
      <c r="D572" s="5" t="s">
        <v>1341</v>
      </c>
      <c r="E572" s="5" t="s">
        <v>15</v>
      </c>
      <c r="F572" s="3">
        <v>4</v>
      </c>
      <c r="G572" s="23">
        <v>17900</v>
      </c>
      <c r="H572" s="4" t="s">
        <v>16</v>
      </c>
      <c r="I572" s="4" t="s">
        <v>17</v>
      </c>
      <c r="J572" s="22">
        <f t="shared" si="42"/>
        <v>71600</v>
      </c>
      <c r="K572" s="7">
        <f t="shared" si="43"/>
        <v>80192.000000000015</v>
      </c>
    </row>
    <row r="573" spans="1:11" ht="60">
      <c r="A573" s="2" t="s">
        <v>1342</v>
      </c>
      <c r="B573" s="5" t="s">
        <v>1343</v>
      </c>
      <c r="C573" s="4" t="s">
        <v>13</v>
      </c>
      <c r="D573" s="5" t="s">
        <v>1343</v>
      </c>
      <c r="E573" s="5" t="s">
        <v>15</v>
      </c>
      <c r="F573" s="3">
        <v>10</v>
      </c>
      <c r="G573" s="23">
        <v>43300</v>
      </c>
      <c r="H573" s="4" t="s">
        <v>16</v>
      </c>
      <c r="I573" s="4" t="s">
        <v>17</v>
      </c>
      <c r="J573" s="22">
        <f t="shared" si="42"/>
        <v>433000</v>
      </c>
      <c r="K573" s="7">
        <f t="shared" si="43"/>
        <v>484960.00000000006</v>
      </c>
    </row>
    <row r="574" spans="1:11" ht="60">
      <c r="A574" s="2" t="s">
        <v>1344</v>
      </c>
      <c r="B574" s="5" t="s">
        <v>1345</v>
      </c>
      <c r="C574" s="4" t="s">
        <v>13</v>
      </c>
      <c r="D574" s="5" t="s">
        <v>1345</v>
      </c>
      <c r="E574" s="5" t="s">
        <v>15</v>
      </c>
      <c r="F574" s="3">
        <v>10</v>
      </c>
      <c r="G574" s="23">
        <v>165000</v>
      </c>
      <c r="H574" s="4" t="s">
        <v>16</v>
      </c>
      <c r="I574" s="4" t="s">
        <v>17</v>
      </c>
      <c r="J574" s="22">
        <f t="shared" si="42"/>
        <v>1650000</v>
      </c>
      <c r="K574" s="7">
        <f t="shared" si="43"/>
        <v>1848000.0000000002</v>
      </c>
    </row>
    <row r="575" spans="1:11" ht="60">
      <c r="A575" s="2" t="s">
        <v>1346</v>
      </c>
      <c r="B575" s="5" t="s">
        <v>1347</v>
      </c>
      <c r="C575" s="4" t="s">
        <v>13</v>
      </c>
      <c r="D575" s="5" t="s">
        <v>1347</v>
      </c>
      <c r="E575" s="5" t="s">
        <v>15</v>
      </c>
      <c r="F575" s="3">
        <v>8</v>
      </c>
      <c r="G575" s="23">
        <v>21000</v>
      </c>
      <c r="H575" s="4" t="s">
        <v>16</v>
      </c>
      <c r="I575" s="4" t="s">
        <v>17</v>
      </c>
      <c r="J575" s="22">
        <f t="shared" si="42"/>
        <v>168000</v>
      </c>
      <c r="K575" s="7">
        <f t="shared" si="43"/>
        <v>188160.00000000003</v>
      </c>
    </row>
    <row r="576" spans="1:11" ht="60">
      <c r="A576" s="2" t="s">
        <v>1348</v>
      </c>
      <c r="B576" s="5" t="s">
        <v>1349</v>
      </c>
      <c r="C576" s="4" t="s">
        <v>13</v>
      </c>
      <c r="D576" s="5" t="s">
        <v>1349</v>
      </c>
      <c r="E576" s="5" t="s">
        <v>15</v>
      </c>
      <c r="F576" s="3">
        <v>1</v>
      </c>
      <c r="G576" s="23">
        <v>258000</v>
      </c>
      <c r="H576" s="4" t="s">
        <v>16</v>
      </c>
      <c r="I576" s="4" t="s">
        <v>17</v>
      </c>
      <c r="J576" s="22">
        <f t="shared" si="42"/>
        <v>258000</v>
      </c>
      <c r="K576" s="7">
        <f t="shared" si="43"/>
        <v>288960</v>
      </c>
    </row>
    <row r="577" spans="1:11" ht="60">
      <c r="A577" s="2" t="s">
        <v>1350</v>
      </c>
      <c r="B577" s="5" t="s">
        <v>1351</v>
      </c>
      <c r="C577" s="4" t="s">
        <v>13</v>
      </c>
      <c r="D577" s="5" t="s">
        <v>1351</v>
      </c>
      <c r="E577" s="5" t="s">
        <v>15</v>
      </c>
      <c r="F577" s="3">
        <v>3</v>
      </c>
      <c r="G577" s="23">
        <v>86000</v>
      </c>
      <c r="H577" s="4" t="s">
        <v>16</v>
      </c>
      <c r="I577" s="4" t="s">
        <v>17</v>
      </c>
      <c r="J577" s="22">
        <f t="shared" si="42"/>
        <v>258000</v>
      </c>
      <c r="K577" s="7">
        <f t="shared" si="43"/>
        <v>288960</v>
      </c>
    </row>
    <row r="578" spans="1:11" ht="60">
      <c r="A578" s="2" t="s">
        <v>1352</v>
      </c>
      <c r="B578" s="5" t="s">
        <v>1353</v>
      </c>
      <c r="C578" s="4" t="s">
        <v>13</v>
      </c>
      <c r="D578" s="5" t="s">
        <v>1353</v>
      </c>
      <c r="E578" s="5" t="s">
        <v>15</v>
      </c>
      <c r="F578" s="3">
        <v>5</v>
      </c>
      <c r="G578" s="23">
        <v>350</v>
      </c>
      <c r="H578" s="4" t="s">
        <v>16</v>
      </c>
      <c r="I578" s="4" t="s">
        <v>17</v>
      </c>
      <c r="J578" s="22">
        <f t="shared" si="42"/>
        <v>1750</v>
      </c>
      <c r="K578" s="7">
        <f t="shared" si="43"/>
        <v>1960.0000000000002</v>
      </c>
    </row>
    <row r="579" spans="1:11" ht="60">
      <c r="A579" s="2" t="s">
        <v>1354</v>
      </c>
      <c r="B579" s="5" t="s">
        <v>1355</v>
      </c>
      <c r="C579" s="4" t="s">
        <v>13</v>
      </c>
      <c r="D579" s="5" t="s">
        <v>1356</v>
      </c>
      <c r="E579" s="5" t="s">
        <v>15</v>
      </c>
      <c r="F579" s="3">
        <v>2</v>
      </c>
      <c r="G579" s="23">
        <v>100000</v>
      </c>
      <c r="H579" s="4" t="s">
        <v>16</v>
      </c>
      <c r="I579" s="4" t="s">
        <v>17</v>
      </c>
      <c r="J579" s="22">
        <f t="shared" si="42"/>
        <v>200000</v>
      </c>
      <c r="K579" s="7">
        <f t="shared" si="43"/>
        <v>224000.00000000003</v>
      </c>
    </row>
    <row r="580" spans="1:11" ht="60">
      <c r="A580" s="2" t="s">
        <v>1357</v>
      </c>
      <c r="B580" s="5" t="s">
        <v>1355</v>
      </c>
      <c r="C580" s="4" t="s">
        <v>13</v>
      </c>
      <c r="D580" s="5" t="s">
        <v>1358</v>
      </c>
      <c r="E580" s="5" t="s">
        <v>15</v>
      </c>
      <c r="F580" s="3">
        <v>1</v>
      </c>
      <c r="G580" s="23">
        <v>90000</v>
      </c>
      <c r="H580" s="4" t="s">
        <v>16</v>
      </c>
      <c r="I580" s="4" t="s">
        <v>17</v>
      </c>
      <c r="J580" s="22">
        <f t="shared" si="42"/>
        <v>90000</v>
      </c>
      <c r="K580" s="7">
        <f t="shared" si="43"/>
        <v>100800.00000000001</v>
      </c>
    </row>
    <row r="581" spans="1:11" ht="60">
      <c r="A581" s="2" t="s">
        <v>1359</v>
      </c>
      <c r="B581" s="5" t="s">
        <v>1360</v>
      </c>
      <c r="C581" s="4" t="s">
        <v>13</v>
      </c>
      <c r="D581" s="5" t="s">
        <v>1360</v>
      </c>
      <c r="E581" s="5" t="s">
        <v>30</v>
      </c>
      <c r="F581" s="3">
        <v>5</v>
      </c>
      <c r="G581" s="23">
        <v>6445</v>
      </c>
      <c r="H581" s="4" t="s">
        <v>16</v>
      </c>
      <c r="I581" s="4" t="s">
        <v>17</v>
      </c>
      <c r="J581" s="22">
        <f t="shared" si="42"/>
        <v>32225</v>
      </c>
      <c r="K581" s="7">
        <f t="shared" si="43"/>
        <v>36092</v>
      </c>
    </row>
    <row r="582" spans="1:11" ht="60">
      <c r="A582" s="2" t="s">
        <v>1361</v>
      </c>
      <c r="B582" s="5" t="s">
        <v>1362</v>
      </c>
      <c r="C582" s="4" t="s">
        <v>13</v>
      </c>
      <c r="D582" s="5" t="s">
        <v>1362</v>
      </c>
      <c r="E582" s="5" t="s">
        <v>30</v>
      </c>
      <c r="F582" s="3">
        <v>5</v>
      </c>
      <c r="G582" s="23">
        <v>12781</v>
      </c>
      <c r="H582" s="4" t="s">
        <v>16</v>
      </c>
      <c r="I582" s="4" t="s">
        <v>17</v>
      </c>
      <c r="J582" s="22">
        <f t="shared" si="42"/>
        <v>63905</v>
      </c>
      <c r="K582" s="7">
        <f t="shared" si="43"/>
        <v>71573.600000000006</v>
      </c>
    </row>
    <row r="583" spans="1:11" ht="60">
      <c r="A583" s="2" t="s">
        <v>1363</v>
      </c>
      <c r="B583" s="5" t="s">
        <v>1364</v>
      </c>
      <c r="C583" s="4" t="s">
        <v>13</v>
      </c>
      <c r="D583" s="5" t="s">
        <v>1364</v>
      </c>
      <c r="E583" s="5" t="s">
        <v>30</v>
      </c>
      <c r="F583" s="3">
        <v>5</v>
      </c>
      <c r="G583" s="23">
        <v>7927</v>
      </c>
      <c r="H583" s="4" t="s">
        <v>16</v>
      </c>
      <c r="I583" s="4" t="s">
        <v>17</v>
      </c>
      <c r="J583" s="22">
        <f t="shared" si="42"/>
        <v>39635</v>
      </c>
      <c r="K583" s="7">
        <f t="shared" si="43"/>
        <v>44391.200000000004</v>
      </c>
    </row>
    <row r="584" spans="1:11" ht="60">
      <c r="A584" s="2" t="s">
        <v>1365</v>
      </c>
      <c r="B584" s="5" t="s">
        <v>1366</v>
      </c>
      <c r="C584" s="4" t="s">
        <v>13</v>
      </c>
      <c r="D584" s="5" t="s">
        <v>1366</v>
      </c>
      <c r="E584" s="5" t="s">
        <v>30</v>
      </c>
      <c r="F584" s="3">
        <v>5</v>
      </c>
      <c r="G584" s="23">
        <v>12372</v>
      </c>
      <c r="H584" s="4" t="s">
        <v>16</v>
      </c>
      <c r="I584" s="4" t="s">
        <v>17</v>
      </c>
      <c r="J584" s="22">
        <f t="shared" si="42"/>
        <v>61860</v>
      </c>
      <c r="K584" s="7">
        <f t="shared" si="43"/>
        <v>69283.200000000012</v>
      </c>
    </row>
    <row r="585" spans="1:11" ht="60">
      <c r="A585" s="2" t="s">
        <v>1367</v>
      </c>
      <c r="B585" s="5" t="s">
        <v>1368</v>
      </c>
      <c r="C585" s="4" t="s">
        <v>1797</v>
      </c>
      <c r="D585" s="5" t="s">
        <v>1368</v>
      </c>
      <c r="E585" s="5" t="s">
        <v>15</v>
      </c>
      <c r="F585" s="3">
        <v>1</v>
      </c>
      <c r="G585" s="23">
        <v>463944</v>
      </c>
      <c r="H585" s="4" t="s">
        <v>16</v>
      </c>
      <c r="I585" s="4" t="s">
        <v>17</v>
      </c>
      <c r="J585" s="22">
        <f t="shared" si="42"/>
        <v>463944</v>
      </c>
      <c r="K585" s="7">
        <f t="shared" si="43"/>
        <v>519617.28000000003</v>
      </c>
    </row>
    <row r="586" spans="1:11" ht="60">
      <c r="A586" s="2" t="s">
        <v>1369</v>
      </c>
      <c r="B586" s="5" t="s">
        <v>1370</v>
      </c>
      <c r="C586" s="4" t="s">
        <v>13</v>
      </c>
      <c r="D586" s="5" t="s">
        <v>1370</v>
      </c>
      <c r="E586" s="5" t="s">
        <v>15</v>
      </c>
      <c r="F586" s="3">
        <v>4</v>
      </c>
      <c r="G586" s="23">
        <v>11431</v>
      </c>
      <c r="H586" s="4" t="s">
        <v>16</v>
      </c>
      <c r="I586" s="4" t="s">
        <v>17</v>
      </c>
      <c r="J586" s="22">
        <f t="shared" si="42"/>
        <v>45724</v>
      </c>
      <c r="K586" s="7">
        <f t="shared" si="43"/>
        <v>51210.880000000005</v>
      </c>
    </row>
    <row r="587" spans="1:11" ht="60">
      <c r="A587" s="2" t="s">
        <v>1371</v>
      </c>
      <c r="B587" s="5" t="s">
        <v>1372</v>
      </c>
      <c r="C587" s="4" t="s">
        <v>13</v>
      </c>
      <c r="D587" s="5" t="s">
        <v>1372</v>
      </c>
      <c r="E587" s="5" t="s">
        <v>15</v>
      </c>
      <c r="F587" s="3">
        <v>2</v>
      </c>
      <c r="G587" s="23">
        <v>55051</v>
      </c>
      <c r="H587" s="4" t="s">
        <v>16</v>
      </c>
      <c r="I587" s="4" t="s">
        <v>17</v>
      </c>
      <c r="J587" s="22">
        <f t="shared" si="42"/>
        <v>110102</v>
      </c>
      <c r="K587" s="7">
        <f t="shared" si="43"/>
        <v>123314.24000000001</v>
      </c>
    </row>
    <row r="588" spans="1:11">
      <c r="A588" s="26" t="s">
        <v>409</v>
      </c>
      <c r="B588" s="3"/>
      <c r="C588" s="4"/>
      <c r="D588" s="3"/>
      <c r="E588" s="3"/>
      <c r="F588" s="29"/>
      <c r="G588" s="24"/>
      <c r="H588" s="4"/>
      <c r="I588" s="4"/>
      <c r="J588" s="7"/>
      <c r="K588" s="7"/>
    </row>
    <row r="589" spans="1:11" ht="45">
      <c r="A589" s="2">
        <v>365</v>
      </c>
      <c r="B589" s="29" t="s">
        <v>410</v>
      </c>
      <c r="C589" s="25" t="s">
        <v>13</v>
      </c>
      <c r="D589" s="29" t="s">
        <v>410</v>
      </c>
      <c r="E589" s="3" t="s">
        <v>59</v>
      </c>
      <c r="F589" s="3">
        <v>1</v>
      </c>
      <c r="G589" s="24">
        <v>169642.85714285713</v>
      </c>
      <c r="H589" s="4" t="s">
        <v>60</v>
      </c>
      <c r="I589" s="4" t="s">
        <v>17</v>
      </c>
      <c r="J589" s="7">
        <v>169642.85714285713</v>
      </c>
      <c r="K589" s="7">
        <v>190000</v>
      </c>
    </row>
    <row r="590" spans="1:11" ht="45">
      <c r="A590" s="2">
        <v>366</v>
      </c>
      <c r="B590" s="5" t="s">
        <v>411</v>
      </c>
      <c r="C590" s="4" t="s">
        <v>13</v>
      </c>
      <c r="D590" s="5" t="s">
        <v>411</v>
      </c>
      <c r="E590" s="5" t="s">
        <v>59</v>
      </c>
      <c r="F590" s="3">
        <v>500</v>
      </c>
      <c r="G590" s="21">
        <v>1413.2</v>
      </c>
      <c r="H590" s="4" t="s">
        <v>36</v>
      </c>
      <c r="I590" s="4" t="s">
        <v>17</v>
      </c>
      <c r="J590" s="22">
        <v>706600</v>
      </c>
      <c r="K590" s="7">
        <f t="shared" ref="K590:K593" si="46">J590*1.12</f>
        <v>791392.00000000012</v>
      </c>
    </row>
    <row r="591" spans="1:11" ht="45">
      <c r="A591" s="2">
        <v>367</v>
      </c>
      <c r="B591" s="5" t="s">
        <v>412</v>
      </c>
      <c r="C591" s="4" t="s">
        <v>13</v>
      </c>
      <c r="D591" s="5" t="s">
        <v>412</v>
      </c>
      <c r="E591" s="5" t="s">
        <v>59</v>
      </c>
      <c r="F591" s="3">
        <v>50</v>
      </c>
      <c r="G591" s="21">
        <f>J591/F591</f>
        <v>2700</v>
      </c>
      <c r="H591" s="4" t="s">
        <v>36</v>
      </c>
      <c r="I591" s="4" t="s">
        <v>17</v>
      </c>
      <c r="J591" s="22">
        <v>135000</v>
      </c>
      <c r="K591" s="7">
        <f t="shared" si="46"/>
        <v>151200</v>
      </c>
    </row>
    <row r="592" spans="1:11" ht="45">
      <c r="A592" s="2">
        <v>368</v>
      </c>
      <c r="B592" s="5" t="s">
        <v>413</v>
      </c>
      <c r="C592" s="4" t="s">
        <v>13</v>
      </c>
      <c r="D592" s="5" t="s">
        <v>413</v>
      </c>
      <c r="E592" s="5" t="s">
        <v>59</v>
      </c>
      <c r="F592" s="3">
        <v>200</v>
      </c>
      <c r="G592" s="21">
        <f>J592/F592</f>
        <v>3750</v>
      </c>
      <c r="H592" s="4" t="s">
        <v>36</v>
      </c>
      <c r="I592" s="4" t="s">
        <v>17</v>
      </c>
      <c r="J592" s="22">
        <v>750000</v>
      </c>
      <c r="K592" s="7">
        <f t="shared" si="46"/>
        <v>840000.00000000012</v>
      </c>
    </row>
    <row r="593" spans="1:11" ht="45">
      <c r="A593" s="2">
        <v>369</v>
      </c>
      <c r="B593" s="5" t="s">
        <v>414</v>
      </c>
      <c r="C593" s="4" t="s">
        <v>13</v>
      </c>
      <c r="D593" s="5" t="s">
        <v>414</v>
      </c>
      <c r="E593" s="5" t="s">
        <v>59</v>
      </c>
      <c r="F593" s="3">
        <v>51</v>
      </c>
      <c r="G593" s="21">
        <f>J593/F593</f>
        <v>9412.4509803921574</v>
      </c>
      <c r="H593" s="4" t="s">
        <v>36</v>
      </c>
      <c r="I593" s="4" t="s">
        <v>17</v>
      </c>
      <c r="J593" s="22">
        <v>480035</v>
      </c>
      <c r="K593" s="7">
        <f t="shared" si="46"/>
        <v>537639.20000000007</v>
      </c>
    </row>
    <row r="594" spans="1:11" ht="45">
      <c r="A594" s="2">
        <v>370</v>
      </c>
      <c r="B594" s="5" t="s">
        <v>415</v>
      </c>
      <c r="C594" s="4" t="s">
        <v>13</v>
      </c>
      <c r="D594" s="5" t="s">
        <v>415</v>
      </c>
      <c r="E594" s="5" t="s">
        <v>59</v>
      </c>
      <c r="F594" s="3">
        <v>5</v>
      </c>
      <c r="G594" s="21">
        <v>30000</v>
      </c>
      <c r="H594" s="4" t="s">
        <v>36</v>
      </c>
      <c r="I594" s="4" t="s">
        <v>17</v>
      </c>
      <c r="J594" s="22">
        <f>F594*G594</f>
        <v>150000</v>
      </c>
      <c r="K594" s="7">
        <f>J594*1.12</f>
        <v>168000.00000000003</v>
      </c>
    </row>
    <row r="595" spans="1:11" ht="45">
      <c r="A595" s="2">
        <v>371</v>
      </c>
      <c r="B595" s="5" t="s">
        <v>416</v>
      </c>
      <c r="C595" s="4" t="s">
        <v>13</v>
      </c>
      <c r="D595" s="5" t="s">
        <v>416</v>
      </c>
      <c r="E595" s="5" t="s">
        <v>15</v>
      </c>
      <c r="F595" s="3">
        <v>60</v>
      </c>
      <c r="G595" s="23">
        <v>4210</v>
      </c>
      <c r="H595" s="4" t="s">
        <v>44</v>
      </c>
      <c r="I595" s="4" t="s">
        <v>17</v>
      </c>
      <c r="J595" s="22">
        <f>F595*G595</f>
        <v>252600</v>
      </c>
      <c r="K595" s="7">
        <f>J595*1.12</f>
        <v>282912</v>
      </c>
    </row>
    <row r="596" spans="1:11" ht="60">
      <c r="A596" s="2">
        <v>373</v>
      </c>
      <c r="B596" s="5" t="s">
        <v>418</v>
      </c>
      <c r="C596" s="4" t="s">
        <v>13</v>
      </c>
      <c r="D596" s="5" t="s">
        <v>418</v>
      </c>
      <c r="E596" s="5" t="s">
        <v>59</v>
      </c>
      <c r="F596" s="4">
        <v>50</v>
      </c>
      <c r="G596" s="21">
        <f>J596/F596</f>
        <v>10000</v>
      </c>
      <c r="H596" s="4" t="s">
        <v>419</v>
      </c>
      <c r="I596" s="4" t="s">
        <v>420</v>
      </c>
      <c r="J596" s="35">
        <v>500000</v>
      </c>
      <c r="K596" s="7">
        <f t="shared" ref="K596:K599" si="47">J596*1.12</f>
        <v>560000</v>
      </c>
    </row>
    <row r="597" spans="1:11">
      <c r="A597" s="26" t="s">
        <v>421</v>
      </c>
      <c r="B597" s="3"/>
      <c r="C597" s="4"/>
      <c r="D597" s="3"/>
      <c r="E597" s="3"/>
      <c r="F597" s="29"/>
      <c r="G597" s="24"/>
      <c r="H597" s="4"/>
      <c r="I597" s="4"/>
      <c r="J597" s="7"/>
      <c r="K597" s="7"/>
    </row>
    <row r="598" spans="1:11" ht="45">
      <c r="A598" s="2">
        <v>374</v>
      </c>
      <c r="B598" s="5" t="s">
        <v>422</v>
      </c>
      <c r="C598" s="4" t="s">
        <v>13</v>
      </c>
      <c r="D598" s="5" t="s">
        <v>422</v>
      </c>
      <c r="E598" s="5" t="s">
        <v>423</v>
      </c>
      <c r="F598" s="3">
        <v>601</v>
      </c>
      <c r="G598" s="23">
        <f>J598/F598</f>
        <v>70</v>
      </c>
      <c r="H598" s="4" t="s">
        <v>36</v>
      </c>
      <c r="I598" s="4" t="s">
        <v>17</v>
      </c>
      <c r="J598" s="7">
        <v>42070</v>
      </c>
      <c r="K598" s="7">
        <f t="shared" si="47"/>
        <v>47118.400000000001</v>
      </c>
    </row>
    <row r="599" spans="1:11" ht="45">
      <c r="A599" s="2">
        <v>375</v>
      </c>
      <c r="B599" s="5" t="s">
        <v>424</v>
      </c>
      <c r="C599" s="4" t="s">
        <v>13</v>
      </c>
      <c r="D599" s="5" t="s">
        <v>424</v>
      </c>
      <c r="E599" s="5" t="s">
        <v>423</v>
      </c>
      <c r="F599" s="3">
        <v>1066</v>
      </c>
      <c r="G599" s="23">
        <v>321</v>
      </c>
      <c r="H599" s="4" t="s">
        <v>36</v>
      </c>
      <c r="I599" s="4" t="s">
        <v>17</v>
      </c>
      <c r="J599" s="7">
        <v>342186</v>
      </c>
      <c r="K599" s="7">
        <f t="shared" si="47"/>
        <v>383248.32000000007</v>
      </c>
    </row>
    <row r="600" spans="1:11" ht="105">
      <c r="A600" s="2">
        <v>376</v>
      </c>
      <c r="B600" s="5" t="s">
        <v>425</v>
      </c>
      <c r="C600" s="4" t="s">
        <v>129</v>
      </c>
      <c r="D600" s="5" t="s">
        <v>425</v>
      </c>
      <c r="E600" s="5" t="s">
        <v>426</v>
      </c>
      <c r="F600" s="3">
        <v>9640</v>
      </c>
      <c r="G600" s="23">
        <v>620</v>
      </c>
      <c r="H600" s="4" t="s">
        <v>427</v>
      </c>
      <c r="I600" s="4" t="s">
        <v>17</v>
      </c>
      <c r="J600" s="7">
        <v>5976800</v>
      </c>
      <c r="K600" s="7">
        <v>6694016</v>
      </c>
    </row>
    <row r="601" spans="1:11" ht="45">
      <c r="A601" s="2">
        <v>377</v>
      </c>
      <c r="B601" s="5" t="s">
        <v>425</v>
      </c>
      <c r="C601" s="4" t="s">
        <v>428</v>
      </c>
      <c r="D601" s="5" t="s">
        <v>425</v>
      </c>
      <c r="E601" s="5" t="s">
        <v>426</v>
      </c>
      <c r="F601" s="3">
        <v>900</v>
      </c>
      <c r="G601" s="23">
        <v>620</v>
      </c>
      <c r="H601" s="4" t="s">
        <v>429</v>
      </c>
      <c r="I601" s="4" t="s">
        <v>17</v>
      </c>
      <c r="J601" s="7">
        <v>558000</v>
      </c>
      <c r="K601" s="7">
        <v>624960</v>
      </c>
    </row>
    <row r="602" spans="1:11" ht="45">
      <c r="A602" s="2">
        <v>378</v>
      </c>
      <c r="B602" s="5" t="s">
        <v>430</v>
      </c>
      <c r="C602" s="4" t="s">
        <v>13</v>
      </c>
      <c r="D602" s="5" t="s">
        <v>430</v>
      </c>
      <c r="E602" s="5" t="s">
        <v>423</v>
      </c>
      <c r="F602" s="3">
        <v>157</v>
      </c>
      <c r="G602" s="23">
        <v>825</v>
      </c>
      <c r="H602" s="4" t="s">
        <v>36</v>
      </c>
      <c r="I602" s="4" t="s">
        <v>17</v>
      </c>
      <c r="J602" s="7">
        <v>129525</v>
      </c>
      <c r="K602" s="7">
        <v>145068</v>
      </c>
    </row>
    <row r="603" spans="1:11" ht="45">
      <c r="A603" s="2">
        <v>379</v>
      </c>
      <c r="B603" s="5" t="s">
        <v>431</v>
      </c>
      <c r="C603" s="4" t="s">
        <v>13</v>
      </c>
      <c r="D603" s="5" t="s">
        <v>431</v>
      </c>
      <c r="E603" s="5" t="s">
        <v>423</v>
      </c>
      <c r="F603" s="3">
        <v>578</v>
      </c>
      <c r="G603" s="23">
        <v>304</v>
      </c>
      <c r="H603" s="4" t="s">
        <v>36</v>
      </c>
      <c r="I603" s="4" t="s">
        <v>17</v>
      </c>
      <c r="J603" s="7">
        <v>175712</v>
      </c>
      <c r="K603" s="7">
        <v>196797.44</v>
      </c>
    </row>
    <row r="604" spans="1:11" ht="45">
      <c r="A604" s="2">
        <v>380</v>
      </c>
      <c r="B604" s="5" t="s">
        <v>432</v>
      </c>
      <c r="C604" s="4" t="s">
        <v>13</v>
      </c>
      <c r="D604" s="5" t="s">
        <v>432</v>
      </c>
      <c r="E604" s="5" t="s">
        <v>423</v>
      </c>
      <c r="F604" s="3">
        <v>504</v>
      </c>
      <c r="G604" s="23">
        <v>945</v>
      </c>
      <c r="H604" s="4" t="s">
        <v>36</v>
      </c>
      <c r="I604" s="4" t="s">
        <v>17</v>
      </c>
      <c r="J604" s="7">
        <v>476280</v>
      </c>
      <c r="K604" s="7">
        <v>533433.59999999998</v>
      </c>
    </row>
    <row r="605" spans="1:11" ht="45">
      <c r="A605" s="2">
        <v>381</v>
      </c>
      <c r="B605" s="5" t="s">
        <v>433</v>
      </c>
      <c r="C605" s="4" t="s">
        <v>13</v>
      </c>
      <c r="D605" s="5" t="s">
        <v>433</v>
      </c>
      <c r="E605" s="5" t="s">
        <v>423</v>
      </c>
      <c r="F605" s="3">
        <v>10960</v>
      </c>
      <c r="G605" s="23">
        <v>15</v>
      </c>
      <c r="H605" s="4" t="s">
        <v>36</v>
      </c>
      <c r="I605" s="4" t="s">
        <v>17</v>
      </c>
      <c r="J605" s="7">
        <v>164400</v>
      </c>
      <c r="K605" s="7">
        <v>184128</v>
      </c>
    </row>
    <row r="606" spans="1:11" ht="45">
      <c r="A606" s="2">
        <v>382</v>
      </c>
      <c r="B606" s="5" t="s">
        <v>434</v>
      </c>
      <c r="C606" s="4" t="s">
        <v>13</v>
      </c>
      <c r="D606" s="5" t="s">
        <v>434</v>
      </c>
      <c r="E606" s="5" t="s">
        <v>423</v>
      </c>
      <c r="F606" s="3">
        <v>1133</v>
      </c>
      <c r="G606" s="23">
        <v>135</v>
      </c>
      <c r="H606" s="4" t="s">
        <v>36</v>
      </c>
      <c r="I606" s="4" t="s">
        <v>17</v>
      </c>
      <c r="J606" s="7">
        <v>152955</v>
      </c>
      <c r="K606" s="7">
        <v>171309</v>
      </c>
    </row>
    <row r="607" spans="1:11" ht="45">
      <c r="A607" s="2">
        <v>383</v>
      </c>
      <c r="B607" s="5" t="s">
        <v>435</v>
      </c>
      <c r="C607" s="4" t="s">
        <v>13</v>
      </c>
      <c r="D607" s="5" t="s">
        <v>435</v>
      </c>
      <c r="E607" s="5" t="s">
        <v>423</v>
      </c>
      <c r="F607" s="3">
        <v>253</v>
      </c>
      <c r="G607" s="23">
        <v>140</v>
      </c>
      <c r="H607" s="4" t="s">
        <v>36</v>
      </c>
      <c r="I607" s="4" t="s">
        <v>17</v>
      </c>
      <c r="J607" s="7">
        <v>35392</v>
      </c>
      <c r="K607" s="7">
        <v>39639</v>
      </c>
    </row>
    <row r="608" spans="1:11" ht="45">
      <c r="A608" s="2">
        <v>384</v>
      </c>
      <c r="B608" s="5" t="s">
        <v>436</v>
      </c>
      <c r="C608" s="4" t="s">
        <v>13</v>
      </c>
      <c r="D608" s="5" t="s">
        <v>436</v>
      </c>
      <c r="E608" s="5" t="s">
        <v>423</v>
      </c>
      <c r="F608" s="3">
        <v>430</v>
      </c>
      <c r="G608" s="23">
        <v>47</v>
      </c>
      <c r="H608" s="4" t="s">
        <v>36</v>
      </c>
      <c r="I608" s="4" t="s">
        <v>17</v>
      </c>
      <c r="J608" s="7">
        <v>20210</v>
      </c>
      <c r="K608" s="7">
        <v>22635.200000000001</v>
      </c>
    </row>
    <row r="609" spans="1:11" ht="45">
      <c r="A609" s="2">
        <v>385</v>
      </c>
      <c r="B609" s="5" t="s">
        <v>437</v>
      </c>
      <c r="C609" s="4" t="s">
        <v>13</v>
      </c>
      <c r="D609" s="5" t="s">
        <v>437</v>
      </c>
      <c r="E609" s="5" t="s">
        <v>423</v>
      </c>
      <c r="F609" s="3">
        <v>569</v>
      </c>
      <c r="G609" s="23">
        <v>78</v>
      </c>
      <c r="H609" s="4" t="s">
        <v>36</v>
      </c>
      <c r="I609" s="4" t="s">
        <v>17</v>
      </c>
      <c r="J609" s="7">
        <v>44382</v>
      </c>
      <c r="K609" s="7">
        <v>49707.839999999997</v>
      </c>
    </row>
    <row r="610" spans="1:11" ht="45">
      <c r="A610" s="2">
        <v>386</v>
      </c>
      <c r="B610" s="5" t="s">
        <v>438</v>
      </c>
      <c r="C610" s="4" t="s">
        <v>13</v>
      </c>
      <c r="D610" s="5" t="s">
        <v>438</v>
      </c>
      <c r="E610" s="5" t="s">
        <v>423</v>
      </c>
      <c r="F610" s="3">
        <v>1068</v>
      </c>
      <c r="G610" s="23">
        <v>101</v>
      </c>
      <c r="H610" s="4" t="s">
        <v>36</v>
      </c>
      <c r="I610" s="4" t="s">
        <v>17</v>
      </c>
      <c r="J610" s="7">
        <v>107868</v>
      </c>
      <c r="K610" s="7">
        <v>120812.16</v>
      </c>
    </row>
    <row r="611" spans="1:11" ht="45">
      <c r="A611" s="2">
        <v>387</v>
      </c>
      <c r="B611" s="5" t="s">
        <v>439</v>
      </c>
      <c r="C611" s="4" t="s">
        <v>13</v>
      </c>
      <c r="D611" s="5" t="s">
        <v>439</v>
      </c>
      <c r="E611" s="5" t="s">
        <v>426</v>
      </c>
      <c r="F611" s="3">
        <v>520</v>
      </c>
      <c r="G611" s="23">
        <v>88</v>
      </c>
      <c r="H611" s="4" t="s">
        <v>36</v>
      </c>
      <c r="I611" s="4" t="s">
        <v>17</v>
      </c>
      <c r="J611" s="7">
        <v>45760</v>
      </c>
      <c r="K611" s="7">
        <v>51251.199999999997</v>
      </c>
    </row>
    <row r="612" spans="1:11" ht="45">
      <c r="A612" s="2">
        <v>388</v>
      </c>
      <c r="B612" s="5" t="s">
        <v>440</v>
      </c>
      <c r="C612" s="4" t="s">
        <v>13</v>
      </c>
      <c r="D612" s="5" t="s">
        <v>440</v>
      </c>
      <c r="E612" s="5" t="s">
        <v>423</v>
      </c>
      <c r="F612" s="3">
        <v>1072</v>
      </c>
      <c r="G612" s="23">
        <v>270</v>
      </c>
      <c r="H612" s="4" t="s">
        <v>36</v>
      </c>
      <c r="I612" s="4" t="s">
        <v>17</v>
      </c>
      <c r="J612" s="7">
        <v>289440</v>
      </c>
      <c r="K612" s="7">
        <v>324172.79999999999</v>
      </c>
    </row>
    <row r="613" spans="1:11" ht="45">
      <c r="A613" s="2">
        <v>389</v>
      </c>
      <c r="B613" s="5" t="s">
        <v>441</v>
      </c>
      <c r="C613" s="4" t="s">
        <v>13</v>
      </c>
      <c r="D613" s="5" t="s">
        <v>441</v>
      </c>
      <c r="E613" s="5" t="s">
        <v>423</v>
      </c>
      <c r="F613" s="3">
        <v>1210</v>
      </c>
      <c r="G613" s="23">
        <v>11</v>
      </c>
      <c r="H613" s="4" t="s">
        <v>36</v>
      </c>
      <c r="I613" s="4" t="s">
        <v>17</v>
      </c>
      <c r="J613" s="7">
        <v>13310</v>
      </c>
      <c r="K613" s="7">
        <v>14907.2</v>
      </c>
    </row>
    <row r="614" spans="1:11" ht="45">
      <c r="A614" s="2">
        <v>390</v>
      </c>
      <c r="B614" s="5" t="s">
        <v>442</v>
      </c>
      <c r="C614" s="4" t="s">
        <v>13</v>
      </c>
      <c r="D614" s="5" t="s">
        <v>442</v>
      </c>
      <c r="E614" s="5" t="s">
        <v>423</v>
      </c>
      <c r="F614" s="3">
        <v>623</v>
      </c>
      <c r="G614" s="23">
        <v>36</v>
      </c>
      <c r="H614" s="4" t="s">
        <v>36</v>
      </c>
      <c r="I614" s="4" t="s">
        <v>17</v>
      </c>
      <c r="J614" s="7">
        <v>22428</v>
      </c>
      <c r="K614" s="7">
        <v>25119.360000000001</v>
      </c>
    </row>
    <row r="615" spans="1:11" ht="45">
      <c r="A615" s="2">
        <v>391</v>
      </c>
      <c r="B615" s="5" t="s">
        <v>443</v>
      </c>
      <c r="C615" s="4" t="s">
        <v>13</v>
      </c>
      <c r="D615" s="5" t="s">
        <v>443</v>
      </c>
      <c r="E615" s="5" t="s">
        <v>423</v>
      </c>
      <c r="F615" s="3">
        <v>1184</v>
      </c>
      <c r="G615" s="23">
        <v>576</v>
      </c>
      <c r="H615" s="4" t="s">
        <v>36</v>
      </c>
      <c r="I615" s="4" t="s">
        <v>17</v>
      </c>
      <c r="J615" s="7">
        <v>681984</v>
      </c>
      <c r="K615" s="7">
        <v>763822.07999999996</v>
      </c>
    </row>
    <row r="616" spans="1:11" ht="45">
      <c r="A616" s="2">
        <v>392</v>
      </c>
      <c r="B616" s="5" t="s">
        <v>444</v>
      </c>
      <c r="C616" s="4" t="s">
        <v>13</v>
      </c>
      <c r="D616" s="5" t="s">
        <v>444</v>
      </c>
      <c r="E616" s="5" t="s">
        <v>423</v>
      </c>
      <c r="F616" s="3">
        <v>2015</v>
      </c>
      <c r="G616" s="23">
        <v>68</v>
      </c>
      <c r="H616" s="4" t="s">
        <v>36</v>
      </c>
      <c r="I616" s="4" t="s">
        <v>17</v>
      </c>
      <c r="J616" s="7">
        <v>137020</v>
      </c>
      <c r="K616" s="7">
        <v>153462.39999999999</v>
      </c>
    </row>
    <row r="617" spans="1:11" ht="45">
      <c r="A617" s="2">
        <v>393</v>
      </c>
      <c r="B617" s="5" t="s">
        <v>445</v>
      </c>
      <c r="C617" s="4" t="s">
        <v>13</v>
      </c>
      <c r="D617" s="5" t="s">
        <v>445</v>
      </c>
      <c r="E617" s="5" t="s">
        <v>423</v>
      </c>
      <c r="F617" s="3">
        <v>30</v>
      </c>
      <c r="G617" s="23">
        <v>313</v>
      </c>
      <c r="H617" s="4" t="s">
        <v>36</v>
      </c>
      <c r="I617" s="4" t="s">
        <v>17</v>
      </c>
      <c r="J617" s="7">
        <v>9390</v>
      </c>
      <c r="K617" s="7">
        <v>10516.8</v>
      </c>
    </row>
    <row r="618" spans="1:11" ht="45">
      <c r="A618" s="2">
        <v>394</v>
      </c>
      <c r="B618" s="5" t="s">
        <v>446</v>
      </c>
      <c r="C618" s="4" t="s">
        <v>13</v>
      </c>
      <c r="D618" s="5" t="s">
        <v>446</v>
      </c>
      <c r="E618" s="5" t="s">
        <v>423</v>
      </c>
      <c r="F618" s="3">
        <v>331</v>
      </c>
      <c r="G618" s="23">
        <v>1547</v>
      </c>
      <c r="H618" s="4" t="s">
        <v>36</v>
      </c>
      <c r="I618" s="4" t="s">
        <v>17</v>
      </c>
      <c r="J618" s="7">
        <v>512057</v>
      </c>
      <c r="K618" s="7">
        <v>573503.84</v>
      </c>
    </row>
    <row r="619" spans="1:11" ht="45">
      <c r="A619" s="2">
        <v>395</v>
      </c>
      <c r="B619" s="5" t="s">
        <v>447</v>
      </c>
      <c r="C619" s="4" t="s">
        <v>13</v>
      </c>
      <c r="D619" s="5" t="s">
        <v>447</v>
      </c>
      <c r="E619" s="5" t="s">
        <v>423</v>
      </c>
      <c r="F619" s="3">
        <v>531</v>
      </c>
      <c r="G619" s="23">
        <v>155</v>
      </c>
      <c r="H619" s="4" t="s">
        <v>36</v>
      </c>
      <c r="I619" s="4" t="s">
        <v>17</v>
      </c>
      <c r="J619" s="7">
        <v>82305</v>
      </c>
      <c r="K619" s="7">
        <v>92181.6</v>
      </c>
    </row>
    <row r="620" spans="1:11" ht="45">
      <c r="A620" s="2">
        <v>396</v>
      </c>
      <c r="B620" s="5" t="s">
        <v>448</v>
      </c>
      <c r="C620" s="4" t="s">
        <v>13</v>
      </c>
      <c r="D620" s="5" t="s">
        <v>448</v>
      </c>
      <c r="E620" s="5" t="s">
        <v>423</v>
      </c>
      <c r="F620" s="3">
        <v>2248</v>
      </c>
      <c r="G620" s="23">
        <v>241</v>
      </c>
      <c r="H620" s="4" t="s">
        <v>36</v>
      </c>
      <c r="I620" s="4" t="s">
        <v>17</v>
      </c>
      <c r="J620" s="7">
        <v>541768</v>
      </c>
      <c r="K620" s="7">
        <v>606780.16000000003</v>
      </c>
    </row>
    <row r="621" spans="1:11" ht="45">
      <c r="A621" s="2">
        <v>397</v>
      </c>
      <c r="B621" s="5" t="s">
        <v>449</v>
      </c>
      <c r="C621" s="4" t="s">
        <v>13</v>
      </c>
      <c r="D621" s="5" t="s">
        <v>449</v>
      </c>
      <c r="E621" s="5" t="s">
        <v>423</v>
      </c>
      <c r="F621" s="3">
        <v>1908</v>
      </c>
      <c r="G621" s="23">
        <v>537</v>
      </c>
      <c r="H621" s="4" t="s">
        <v>36</v>
      </c>
      <c r="I621" s="4" t="s">
        <v>17</v>
      </c>
      <c r="J621" s="7">
        <v>1024596</v>
      </c>
      <c r="K621" s="7">
        <v>1147547.52</v>
      </c>
    </row>
    <row r="622" spans="1:11" ht="45">
      <c r="A622" s="2">
        <v>398</v>
      </c>
      <c r="B622" s="5" t="s">
        <v>450</v>
      </c>
      <c r="C622" s="4" t="s">
        <v>13</v>
      </c>
      <c r="D622" s="5" t="s">
        <v>450</v>
      </c>
      <c r="E622" s="5" t="s">
        <v>423</v>
      </c>
      <c r="F622" s="3">
        <v>1671</v>
      </c>
      <c r="G622" s="23">
        <v>536</v>
      </c>
      <c r="H622" s="4" t="s">
        <v>36</v>
      </c>
      <c r="I622" s="4" t="s">
        <v>17</v>
      </c>
      <c r="J622" s="7">
        <v>895656</v>
      </c>
      <c r="K622" s="7">
        <v>1003134.72</v>
      </c>
    </row>
    <row r="623" spans="1:11" ht="45">
      <c r="A623" s="2">
        <v>399</v>
      </c>
      <c r="B623" s="5" t="s">
        <v>451</v>
      </c>
      <c r="C623" s="4" t="s">
        <v>13</v>
      </c>
      <c r="D623" s="5" t="s">
        <v>451</v>
      </c>
      <c r="E623" s="5" t="s">
        <v>423</v>
      </c>
      <c r="F623" s="3">
        <v>2266</v>
      </c>
      <c r="G623" s="23">
        <v>243</v>
      </c>
      <c r="H623" s="4" t="s">
        <v>36</v>
      </c>
      <c r="I623" s="4" t="s">
        <v>17</v>
      </c>
      <c r="J623" s="7">
        <v>550638</v>
      </c>
      <c r="K623" s="7">
        <v>616714.56000000006</v>
      </c>
    </row>
    <row r="624" spans="1:11" ht="45">
      <c r="A624" s="2">
        <v>400</v>
      </c>
      <c r="B624" s="5" t="s">
        <v>452</v>
      </c>
      <c r="C624" s="4" t="s">
        <v>13</v>
      </c>
      <c r="D624" s="5" t="s">
        <v>452</v>
      </c>
      <c r="E624" s="5" t="s">
        <v>423</v>
      </c>
      <c r="F624" s="3">
        <v>2128</v>
      </c>
      <c r="G624" s="23">
        <v>229</v>
      </c>
      <c r="H624" s="4" t="s">
        <v>36</v>
      </c>
      <c r="I624" s="4" t="s">
        <v>17</v>
      </c>
      <c r="J624" s="7">
        <v>487312</v>
      </c>
      <c r="K624" s="7">
        <v>545789.43999999994</v>
      </c>
    </row>
    <row r="625" spans="1:11" ht="75">
      <c r="A625" s="2" t="s">
        <v>1545</v>
      </c>
      <c r="B625" s="5" t="s">
        <v>1546</v>
      </c>
      <c r="C625" s="82" t="s">
        <v>1455</v>
      </c>
      <c r="D625" s="5" t="s">
        <v>1547</v>
      </c>
      <c r="E625" s="5" t="s">
        <v>423</v>
      </c>
      <c r="F625" s="3">
        <v>4500</v>
      </c>
      <c r="G625" s="23">
        <v>145</v>
      </c>
      <c r="H625" s="4" t="s">
        <v>429</v>
      </c>
      <c r="I625" s="4" t="s">
        <v>17</v>
      </c>
      <c r="J625" s="7">
        <f>F625*G625</f>
        <v>652500</v>
      </c>
      <c r="K625" s="7">
        <f>J625*1.12</f>
        <v>730800.00000000012</v>
      </c>
    </row>
    <row r="626" spans="1:11" ht="106.5" customHeight="1">
      <c r="A626" s="2" t="s">
        <v>1648</v>
      </c>
      <c r="B626" s="5" t="s">
        <v>1649</v>
      </c>
      <c r="C626" s="82" t="s">
        <v>1455</v>
      </c>
      <c r="D626" s="5" t="s">
        <v>1650</v>
      </c>
      <c r="E626" s="5" t="s">
        <v>423</v>
      </c>
      <c r="F626" s="3">
        <v>500</v>
      </c>
      <c r="G626" s="23">
        <v>179</v>
      </c>
      <c r="H626" s="4" t="s">
        <v>36</v>
      </c>
      <c r="I626" s="4" t="s">
        <v>17</v>
      </c>
      <c r="J626" s="7">
        <f>F626*G626</f>
        <v>89500</v>
      </c>
      <c r="K626" s="7">
        <f>J626*1.12</f>
        <v>100240.00000000001</v>
      </c>
    </row>
    <row r="627" spans="1:11" ht="45">
      <c r="A627" s="2">
        <v>401</v>
      </c>
      <c r="B627" s="5" t="s">
        <v>453</v>
      </c>
      <c r="C627" s="4" t="s">
        <v>13</v>
      </c>
      <c r="D627" s="5" t="s">
        <v>453</v>
      </c>
      <c r="E627" s="5" t="s">
        <v>423</v>
      </c>
      <c r="F627" s="3">
        <v>416</v>
      </c>
      <c r="G627" s="23">
        <v>588</v>
      </c>
      <c r="H627" s="4" t="s">
        <v>36</v>
      </c>
      <c r="I627" s="4" t="s">
        <v>17</v>
      </c>
      <c r="J627" s="7">
        <v>244608</v>
      </c>
      <c r="K627" s="7">
        <v>273960.96000000002</v>
      </c>
    </row>
    <row r="628" spans="1:11" ht="45">
      <c r="A628" s="2">
        <v>402</v>
      </c>
      <c r="B628" s="5" t="s">
        <v>454</v>
      </c>
      <c r="C628" s="4" t="s">
        <v>13</v>
      </c>
      <c r="D628" s="5" t="s">
        <v>454</v>
      </c>
      <c r="E628" s="5" t="s">
        <v>423</v>
      </c>
      <c r="F628" s="3">
        <v>416</v>
      </c>
      <c r="G628" s="23">
        <v>185</v>
      </c>
      <c r="H628" s="4" t="s">
        <v>36</v>
      </c>
      <c r="I628" s="4" t="s">
        <v>17</v>
      </c>
      <c r="J628" s="7">
        <v>76960</v>
      </c>
      <c r="K628" s="7">
        <v>86195.199999999997</v>
      </c>
    </row>
    <row r="629" spans="1:11" ht="45">
      <c r="A629" s="2">
        <v>403</v>
      </c>
      <c r="B629" s="5" t="s">
        <v>455</v>
      </c>
      <c r="C629" s="4" t="s">
        <v>13</v>
      </c>
      <c r="D629" s="5" t="s">
        <v>455</v>
      </c>
      <c r="E629" s="5" t="s">
        <v>423</v>
      </c>
      <c r="F629" s="3">
        <v>3351</v>
      </c>
      <c r="G629" s="23">
        <v>137</v>
      </c>
      <c r="H629" s="4" t="s">
        <v>36</v>
      </c>
      <c r="I629" s="4" t="s">
        <v>17</v>
      </c>
      <c r="J629" s="7">
        <v>459087</v>
      </c>
      <c r="K629" s="7">
        <v>514177.44</v>
      </c>
    </row>
    <row r="630" spans="1:11" ht="45">
      <c r="A630" s="2">
        <v>404</v>
      </c>
      <c r="B630" s="5" t="s">
        <v>456</v>
      </c>
      <c r="C630" s="4" t="s">
        <v>13</v>
      </c>
      <c r="D630" s="5" t="s">
        <v>456</v>
      </c>
      <c r="E630" s="5" t="s">
        <v>423</v>
      </c>
      <c r="F630" s="3">
        <v>2188</v>
      </c>
      <c r="G630" s="23">
        <v>183</v>
      </c>
      <c r="H630" s="4" t="s">
        <v>36</v>
      </c>
      <c r="I630" s="4" t="s">
        <v>17</v>
      </c>
      <c r="J630" s="7">
        <v>400404</v>
      </c>
      <c r="K630" s="7">
        <v>448452.48</v>
      </c>
    </row>
    <row r="631" spans="1:11" ht="45">
      <c r="A631" s="2">
        <v>405</v>
      </c>
      <c r="B631" s="5" t="s">
        <v>457</v>
      </c>
      <c r="C631" s="4" t="s">
        <v>13</v>
      </c>
      <c r="D631" s="5" t="s">
        <v>457</v>
      </c>
      <c r="E631" s="5" t="s">
        <v>423</v>
      </c>
      <c r="F631" s="3">
        <v>8075</v>
      </c>
      <c r="G631" s="23">
        <v>517</v>
      </c>
      <c r="H631" s="4" t="s">
        <v>36</v>
      </c>
      <c r="I631" s="4" t="s">
        <v>17</v>
      </c>
      <c r="J631" s="7">
        <v>4174775</v>
      </c>
      <c r="K631" s="7">
        <v>4675748</v>
      </c>
    </row>
    <row r="632" spans="1:11" ht="45">
      <c r="A632" s="2">
        <v>406</v>
      </c>
      <c r="B632" s="5" t="s">
        <v>458</v>
      </c>
      <c r="C632" s="4" t="s">
        <v>13</v>
      </c>
      <c r="D632" s="5" t="s">
        <v>458</v>
      </c>
      <c r="E632" s="5" t="s">
        <v>423</v>
      </c>
      <c r="F632" s="3">
        <v>3270</v>
      </c>
      <c r="G632" s="23">
        <v>54</v>
      </c>
      <c r="H632" s="4" t="s">
        <v>36</v>
      </c>
      <c r="I632" s="4" t="s">
        <v>17</v>
      </c>
      <c r="J632" s="7">
        <v>176580</v>
      </c>
      <c r="K632" s="7">
        <v>197769.60000000001</v>
      </c>
    </row>
    <row r="633" spans="1:11" ht="45">
      <c r="A633" s="2">
        <v>407</v>
      </c>
      <c r="B633" s="5" t="s">
        <v>459</v>
      </c>
      <c r="C633" s="4" t="s">
        <v>13</v>
      </c>
      <c r="D633" s="5" t="s">
        <v>459</v>
      </c>
      <c r="E633" s="5" t="s">
        <v>423</v>
      </c>
      <c r="F633" s="3">
        <v>5621</v>
      </c>
      <c r="G633" s="23">
        <v>49</v>
      </c>
      <c r="H633" s="4" t="s">
        <v>36</v>
      </c>
      <c r="I633" s="4" t="s">
        <v>17</v>
      </c>
      <c r="J633" s="7">
        <v>275429</v>
      </c>
      <c r="K633" s="7">
        <v>308480.48</v>
      </c>
    </row>
    <row r="634" spans="1:11" ht="45">
      <c r="A634" s="2">
        <v>408</v>
      </c>
      <c r="B634" s="5" t="s">
        <v>460</v>
      </c>
      <c r="C634" s="4" t="s">
        <v>13</v>
      </c>
      <c r="D634" s="5" t="s">
        <v>460</v>
      </c>
      <c r="E634" s="5" t="s">
        <v>426</v>
      </c>
      <c r="F634" s="3">
        <v>2191</v>
      </c>
      <c r="G634" s="23">
        <v>100</v>
      </c>
      <c r="H634" s="4" t="s">
        <v>36</v>
      </c>
      <c r="I634" s="4" t="s">
        <v>17</v>
      </c>
      <c r="J634" s="7">
        <v>219100</v>
      </c>
      <c r="K634" s="7">
        <v>245392</v>
      </c>
    </row>
    <row r="635" spans="1:11" ht="45">
      <c r="A635" s="2">
        <v>409</v>
      </c>
      <c r="B635" s="5" t="s">
        <v>461</v>
      </c>
      <c r="C635" s="4" t="s">
        <v>13</v>
      </c>
      <c r="D635" s="5" t="s">
        <v>461</v>
      </c>
      <c r="E635" s="5" t="s">
        <v>426</v>
      </c>
      <c r="F635" s="3">
        <v>220</v>
      </c>
      <c r="G635" s="23">
        <v>1298</v>
      </c>
      <c r="H635" s="4" t="s">
        <v>36</v>
      </c>
      <c r="I635" s="4" t="s">
        <v>17</v>
      </c>
      <c r="J635" s="7">
        <v>285560</v>
      </c>
      <c r="K635" s="7">
        <v>319827</v>
      </c>
    </row>
    <row r="636" spans="1:11" ht="45">
      <c r="A636" s="2">
        <v>410</v>
      </c>
      <c r="B636" s="5" t="s">
        <v>462</v>
      </c>
      <c r="C636" s="4" t="s">
        <v>13</v>
      </c>
      <c r="D636" s="5" t="s">
        <v>462</v>
      </c>
      <c r="E636" s="5" t="s">
        <v>423</v>
      </c>
      <c r="F636" s="3">
        <v>2420</v>
      </c>
      <c r="G636" s="23">
        <v>25</v>
      </c>
      <c r="H636" s="4" t="s">
        <v>36</v>
      </c>
      <c r="I636" s="4" t="s">
        <v>17</v>
      </c>
      <c r="J636" s="7">
        <v>60500</v>
      </c>
      <c r="K636" s="7">
        <v>67760</v>
      </c>
    </row>
    <row r="637" spans="1:11" ht="45">
      <c r="A637" s="2">
        <v>411</v>
      </c>
      <c r="B637" s="5" t="s">
        <v>463</v>
      </c>
      <c r="C637" s="4" t="s">
        <v>13</v>
      </c>
      <c r="D637" s="5" t="s">
        <v>463</v>
      </c>
      <c r="E637" s="5" t="s">
        <v>423</v>
      </c>
      <c r="F637" s="3">
        <v>9953</v>
      </c>
      <c r="G637" s="23">
        <v>40</v>
      </c>
      <c r="H637" s="4" t="s">
        <v>36</v>
      </c>
      <c r="I637" s="4" t="s">
        <v>17</v>
      </c>
      <c r="J637" s="7">
        <v>398120</v>
      </c>
      <c r="K637" s="7">
        <v>445894.40000000002</v>
      </c>
    </row>
    <row r="638" spans="1:11" ht="45">
      <c r="A638" s="2">
        <v>412</v>
      </c>
      <c r="B638" s="5" t="s">
        <v>464</v>
      </c>
      <c r="C638" s="4" t="s">
        <v>13</v>
      </c>
      <c r="D638" s="5" t="s">
        <v>464</v>
      </c>
      <c r="E638" s="5" t="s">
        <v>423</v>
      </c>
      <c r="F638" s="3">
        <v>832</v>
      </c>
      <c r="G638" s="23">
        <v>142</v>
      </c>
      <c r="H638" s="4" t="s">
        <v>36</v>
      </c>
      <c r="I638" s="4" t="s">
        <v>17</v>
      </c>
      <c r="J638" s="7">
        <v>118144</v>
      </c>
      <c r="K638" s="7">
        <v>132321.28</v>
      </c>
    </row>
    <row r="639" spans="1:11" ht="45">
      <c r="A639" s="2">
        <v>413</v>
      </c>
      <c r="B639" s="5" t="s">
        <v>465</v>
      </c>
      <c r="C639" s="4" t="s">
        <v>13</v>
      </c>
      <c r="D639" s="5" t="s">
        <v>465</v>
      </c>
      <c r="E639" s="5" t="s">
        <v>426</v>
      </c>
      <c r="F639" s="3">
        <v>3162</v>
      </c>
      <c r="G639" s="23">
        <v>49</v>
      </c>
      <c r="H639" s="4" t="s">
        <v>36</v>
      </c>
      <c r="I639" s="4" t="s">
        <v>17</v>
      </c>
      <c r="J639" s="7">
        <v>154938</v>
      </c>
      <c r="K639" s="7">
        <v>173530.56</v>
      </c>
    </row>
    <row r="640" spans="1:11" ht="45">
      <c r="A640" s="2">
        <v>414</v>
      </c>
      <c r="B640" s="5" t="s">
        <v>466</v>
      </c>
      <c r="C640" s="4" t="s">
        <v>13</v>
      </c>
      <c r="D640" s="5" t="s">
        <v>466</v>
      </c>
      <c r="E640" s="5" t="s">
        <v>423</v>
      </c>
      <c r="F640" s="3">
        <v>424</v>
      </c>
      <c r="G640" s="23">
        <v>107</v>
      </c>
      <c r="H640" s="4" t="s">
        <v>36</v>
      </c>
      <c r="I640" s="4" t="s">
        <v>17</v>
      </c>
      <c r="J640" s="7">
        <v>45368</v>
      </c>
      <c r="K640" s="7">
        <v>50812.160000000003</v>
      </c>
    </row>
    <row r="641" spans="1:11" ht="45">
      <c r="A641" s="2">
        <v>415</v>
      </c>
      <c r="B641" s="5" t="s">
        <v>467</v>
      </c>
      <c r="C641" s="4" t="s">
        <v>13</v>
      </c>
      <c r="D641" s="5" t="s">
        <v>467</v>
      </c>
      <c r="E641" s="5" t="s">
        <v>423</v>
      </c>
      <c r="F641" s="3">
        <v>801</v>
      </c>
      <c r="G641" s="23">
        <v>244</v>
      </c>
      <c r="H641" s="4" t="s">
        <v>36</v>
      </c>
      <c r="I641" s="4" t="s">
        <v>17</v>
      </c>
      <c r="J641" s="7">
        <v>195444</v>
      </c>
      <c r="K641" s="7">
        <v>218897.28</v>
      </c>
    </row>
    <row r="642" spans="1:11" ht="45">
      <c r="A642" s="2">
        <v>416</v>
      </c>
      <c r="B642" s="5" t="s">
        <v>468</v>
      </c>
      <c r="C642" s="4" t="s">
        <v>13</v>
      </c>
      <c r="D642" s="5" t="s">
        <v>468</v>
      </c>
      <c r="E642" s="5" t="s">
        <v>423</v>
      </c>
      <c r="F642" s="3">
        <v>1684</v>
      </c>
      <c r="G642" s="23">
        <v>10</v>
      </c>
      <c r="H642" s="4" t="s">
        <v>36</v>
      </c>
      <c r="I642" s="4" t="s">
        <v>17</v>
      </c>
      <c r="J642" s="7">
        <v>16840</v>
      </c>
      <c r="K642" s="7">
        <v>18861</v>
      </c>
    </row>
    <row r="643" spans="1:11" ht="45">
      <c r="A643" s="2">
        <v>417</v>
      </c>
      <c r="B643" s="5" t="s">
        <v>469</v>
      </c>
      <c r="C643" s="4" t="s">
        <v>13</v>
      </c>
      <c r="D643" s="5" t="s">
        <v>469</v>
      </c>
      <c r="E643" s="5" t="s">
        <v>423</v>
      </c>
      <c r="F643" s="3">
        <v>1602</v>
      </c>
      <c r="G643" s="23">
        <v>17</v>
      </c>
      <c r="H643" s="4" t="s">
        <v>36</v>
      </c>
      <c r="I643" s="4" t="s">
        <v>17</v>
      </c>
      <c r="J643" s="7">
        <v>27234</v>
      </c>
      <c r="K643" s="7">
        <v>30502</v>
      </c>
    </row>
    <row r="644" spans="1:11" ht="45">
      <c r="A644" s="2">
        <v>418</v>
      </c>
      <c r="B644" s="5" t="s">
        <v>470</v>
      </c>
      <c r="C644" s="4" t="s">
        <v>13</v>
      </c>
      <c r="D644" s="5" t="s">
        <v>470</v>
      </c>
      <c r="E644" s="5" t="s">
        <v>423</v>
      </c>
      <c r="F644" s="3">
        <v>1136</v>
      </c>
      <c r="G644" s="23">
        <v>135</v>
      </c>
      <c r="H644" s="4" t="s">
        <v>36</v>
      </c>
      <c r="I644" s="4" t="s">
        <v>17</v>
      </c>
      <c r="J644" s="7">
        <v>153360</v>
      </c>
      <c r="K644" s="7">
        <v>171763.20000000001</v>
      </c>
    </row>
    <row r="645" spans="1:11" ht="45">
      <c r="A645" s="2">
        <v>419</v>
      </c>
      <c r="B645" s="5" t="s">
        <v>471</v>
      </c>
      <c r="C645" s="4" t="s">
        <v>13</v>
      </c>
      <c r="D645" s="5" t="s">
        <v>471</v>
      </c>
      <c r="E645" s="5" t="s">
        <v>423</v>
      </c>
      <c r="F645" s="3">
        <v>1823</v>
      </c>
      <c r="G645" s="23">
        <v>56</v>
      </c>
      <c r="H645" s="4" t="s">
        <v>36</v>
      </c>
      <c r="I645" s="4" t="s">
        <v>17</v>
      </c>
      <c r="J645" s="7">
        <v>102088</v>
      </c>
      <c r="K645" s="7">
        <v>114338.56</v>
      </c>
    </row>
    <row r="646" spans="1:11" ht="45">
      <c r="A646" s="2">
        <v>420</v>
      </c>
      <c r="B646" s="5" t="s">
        <v>472</v>
      </c>
      <c r="C646" s="4" t="s">
        <v>13</v>
      </c>
      <c r="D646" s="5" t="s">
        <v>472</v>
      </c>
      <c r="E646" s="5" t="s">
        <v>423</v>
      </c>
      <c r="F646" s="3">
        <v>882</v>
      </c>
      <c r="G646" s="23">
        <v>36</v>
      </c>
      <c r="H646" s="4" t="s">
        <v>36</v>
      </c>
      <c r="I646" s="4" t="s">
        <v>17</v>
      </c>
      <c r="J646" s="7">
        <v>31752</v>
      </c>
      <c r="K646" s="7">
        <v>35562.239999999998</v>
      </c>
    </row>
    <row r="647" spans="1:11" ht="45">
      <c r="A647" s="2">
        <v>421</v>
      </c>
      <c r="B647" s="5" t="s">
        <v>473</v>
      </c>
      <c r="C647" s="4" t="s">
        <v>13</v>
      </c>
      <c r="D647" s="5" t="s">
        <v>473</v>
      </c>
      <c r="E647" s="5" t="s">
        <v>423</v>
      </c>
      <c r="F647" s="3">
        <v>20</v>
      </c>
      <c r="G647" s="23">
        <v>63</v>
      </c>
      <c r="H647" s="4" t="s">
        <v>36</v>
      </c>
      <c r="I647" s="4" t="s">
        <v>17</v>
      </c>
      <c r="J647" s="7">
        <v>1260</v>
      </c>
      <c r="K647" s="7">
        <v>1411.2</v>
      </c>
    </row>
    <row r="648" spans="1:11" ht="45">
      <c r="A648" s="2">
        <v>422</v>
      </c>
      <c r="B648" s="5" t="s">
        <v>474</v>
      </c>
      <c r="C648" s="4" t="s">
        <v>13</v>
      </c>
      <c r="D648" s="5" t="s">
        <v>474</v>
      </c>
      <c r="E648" s="5" t="s">
        <v>423</v>
      </c>
      <c r="F648" s="3">
        <v>5937</v>
      </c>
      <c r="G648" s="23">
        <v>86</v>
      </c>
      <c r="H648" s="4" t="s">
        <v>36</v>
      </c>
      <c r="I648" s="4" t="s">
        <v>17</v>
      </c>
      <c r="J648" s="7">
        <v>510582</v>
      </c>
      <c r="K648" s="7">
        <v>571851.84</v>
      </c>
    </row>
    <row r="649" spans="1:11" ht="45">
      <c r="A649" s="2">
        <v>423</v>
      </c>
      <c r="B649" s="5" t="s">
        <v>475</v>
      </c>
      <c r="C649" s="4" t="s">
        <v>13</v>
      </c>
      <c r="D649" s="5" t="s">
        <v>475</v>
      </c>
      <c r="E649" s="5" t="s">
        <v>423</v>
      </c>
      <c r="F649" s="3">
        <v>26995</v>
      </c>
      <c r="G649" s="23">
        <v>10</v>
      </c>
      <c r="H649" s="4" t="s">
        <v>36</v>
      </c>
      <c r="I649" s="4" t="s">
        <v>17</v>
      </c>
      <c r="J649" s="7">
        <v>269950</v>
      </c>
      <c r="K649" s="7">
        <v>302344</v>
      </c>
    </row>
    <row r="650" spans="1:11" ht="45">
      <c r="A650" s="2">
        <v>424</v>
      </c>
      <c r="B650" s="5" t="s">
        <v>476</v>
      </c>
      <c r="C650" s="4" t="s">
        <v>13</v>
      </c>
      <c r="D650" s="5" t="s">
        <v>476</v>
      </c>
      <c r="E650" s="5" t="s">
        <v>426</v>
      </c>
      <c r="F650" s="3">
        <v>544</v>
      </c>
      <c r="G650" s="23">
        <v>541</v>
      </c>
      <c r="H650" s="4" t="s">
        <v>36</v>
      </c>
      <c r="I650" s="4" t="s">
        <v>17</v>
      </c>
      <c r="J650" s="7">
        <v>294304</v>
      </c>
      <c r="K650" s="7">
        <v>329620.47999999998</v>
      </c>
    </row>
    <row r="651" spans="1:11" ht="45">
      <c r="A651" s="2">
        <v>425</v>
      </c>
      <c r="B651" s="5" t="s">
        <v>477</v>
      </c>
      <c r="C651" s="4" t="s">
        <v>13</v>
      </c>
      <c r="D651" s="5" t="s">
        <v>477</v>
      </c>
      <c r="E651" s="5" t="s">
        <v>423</v>
      </c>
      <c r="F651" s="3">
        <v>18</v>
      </c>
      <c r="G651" s="23">
        <v>75</v>
      </c>
      <c r="H651" s="4" t="s">
        <v>36</v>
      </c>
      <c r="I651" s="4" t="s">
        <v>17</v>
      </c>
      <c r="J651" s="7">
        <v>1332</v>
      </c>
      <c r="K651" s="7">
        <v>1492</v>
      </c>
    </row>
    <row r="652" spans="1:11" ht="45">
      <c r="A652" s="2">
        <v>426</v>
      </c>
      <c r="B652" s="5" t="s">
        <v>478</v>
      </c>
      <c r="C652" s="4" t="s">
        <v>13</v>
      </c>
      <c r="D652" s="5" t="s">
        <v>478</v>
      </c>
      <c r="E652" s="5" t="s">
        <v>423</v>
      </c>
      <c r="F652" s="3">
        <v>14</v>
      </c>
      <c r="G652" s="23">
        <v>381</v>
      </c>
      <c r="H652" s="4" t="s">
        <v>36</v>
      </c>
      <c r="I652" s="4" t="s">
        <v>17</v>
      </c>
      <c r="J652" s="7">
        <v>5334</v>
      </c>
      <c r="K652" s="7">
        <v>5974.08</v>
      </c>
    </row>
    <row r="653" spans="1:11" ht="45">
      <c r="A653" s="2">
        <v>427</v>
      </c>
      <c r="B653" s="5" t="s">
        <v>479</v>
      </c>
      <c r="C653" s="4" t="s">
        <v>13</v>
      </c>
      <c r="D653" s="5" t="s">
        <v>479</v>
      </c>
      <c r="E653" s="5" t="s">
        <v>423</v>
      </c>
      <c r="F653" s="3">
        <v>1083</v>
      </c>
      <c r="G653" s="23">
        <v>108</v>
      </c>
      <c r="H653" s="4" t="s">
        <v>36</v>
      </c>
      <c r="I653" s="4" t="s">
        <v>17</v>
      </c>
      <c r="J653" s="7">
        <v>116964</v>
      </c>
      <c r="K653" s="7">
        <v>130999.67999999999</v>
      </c>
    </row>
    <row r="654" spans="1:11" ht="45">
      <c r="A654" s="2">
        <v>428</v>
      </c>
      <c r="B654" s="5" t="s">
        <v>480</v>
      </c>
      <c r="C654" s="4" t="s">
        <v>13</v>
      </c>
      <c r="D654" s="5" t="s">
        <v>480</v>
      </c>
      <c r="E654" s="5" t="s">
        <v>423</v>
      </c>
      <c r="F654" s="4">
        <v>48</v>
      </c>
      <c r="G654" s="21">
        <v>120</v>
      </c>
      <c r="H654" s="4" t="s">
        <v>36</v>
      </c>
      <c r="I654" s="4" t="s">
        <v>17</v>
      </c>
      <c r="J654" s="7">
        <v>5760</v>
      </c>
      <c r="K654" s="7">
        <v>6451.2</v>
      </c>
    </row>
    <row r="655" spans="1:11" ht="45">
      <c r="A655" s="2">
        <v>429</v>
      </c>
      <c r="B655" s="5" t="s">
        <v>481</v>
      </c>
      <c r="C655" s="4" t="s">
        <v>13</v>
      </c>
      <c r="D655" s="5" t="s">
        <v>481</v>
      </c>
      <c r="E655" s="5" t="s">
        <v>423</v>
      </c>
      <c r="F655" s="4">
        <v>60</v>
      </c>
      <c r="G655" s="21">
        <v>1021</v>
      </c>
      <c r="H655" s="4" t="s">
        <v>36</v>
      </c>
      <c r="I655" s="4" t="s">
        <v>17</v>
      </c>
      <c r="J655" s="7">
        <v>61260</v>
      </c>
      <c r="K655" s="7">
        <v>68611.199999999997</v>
      </c>
    </row>
    <row r="656" spans="1:11" ht="45">
      <c r="A656" s="2">
        <v>430</v>
      </c>
      <c r="B656" s="5" t="s">
        <v>482</v>
      </c>
      <c r="C656" s="4" t="s">
        <v>13</v>
      </c>
      <c r="D656" s="5" t="s">
        <v>482</v>
      </c>
      <c r="E656" s="5" t="s">
        <v>423</v>
      </c>
      <c r="F656" s="4">
        <v>102</v>
      </c>
      <c r="G656" s="21">
        <v>476</v>
      </c>
      <c r="H656" s="4" t="s">
        <v>36</v>
      </c>
      <c r="I656" s="4" t="s">
        <v>17</v>
      </c>
      <c r="J656" s="7">
        <v>48552</v>
      </c>
      <c r="K656" s="7">
        <v>54378.239999999998</v>
      </c>
    </row>
    <row r="657" spans="1:11" ht="45">
      <c r="A657" s="2">
        <v>431</v>
      </c>
      <c r="B657" s="5" t="s">
        <v>483</v>
      </c>
      <c r="C657" s="4" t="s">
        <v>13</v>
      </c>
      <c r="D657" s="5" t="s">
        <v>483</v>
      </c>
      <c r="E657" s="5" t="s">
        <v>423</v>
      </c>
      <c r="F657" s="4">
        <v>308</v>
      </c>
      <c r="G657" s="21">
        <v>1443</v>
      </c>
      <c r="H657" s="4" t="s">
        <v>36</v>
      </c>
      <c r="I657" s="4" t="s">
        <v>17</v>
      </c>
      <c r="J657" s="7">
        <v>444444</v>
      </c>
      <c r="K657" s="7">
        <v>497777.28</v>
      </c>
    </row>
    <row r="658" spans="1:11" ht="45">
      <c r="A658" s="2" t="s">
        <v>1790</v>
      </c>
      <c r="B658" s="5" t="s">
        <v>1791</v>
      </c>
      <c r="C658" s="4" t="s">
        <v>1651</v>
      </c>
      <c r="D658" s="5" t="s">
        <v>1791</v>
      </c>
      <c r="E658" s="5" t="s">
        <v>423</v>
      </c>
      <c r="F658" s="4">
        <v>250</v>
      </c>
      <c r="G658" s="21">
        <v>4000</v>
      </c>
      <c r="H658" s="4" t="s">
        <v>36</v>
      </c>
      <c r="I658" s="4" t="s">
        <v>17</v>
      </c>
      <c r="J658" s="7">
        <f>F658*G658</f>
        <v>1000000</v>
      </c>
      <c r="K658" s="7">
        <f>J658*1.12</f>
        <v>1120000</v>
      </c>
    </row>
    <row r="659" spans="1:11" s="132" customFormat="1" ht="45">
      <c r="A659" s="127" t="s">
        <v>2152</v>
      </c>
      <c r="B659" s="128" t="s">
        <v>2153</v>
      </c>
      <c r="C659" s="129" t="s">
        <v>1651</v>
      </c>
      <c r="D659" s="128" t="s">
        <v>2153</v>
      </c>
      <c r="E659" s="128" t="s">
        <v>15</v>
      </c>
      <c r="F659" s="129">
        <v>100</v>
      </c>
      <c r="G659" s="130">
        <v>3500</v>
      </c>
      <c r="H659" s="129" t="s">
        <v>2154</v>
      </c>
      <c r="I659" s="129" t="s">
        <v>17</v>
      </c>
      <c r="J659" s="131">
        <f>F659*G659</f>
        <v>350000</v>
      </c>
      <c r="K659" s="131">
        <f>J659*1.12</f>
        <v>392000.00000000006</v>
      </c>
    </row>
    <row r="660" spans="1:11" ht="45">
      <c r="A660" s="2">
        <v>432</v>
      </c>
      <c r="B660" s="5" t="s">
        <v>484</v>
      </c>
      <c r="C660" s="4" t="s">
        <v>13</v>
      </c>
      <c r="D660" s="5" t="s">
        <v>484</v>
      </c>
      <c r="E660" s="5" t="s">
        <v>426</v>
      </c>
      <c r="F660" s="4">
        <v>286</v>
      </c>
      <c r="G660" s="21">
        <v>915</v>
      </c>
      <c r="H660" s="4" t="s">
        <v>36</v>
      </c>
      <c r="I660" s="4" t="s">
        <v>17</v>
      </c>
      <c r="J660" s="7">
        <v>261690</v>
      </c>
      <c r="K660" s="7">
        <v>293092.8</v>
      </c>
    </row>
    <row r="661" spans="1:11" ht="45">
      <c r="A661" s="2">
        <v>433</v>
      </c>
      <c r="B661" s="5" t="s">
        <v>485</v>
      </c>
      <c r="C661" s="4" t="s">
        <v>13</v>
      </c>
      <c r="D661" s="5" t="s">
        <v>485</v>
      </c>
      <c r="E661" s="5" t="s">
        <v>426</v>
      </c>
      <c r="F661" s="4">
        <v>126</v>
      </c>
      <c r="G661" s="21">
        <v>192</v>
      </c>
      <c r="H661" s="4" t="s">
        <v>36</v>
      </c>
      <c r="I661" s="4" t="s">
        <v>17</v>
      </c>
      <c r="J661" s="7">
        <v>24192</v>
      </c>
      <c r="K661" s="7">
        <v>27095.040000000001</v>
      </c>
    </row>
    <row r="662" spans="1:11" ht="45">
      <c r="A662" s="2">
        <v>434</v>
      </c>
      <c r="B662" s="5" t="s">
        <v>486</v>
      </c>
      <c r="C662" s="4" t="s">
        <v>13</v>
      </c>
      <c r="D662" s="5" t="s">
        <v>486</v>
      </c>
      <c r="E662" s="5" t="s">
        <v>423</v>
      </c>
      <c r="F662" s="4">
        <v>401</v>
      </c>
      <c r="G662" s="21">
        <v>323</v>
      </c>
      <c r="H662" s="4" t="s">
        <v>36</v>
      </c>
      <c r="I662" s="4" t="s">
        <v>17</v>
      </c>
      <c r="J662" s="7">
        <v>129523</v>
      </c>
      <c r="K662" s="7">
        <v>145065.76</v>
      </c>
    </row>
    <row r="663" spans="1:11" ht="45">
      <c r="A663" s="2">
        <v>437</v>
      </c>
      <c r="B663" s="5" t="s">
        <v>487</v>
      </c>
      <c r="C663" s="4" t="s">
        <v>13</v>
      </c>
      <c r="D663" s="5" t="s">
        <v>487</v>
      </c>
      <c r="E663" s="5" t="s">
        <v>423</v>
      </c>
      <c r="F663" s="4">
        <v>2</v>
      </c>
      <c r="G663" s="21">
        <v>8450</v>
      </c>
      <c r="H663" s="4" t="s">
        <v>36</v>
      </c>
      <c r="I663" s="4" t="s">
        <v>17</v>
      </c>
      <c r="J663" s="7">
        <v>16900</v>
      </c>
      <c r="K663" s="7">
        <v>18928</v>
      </c>
    </row>
    <row r="664" spans="1:11" ht="45">
      <c r="A664" s="2">
        <v>438</v>
      </c>
      <c r="B664" s="5" t="s">
        <v>488</v>
      </c>
      <c r="C664" s="4" t="s">
        <v>13</v>
      </c>
      <c r="D664" s="5" t="s">
        <v>488</v>
      </c>
      <c r="E664" s="5" t="s">
        <v>423</v>
      </c>
      <c r="F664" s="4">
        <v>434</v>
      </c>
      <c r="G664" s="21">
        <v>213</v>
      </c>
      <c r="H664" s="4" t="s">
        <v>36</v>
      </c>
      <c r="I664" s="4" t="s">
        <v>17</v>
      </c>
      <c r="J664" s="7">
        <v>92442</v>
      </c>
      <c r="K664" s="7">
        <v>103535.03999999999</v>
      </c>
    </row>
    <row r="665" spans="1:11" ht="45">
      <c r="A665" s="2">
        <v>439</v>
      </c>
      <c r="B665" s="5" t="s">
        <v>489</v>
      </c>
      <c r="C665" s="4" t="s">
        <v>13</v>
      </c>
      <c r="D665" s="5" t="s">
        <v>489</v>
      </c>
      <c r="E665" s="5" t="s">
        <v>423</v>
      </c>
      <c r="F665" s="4">
        <v>13</v>
      </c>
      <c r="G665" s="21">
        <v>7500</v>
      </c>
      <c r="H665" s="4" t="s">
        <v>36</v>
      </c>
      <c r="I665" s="4" t="s">
        <v>17</v>
      </c>
      <c r="J665" s="7">
        <v>97500</v>
      </c>
      <c r="K665" s="7">
        <v>109200</v>
      </c>
    </row>
    <row r="666" spans="1:11" ht="45">
      <c r="A666" s="2">
        <v>440</v>
      </c>
      <c r="B666" s="5" t="s">
        <v>490</v>
      </c>
      <c r="C666" s="4" t="s">
        <v>13</v>
      </c>
      <c r="D666" s="5" t="s">
        <v>490</v>
      </c>
      <c r="E666" s="5" t="s">
        <v>423</v>
      </c>
      <c r="F666" s="4">
        <v>13</v>
      </c>
      <c r="G666" s="21">
        <v>3000</v>
      </c>
      <c r="H666" s="4" t="s">
        <v>36</v>
      </c>
      <c r="I666" s="4" t="s">
        <v>17</v>
      </c>
      <c r="J666" s="7">
        <v>39000</v>
      </c>
      <c r="K666" s="7">
        <v>43680</v>
      </c>
    </row>
    <row r="667" spans="1:11" ht="45">
      <c r="A667" s="2">
        <v>441</v>
      </c>
      <c r="B667" s="5" t="s">
        <v>491</v>
      </c>
      <c r="C667" s="4" t="s">
        <v>13</v>
      </c>
      <c r="D667" s="5" t="s">
        <v>491</v>
      </c>
      <c r="E667" s="5" t="s">
        <v>423</v>
      </c>
      <c r="F667" s="4">
        <v>1270</v>
      </c>
      <c r="G667" s="21">
        <v>29</v>
      </c>
      <c r="H667" s="4" t="s">
        <v>36</v>
      </c>
      <c r="I667" s="4" t="s">
        <v>17</v>
      </c>
      <c r="J667" s="7">
        <v>36830</v>
      </c>
      <c r="K667" s="7">
        <v>41249.599999999999</v>
      </c>
    </row>
    <row r="668" spans="1:11" ht="45">
      <c r="A668" s="2">
        <v>442</v>
      </c>
      <c r="B668" s="5" t="s">
        <v>492</v>
      </c>
      <c r="C668" s="4" t="s">
        <v>13</v>
      </c>
      <c r="D668" s="5" t="s">
        <v>492</v>
      </c>
      <c r="E668" s="5" t="s">
        <v>423</v>
      </c>
      <c r="F668" s="4">
        <v>1120</v>
      </c>
      <c r="G668" s="21">
        <v>13</v>
      </c>
      <c r="H668" s="4" t="s">
        <v>36</v>
      </c>
      <c r="I668" s="4" t="s">
        <v>17</v>
      </c>
      <c r="J668" s="7">
        <v>14560</v>
      </c>
      <c r="K668" s="7">
        <v>16307.2</v>
      </c>
    </row>
    <row r="669" spans="1:11" ht="45">
      <c r="A669" s="2">
        <v>443</v>
      </c>
      <c r="B669" s="5" t="s">
        <v>493</v>
      </c>
      <c r="C669" s="4" t="s">
        <v>13</v>
      </c>
      <c r="D669" s="5" t="s">
        <v>493</v>
      </c>
      <c r="E669" s="5" t="s">
        <v>423</v>
      </c>
      <c r="F669" s="4">
        <v>1120</v>
      </c>
      <c r="G669" s="21">
        <v>8</v>
      </c>
      <c r="H669" s="4" t="s">
        <v>36</v>
      </c>
      <c r="I669" s="4" t="s">
        <v>17</v>
      </c>
      <c r="J669" s="7">
        <v>8960</v>
      </c>
      <c r="K669" s="7">
        <v>10035.200000000001</v>
      </c>
    </row>
    <row r="670" spans="1:11" ht="45">
      <c r="A670" s="2">
        <v>444</v>
      </c>
      <c r="B670" s="5" t="s">
        <v>494</v>
      </c>
      <c r="C670" s="4" t="s">
        <v>13</v>
      </c>
      <c r="D670" s="5" t="s">
        <v>494</v>
      </c>
      <c r="E670" s="5" t="s">
        <v>423</v>
      </c>
      <c r="F670" s="4">
        <v>188</v>
      </c>
      <c r="G670" s="21">
        <v>713</v>
      </c>
      <c r="H670" s="4" t="s">
        <v>36</v>
      </c>
      <c r="I670" s="4" t="s">
        <v>17</v>
      </c>
      <c r="J670" s="7">
        <v>134044</v>
      </c>
      <c r="K670" s="7">
        <v>150129.28</v>
      </c>
    </row>
    <row r="671" spans="1:11" ht="45">
      <c r="A671" s="2">
        <v>445</v>
      </c>
      <c r="B671" s="5" t="s">
        <v>495</v>
      </c>
      <c r="C671" s="4" t="s">
        <v>13</v>
      </c>
      <c r="D671" s="5" t="s">
        <v>495</v>
      </c>
      <c r="E671" s="5" t="s">
        <v>423</v>
      </c>
      <c r="F671" s="4">
        <v>69</v>
      </c>
      <c r="G671" s="21">
        <v>287</v>
      </c>
      <c r="H671" s="4" t="s">
        <v>36</v>
      </c>
      <c r="I671" s="4" t="s">
        <v>17</v>
      </c>
      <c r="J671" s="7">
        <v>19803</v>
      </c>
      <c r="K671" s="7">
        <v>22179.360000000001</v>
      </c>
    </row>
    <row r="672" spans="1:11" ht="45">
      <c r="A672" s="2">
        <v>446</v>
      </c>
      <c r="B672" s="5" t="s">
        <v>496</v>
      </c>
      <c r="C672" s="4" t="s">
        <v>13</v>
      </c>
      <c r="D672" s="5" t="s">
        <v>496</v>
      </c>
      <c r="E672" s="5" t="s">
        <v>423</v>
      </c>
      <c r="F672" s="4">
        <v>101</v>
      </c>
      <c r="G672" s="21">
        <v>117</v>
      </c>
      <c r="H672" s="4" t="s">
        <v>36</v>
      </c>
      <c r="I672" s="4" t="s">
        <v>17</v>
      </c>
      <c r="J672" s="7">
        <v>11817</v>
      </c>
      <c r="K672" s="7">
        <v>13235.04</v>
      </c>
    </row>
    <row r="673" spans="1:11" ht="45">
      <c r="A673" s="2">
        <v>447</v>
      </c>
      <c r="B673" s="5" t="s">
        <v>497</v>
      </c>
      <c r="C673" s="4" t="s">
        <v>13</v>
      </c>
      <c r="D673" s="5" t="s">
        <v>497</v>
      </c>
      <c r="E673" s="5" t="s">
        <v>423</v>
      </c>
      <c r="F673" s="4">
        <v>948</v>
      </c>
      <c r="G673" s="21">
        <v>124</v>
      </c>
      <c r="H673" s="4" t="s">
        <v>36</v>
      </c>
      <c r="I673" s="4" t="s">
        <v>17</v>
      </c>
      <c r="J673" s="7">
        <v>117552</v>
      </c>
      <c r="K673" s="7">
        <v>131658</v>
      </c>
    </row>
    <row r="674" spans="1:11" ht="45">
      <c r="A674" s="2">
        <v>448</v>
      </c>
      <c r="B674" s="5" t="s">
        <v>498</v>
      </c>
      <c r="C674" s="4" t="s">
        <v>13</v>
      </c>
      <c r="D674" s="5" t="s">
        <v>498</v>
      </c>
      <c r="E674" s="5" t="s">
        <v>423</v>
      </c>
      <c r="F674" s="4">
        <v>8</v>
      </c>
      <c r="G674" s="21">
        <v>110</v>
      </c>
      <c r="H674" s="4" t="s">
        <v>36</v>
      </c>
      <c r="I674" s="4" t="s">
        <v>17</v>
      </c>
      <c r="J674" s="7">
        <v>880</v>
      </c>
      <c r="K674" s="7">
        <v>985.60000000000014</v>
      </c>
    </row>
    <row r="675" spans="1:11" ht="45">
      <c r="A675" s="2">
        <v>449</v>
      </c>
      <c r="B675" s="5" t="s">
        <v>499</v>
      </c>
      <c r="C675" s="4" t="s">
        <v>13</v>
      </c>
      <c r="D675" s="5" t="s">
        <v>236</v>
      </c>
      <c r="E675" s="5" t="s">
        <v>423</v>
      </c>
      <c r="F675" s="4">
        <v>608</v>
      </c>
      <c r="G675" s="21">
        <v>149</v>
      </c>
      <c r="H675" s="4" t="s">
        <v>36</v>
      </c>
      <c r="I675" s="4" t="s">
        <v>17</v>
      </c>
      <c r="J675" s="7">
        <v>90592</v>
      </c>
      <c r="K675" s="7">
        <v>101463.03999999999</v>
      </c>
    </row>
    <row r="676" spans="1:11" ht="45">
      <c r="A676" s="2">
        <v>450</v>
      </c>
      <c r="B676" s="5" t="s">
        <v>499</v>
      </c>
      <c r="C676" s="4" t="s">
        <v>13</v>
      </c>
      <c r="D676" s="5" t="s">
        <v>34</v>
      </c>
      <c r="E676" s="5" t="s">
        <v>423</v>
      </c>
      <c r="F676" s="4">
        <v>458</v>
      </c>
      <c r="G676" s="21">
        <v>214</v>
      </c>
      <c r="H676" s="4" t="s">
        <v>36</v>
      </c>
      <c r="I676" s="4" t="s">
        <v>17</v>
      </c>
      <c r="J676" s="7">
        <v>98012</v>
      </c>
      <c r="K676" s="7">
        <v>109773.44</v>
      </c>
    </row>
    <row r="677" spans="1:11" ht="45">
      <c r="A677" s="2">
        <v>451</v>
      </c>
      <c r="B677" s="5" t="s">
        <v>500</v>
      </c>
      <c r="C677" s="4" t="s">
        <v>13</v>
      </c>
      <c r="D677" s="5" t="s">
        <v>500</v>
      </c>
      <c r="E677" s="5" t="s">
        <v>423</v>
      </c>
      <c r="F677" s="4">
        <v>181</v>
      </c>
      <c r="G677" s="21">
        <v>475</v>
      </c>
      <c r="H677" s="4" t="s">
        <v>36</v>
      </c>
      <c r="I677" s="4" t="s">
        <v>17</v>
      </c>
      <c r="J677" s="7">
        <v>85975</v>
      </c>
      <c r="K677" s="7">
        <v>96292</v>
      </c>
    </row>
    <row r="678" spans="1:11" ht="45">
      <c r="A678" s="2">
        <v>452</v>
      </c>
      <c r="B678" s="5" t="s">
        <v>501</v>
      </c>
      <c r="C678" s="4" t="s">
        <v>13</v>
      </c>
      <c r="D678" s="5" t="s">
        <v>501</v>
      </c>
      <c r="E678" s="5" t="s">
        <v>423</v>
      </c>
      <c r="F678" s="4">
        <v>22</v>
      </c>
      <c r="G678" s="21">
        <v>90</v>
      </c>
      <c r="H678" s="4" t="s">
        <v>36</v>
      </c>
      <c r="I678" s="4" t="s">
        <v>17</v>
      </c>
      <c r="J678" s="7">
        <v>1980</v>
      </c>
      <c r="K678" s="7">
        <v>2217.6</v>
      </c>
    </row>
    <row r="679" spans="1:11" ht="45">
      <c r="A679" s="2">
        <v>453</v>
      </c>
      <c r="B679" s="5" t="s">
        <v>502</v>
      </c>
      <c r="C679" s="4" t="s">
        <v>13</v>
      </c>
      <c r="D679" s="5" t="s">
        <v>502</v>
      </c>
      <c r="E679" s="5" t="s">
        <v>423</v>
      </c>
      <c r="F679" s="4">
        <v>128</v>
      </c>
      <c r="G679" s="21">
        <v>346</v>
      </c>
      <c r="H679" s="4" t="s">
        <v>36</v>
      </c>
      <c r="I679" s="4" t="s">
        <v>17</v>
      </c>
      <c r="J679" s="7">
        <v>44288</v>
      </c>
      <c r="K679" s="7">
        <v>49602.559999999998</v>
      </c>
    </row>
    <row r="680" spans="1:11" ht="45">
      <c r="A680" s="2">
        <v>454</v>
      </c>
      <c r="B680" s="5" t="s">
        <v>503</v>
      </c>
      <c r="C680" s="4" t="s">
        <v>13</v>
      </c>
      <c r="D680" s="5" t="s">
        <v>503</v>
      </c>
      <c r="E680" s="5" t="s">
        <v>423</v>
      </c>
      <c r="F680" s="4">
        <v>180</v>
      </c>
      <c r="G680" s="21">
        <v>370</v>
      </c>
      <c r="H680" s="4" t="s">
        <v>36</v>
      </c>
      <c r="I680" s="4" t="s">
        <v>17</v>
      </c>
      <c r="J680" s="7">
        <v>66600</v>
      </c>
      <c r="K680" s="7">
        <v>74592</v>
      </c>
    </row>
    <row r="681" spans="1:11" ht="45">
      <c r="A681" s="2">
        <v>455</v>
      </c>
      <c r="B681" s="5" t="s">
        <v>504</v>
      </c>
      <c r="C681" s="4" t="s">
        <v>13</v>
      </c>
      <c r="D681" s="5" t="s">
        <v>504</v>
      </c>
      <c r="E681" s="5" t="s">
        <v>423</v>
      </c>
      <c r="F681" s="4">
        <v>400</v>
      </c>
      <c r="G681" s="21">
        <v>272</v>
      </c>
      <c r="H681" s="4" t="s">
        <v>36</v>
      </c>
      <c r="I681" s="4" t="s">
        <v>17</v>
      </c>
      <c r="J681" s="7">
        <v>108800</v>
      </c>
      <c r="K681" s="7">
        <v>121856</v>
      </c>
    </row>
    <row r="682" spans="1:11" ht="45">
      <c r="A682" s="2">
        <v>456</v>
      </c>
      <c r="B682" s="31" t="s">
        <v>505</v>
      </c>
      <c r="C682" s="4" t="s">
        <v>13</v>
      </c>
      <c r="D682" s="31" t="s">
        <v>505</v>
      </c>
      <c r="E682" s="31" t="s">
        <v>271</v>
      </c>
      <c r="F682" s="4">
        <v>300</v>
      </c>
      <c r="G682" s="21">
        <v>10450</v>
      </c>
      <c r="H682" s="4" t="s">
        <v>36</v>
      </c>
      <c r="I682" s="4" t="s">
        <v>17</v>
      </c>
      <c r="J682" s="7">
        <v>3135000</v>
      </c>
      <c r="K682" s="7">
        <v>3511200.0000000005</v>
      </c>
    </row>
    <row r="683" spans="1:11" ht="45">
      <c r="A683" s="2">
        <v>457</v>
      </c>
      <c r="B683" s="31" t="s">
        <v>506</v>
      </c>
      <c r="C683" s="4" t="s">
        <v>13</v>
      </c>
      <c r="D683" s="31" t="s">
        <v>506</v>
      </c>
      <c r="E683" s="31" t="s">
        <v>271</v>
      </c>
      <c r="F683" s="36">
        <v>2.5</v>
      </c>
      <c r="G683" s="21">
        <v>1500</v>
      </c>
      <c r="H683" s="4" t="s">
        <v>36</v>
      </c>
      <c r="I683" s="4" t="s">
        <v>17</v>
      </c>
      <c r="J683" s="7">
        <v>3750</v>
      </c>
      <c r="K683" s="7">
        <v>4200</v>
      </c>
    </row>
    <row r="684" spans="1:11" ht="45">
      <c r="A684" s="2">
        <v>458</v>
      </c>
      <c r="B684" s="31" t="s">
        <v>507</v>
      </c>
      <c r="C684" s="4" t="s">
        <v>13</v>
      </c>
      <c r="D684" s="31" t="s">
        <v>507</v>
      </c>
      <c r="E684" s="5" t="s">
        <v>423</v>
      </c>
      <c r="F684" s="4">
        <v>250</v>
      </c>
      <c r="G684" s="21">
        <v>500</v>
      </c>
      <c r="H684" s="4" t="s">
        <v>36</v>
      </c>
      <c r="I684" s="4" t="s">
        <v>17</v>
      </c>
      <c r="J684" s="7">
        <v>125000</v>
      </c>
      <c r="K684" s="7">
        <v>140000</v>
      </c>
    </row>
    <row r="685" spans="1:11" ht="45">
      <c r="A685" s="2">
        <v>459</v>
      </c>
      <c r="B685" s="31" t="s">
        <v>508</v>
      </c>
      <c r="C685" s="4" t="s">
        <v>13</v>
      </c>
      <c r="D685" s="31" t="s">
        <v>508</v>
      </c>
      <c r="E685" s="5" t="s">
        <v>423</v>
      </c>
      <c r="F685" s="4">
        <v>338</v>
      </c>
      <c r="G685" s="21">
        <v>330</v>
      </c>
      <c r="H685" s="4" t="s">
        <v>36</v>
      </c>
      <c r="I685" s="4" t="s">
        <v>17</v>
      </c>
      <c r="J685" s="7">
        <v>111540</v>
      </c>
      <c r="K685" s="7">
        <v>124924.80000000002</v>
      </c>
    </row>
    <row r="686" spans="1:11" ht="45">
      <c r="A686" s="2">
        <v>460</v>
      </c>
      <c r="B686" s="31" t="s">
        <v>509</v>
      </c>
      <c r="C686" s="4" t="s">
        <v>13</v>
      </c>
      <c r="D686" s="31" t="s">
        <v>509</v>
      </c>
      <c r="E686" s="5" t="s">
        <v>423</v>
      </c>
      <c r="F686" s="4">
        <v>330</v>
      </c>
      <c r="G686" s="21">
        <v>310</v>
      </c>
      <c r="H686" s="4" t="s">
        <v>36</v>
      </c>
      <c r="I686" s="4" t="s">
        <v>17</v>
      </c>
      <c r="J686" s="7">
        <v>102300</v>
      </c>
      <c r="K686" s="7">
        <v>114576.00000000001</v>
      </c>
    </row>
    <row r="687" spans="1:11" ht="45">
      <c r="A687" s="2">
        <v>461</v>
      </c>
      <c r="B687" s="5" t="s">
        <v>510</v>
      </c>
      <c r="C687" s="4" t="s">
        <v>13</v>
      </c>
      <c r="D687" s="5" t="s">
        <v>510</v>
      </c>
      <c r="E687" s="5" t="s">
        <v>423</v>
      </c>
      <c r="F687" s="4">
        <v>332</v>
      </c>
      <c r="G687" s="21">
        <v>441</v>
      </c>
      <c r="H687" s="4" t="s">
        <v>36</v>
      </c>
      <c r="I687" s="4" t="s">
        <v>17</v>
      </c>
      <c r="J687" s="7">
        <v>146412</v>
      </c>
      <c r="K687" s="7">
        <v>163981.44</v>
      </c>
    </row>
    <row r="688" spans="1:11" ht="45">
      <c r="A688" s="2">
        <v>462</v>
      </c>
      <c r="B688" s="5" t="s">
        <v>511</v>
      </c>
      <c r="C688" s="4" t="s">
        <v>13</v>
      </c>
      <c r="D688" s="5" t="s">
        <v>511</v>
      </c>
      <c r="E688" s="5" t="s">
        <v>423</v>
      </c>
      <c r="F688" s="4">
        <v>250</v>
      </c>
      <c r="G688" s="21">
        <v>961</v>
      </c>
      <c r="H688" s="4" t="s">
        <v>36</v>
      </c>
      <c r="I688" s="4" t="s">
        <v>17</v>
      </c>
      <c r="J688" s="7">
        <v>240250</v>
      </c>
      <c r="K688" s="7">
        <v>269080</v>
      </c>
    </row>
    <row r="689" spans="1:11" ht="45">
      <c r="A689" s="2">
        <v>464</v>
      </c>
      <c r="B689" s="3" t="s">
        <v>512</v>
      </c>
      <c r="C689" s="4" t="s">
        <v>13</v>
      </c>
      <c r="D689" s="30" t="s">
        <v>513</v>
      </c>
      <c r="E689" s="5" t="s">
        <v>423</v>
      </c>
      <c r="F689" s="3">
        <v>67</v>
      </c>
      <c r="G689" s="24">
        <v>20000</v>
      </c>
      <c r="H689" s="4" t="s">
        <v>60</v>
      </c>
      <c r="I689" s="4" t="s">
        <v>17</v>
      </c>
      <c r="J689" s="7">
        <v>1340000</v>
      </c>
      <c r="K689" s="7">
        <v>1500800</v>
      </c>
    </row>
    <row r="690" spans="1:11">
      <c r="A690" s="2">
        <v>466</v>
      </c>
      <c r="B690" s="164" t="s">
        <v>2011</v>
      </c>
      <c r="C690" s="165"/>
      <c r="D690" s="165"/>
      <c r="E690" s="166"/>
      <c r="F690" s="3"/>
      <c r="G690" s="23"/>
      <c r="H690" s="4"/>
      <c r="I690" s="4"/>
      <c r="J690" s="22"/>
      <c r="K690" s="7"/>
    </row>
    <row r="691" spans="1:11" ht="45">
      <c r="A691" s="2" t="s">
        <v>1527</v>
      </c>
      <c r="B691" s="5" t="s">
        <v>514</v>
      </c>
      <c r="C691" s="4" t="s">
        <v>13</v>
      </c>
      <c r="D691" s="5" t="s">
        <v>514</v>
      </c>
      <c r="E691" s="5" t="s">
        <v>423</v>
      </c>
      <c r="F691" s="3">
        <v>3736</v>
      </c>
      <c r="G691" s="23">
        <v>103</v>
      </c>
      <c r="H691" s="4" t="s">
        <v>36</v>
      </c>
      <c r="I691" s="4" t="s">
        <v>17</v>
      </c>
      <c r="J691" s="22">
        <f>F691*G691</f>
        <v>384808</v>
      </c>
      <c r="K691" s="7">
        <f>J691*1.12</f>
        <v>430984.96000000002</v>
      </c>
    </row>
    <row r="692" spans="1:11" ht="45">
      <c r="A692" s="2" t="s">
        <v>1842</v>
      </c>
      <c r="B692" s="5" t="s">
        <v>1847</v>
      </c>
      <c r="C692" s="4" t="s">
        <v>428</v>
      </c>
      <c r="D692" s="5" t="s">
        <v>1843</v>
      </c>
      <c r="E692" s="5" t="s">
        <v>15</v>
      </c>
      <c r="F692" s="3">
        <v>600</v>
      </c>
      <c r="G692" s="101">
        <v>178.571</v>
      </c>
      <c r="H692" s="4" t="s">
        <v>429</v>
      </c>
      <c r="I692" s="4" t="s">
        <v>17</v>
      </c>
      <c r="J692" s="22">
        <f>F692*G692</f>
        <v>107142.6</v>
      </c>
      <c r="K692" s="7">
        <f>J692*1.12</f>
        <v>119999.71200000001</v>
      </c>
    </row>
    <row r="693" spans="1:11" ht="45">
      <c r="A693" s="2" t="s">
        <v>1844</v>
      </c>
      <c r="B693" s="5" t="s">
        <v>1845</v>
      </c>
      <c r="C693" s="4" t="s">
        <v>428</v>
      </c>
      <c r="D693" s="5" t="s">
        <v>1845</v>
      </c>
      <c r="E693" s="5" t="s">
        <v>15</v>
      </c>
      <c r="F693" s="3">
        <v>8</v>
      </c>
      <c r="G693" s="23">
        <v>12844</v>
      </c>
      <c r="H693" s="4" t="s">
        <v>429</v>
      </c>
      <c r="I693" s="4" t="s">
        <v>17</v>
      </c>
      <c r="J693" s="22">
        <f>F693*G693</f>
        <v>102752</v>
      </c>
      <c r="K693" s="7">
        <f>J693*1.12</f>
        <v>115082.24000000001</v>
      </c>
    </row>
    <row r="694" spans="1:11" s="132" customFormat="1" ht="45">
      <c r="A694" s="127" t="s">
        <v>1846</v>
      </c>
      <c r="B694" s="128" t="s">
        <v>1848</v>
      </c>
      <c r="C694" s="129" t="s">
        <v>428</v>
      </c>
      <c r="D694" s="128" t="s">
        <v>1848</v>
      </c>
      <c r="E694" s="128" t="s">
        <v>15</v>
      </c>
      <c r="F694" s="142">
        <v>35</v>
      </c>
      <c r="G694" s="149">
        <v>5982</v>
      </c>
      <c r="H694" s="129" t="s">
        <v>429</v>
      </c>
      <c r="I694" s="129" t="s">
        <v>17</v>
      </c>
      <c r="J694" s="143">
        <f>F694*G694</f>
        <v>209370</v>
      </c>
      <c r="K694" s="131">
        <f>J694*1.12</f>
        <v>234494.40000000002</v>
      </c>
    </row>
    <row r="695" spans="1:11" ht="45">
      <c r="A695" s="2">
        <v>467</v>
      </c>
      <c r="B695" s="27" t="s">
        <v>515</v>
      </c>
      <c r="C695" s="27" t="s">
        <v>13</v>
      </c>
      <c r="D695" s="27" t="s">
        <v>516</v>
      </c>
      <c r="E695" s="5" t="s">
        <v>423</v>
      </c>
      <c r="F695" s="27">
        <v>72</v>
      </c>
      <c r="G695" s="6">
        <v>27500</v>
      </c>
      <c r="H695" s="4" t="s">
        <v>36</v>
      </c>
      <c r="I695" s="4" t="s">
        <v>17</v>
      </c>
      <c r="J695" s="33">
        <v>1980000</v>
      </c>
      <c r="K695" s="33">
        <v>2217600</v>
      </c>
    </row>
    <row r="696" spans="1:11" ht="45">
      <c r="A696" s="2" t="s">
        <v>2070</v>
      </c>
      <c r="B696" s="27" t="s">
        <v>2071</v>
      </c>
      <c r="C696" s="27" t="s">
        <v>1632</v>
      </c>
      <c r="D696" s="27" t="s">
        <v>2072</v>
      </c>
      <c r="E696" s="5" t="s">
        <v>15</v>
      </c>
      <c r="F696" s="27">
        <v>6</v>
      </c>
      <c r="G696" s="6">
        <v>32890</v>
      </c>
      <c r="H696" s="4" t="s">
        <v>36</v>
      </c>
      <c r="I696" s="4" t="s">
        <v>17</v>
      </c>
      <c r="J696" s="22">
        <f>F696*G696</f>
        <v>197340</v>
      </c>
      <c r="K696" s="7">
        <f>J696*1.12</f>
        <v>221020.80000000002</v>
      </c>
    </row>
    <row r="697" spans="1:11" ht="45">
      <c r="A697" s="2">
        <v>468</v>
      </c>
      <c r="B697" s="3" t="s">
        <v>517</v>
      </c>
      <c r="C697" s="4" t="s">
        <v>13</v>
      </c>
      <c r="D697" s="3" t="s">
        <v>33</v>
      </c>
      <c r="E697" s="5" t="s">
        <v>423</v>
      </c>
      <c r="F697" s="3">
        <v>5</v>
      </c>
      <c r="G697" s="6">
        <v>72277.439199999993</v>
      </c>
      <c r="H697" s="4" t="s">
        <v>60</v>
      </c>
      <c r="I697" s="4" t="s">
        <v>17</v>
      </c>
      <c r="J697" s="7">
        <f>F697*G697</f>
        <v>361387.196</v>
      </c>
      <c r="K697" s="7">
        <f>J697*1.12</f>
        <v>404753.65952000004</v>
      </c>
    </row>
    <row r="698" spans="1:11" s="132" customFormat="1" ht="45">
      <c r="A698" s="127" t="s">
        <v>2016</v>
      </c>
      <c r="B698" s="142" t="s">
        <v>517</v>
      </c>
      <c r="C698" s="129" t="s">
        <v>1632</v>
      </c>
      <c r="D698" s="142" t="s">
        <v>517</v>
      </c>
      <c r="E698" s="128" t="s">
        <v>15</v>
      </c>
      <c r="F698" s="142">
        <v>1</v>
      </c>
      <c r="G698" s="150">
        <v>53000</v>
      </c>
      <c r="H698" s="129" t="s">
        <v>36</v>
      </c>
      <c r="I698" s="129" t="s">
        <v>17</v>
      </c>
      <c r="J698" s="131">
        <f>F698*G698</f>
        <v>53000</v>
      </c>
      <c r="K698" s="131">
        <f>J698*1.12</f>
        <v>59360.000000000007</v>
      </c>
    </row>
    <row r="699" spans="1:11" ht="45">
      <c r="A699" s="2">
        <v>470</v>
      </c>
      <c r="B699" s="27" t="s">
        <v>518</v>
      </c>
      <c r="C699" s="27" t="s">
        <v>13</v>
      </c>
      <c r="D699" s="25" t="s">
        <v>519</v>
      </c>
      <c r="E699" s="5" t="s">
        <v>423</v>
      </c>
      <c r="F699" s="25">
        <v>126</v>
      </c>
      <c r="G699" s="32">
        <v>12000</v>
      </c>
      <c r="H699" s="27" t="s">
        <v>330</v>
      </c>
      <c r="I699" s="4" t="s">
        <v>17</v>
      </c>
      <c r="J699" s="29">
        <v>1512000</v>
      </c>
      <c r="K699" s="33">
        <v>1693440</v>
      </c>
    </row>
    <row r="700" spans="1:11" ht="180">
      <c r="A700" s="2" t="s">
        <v>1443</v>
      </c>
      <c r="B700" s="27" t="s">
        <v>1431</v>
      </c>
      <c r="C700" s="27" t="s">
        <v>630</v>
      </c>
      <c r="D700" s="27" t="s">
        <v>1444</v>
      </c>
      <c r="E700" s="5" t="s">
        <v>423</v>
      </c>
      <c r="F700" s="27">
        <v>28</v>
      </c>
      <c r="G700" s="6">
        <f>J700/F700</f>
        <v>26751.535714285714</v>
      </c>
      <c r="H700" s="4" t="s">
        <v>429</v>
      </c>
      <c r="I700" s="4" t="s">
        <v>1430</v>
      </c>
      <c r="J700" s="33">
        <v>749043</v>
      </c>
      <c r="K700" s="33">
        <f>J700*1.12</f>
        <v>838928.16</v>
      </c>
    </row>
    <row r="701" spans="1:11" ht="108.75" customHeight="1">
      <c r="A701" s="2" t="s">
        <v>1445</v>
      </c>
      <c r="B701" s="27" t="s">
        <v>1446</v>
      </c>
      <c r="C701" s="27" t="s">
        <v>630</v>
      </c>
      <c r="D701" s="27" t="s">
        <v>1447</v>
      </c>
      <c r="E701" s="5" t="s">
        <v>423</v>
      </c>
      <c r="F701" s="27">
        <v>19</v>
      </c>
      <c r="G701" s="6">
        <f>J701/F701</f>
        <v>26049.947368421053</v>
      </c>
      <c r="H701" s="4" t="s">
        <v>429</v>
      </c>
      <c r="I701" s="4" t="s">
        <v>1430</v>
      </c>
      <c r="J701" s="33">
        <v>494949</v>
      </c>
      <c r="K701" s="33">
        <f>J701*1.12</f>
        <v>554342.88</v>
      </c>
    </row>
    <row r="702" spans="1:11" ht="132.75" customHeight="1">
      <c r="A702" s="2" t="s">
        <v>1448</v>
      </c>
      <c r="B702" s="27" t="s">
        <v>1449</v>
      </c>
      <c r="C702" s="27" t="s">
        <v>630</v>
      </c>
      <c r="D702" s="27" t="s">
        <v>1450</v>
      </c>
      <c r="E702" s="5" t="s">
        <v>423</v>
      </c>
      <c r="F702" s="27">
        <v>31</v>
      </c>
      <c r="G702" s="6">
        <f>J702/F702</f>
        <v>306129.03225806454</v>
      </c>
      <c r="H702" s="4" t="s">
        <v>429</v>
      </c>
      <c r="I702" s="4" t="s">
        <v>1430</v>
      </c>
      <c r="J702" s="33">
        <v>9490000</v>
      </c>
      <c r="K702" s="33">
        <f t="shared" ref="K702" si="48">J702*1.12</f>
        <v>10628800.000000002</v>
      </c>
    </row>
    <row r="703" spans="1:11" ht="45">
      <c r="A703" s="2">
        <v>471</v>
      </c>
      <c r="B703" s="27" t="s">
        <v>520</v>
      </c>
      <c r="C703" s="27" t="s">
        <v>13</v>
      </c>
      <c r="D703" s="27" t="s">
        <v>520</v>
      </c>
      <c r="E703" s="5" t="s">
        <v>423</v>
      </c>
      <c r="F703" s="27">
        <v>30</v>
      </c>
      <c r="G703" s="6">
        <v>13425</v>
      </c>
      <c r="H703" s="4" t="s">
        <v>36</v>
      </c>
      <c r="I703" s="4" t="s">
        <v>17</v>
      </c>
      <c r="J703" s="33">
        <f>F703*G703</f>
        <v>402750</v>
      </c>
      <c r="K703" s="33">
        <f>J703*1.12</f>
        <v>451080.00000000006</v>
      </c>
    </row>
    <row r="704" spans="1:11" ht="45">
      <c r="A704" s="2">
        <v>472</v>
      </c>
      <c r="B704" s="25" t="s">
        <v>521</v>
      </c>
      <c r="C704" s="27" t="s">
        <v>13</v>
      </c>
      <c r="D704" s="25" t="s">
        <v>522</v>
      </c>
      <c r="E704" s="5" t="s">
        <v>30</v>
      </c>
      <c r="F704" s="27">
        <v>1</v>
      </c>
      <c r="G704" s="6">
        <v>150000</v>
      </c>
      <c r="H704" s="27" t="s">
        <v>429</v>
      </c>
      <c r="I704" s="4" t="s">
        <v>17</v>
      </c>
      <c r="J704" s="33">
        <v>150000</v>
      </c>
      <c r="K704" s="33">
        <v>168000</v>
      </c>
    </row>
    <row r="705" spans="1:13" ht="45">
      <c r="A705" s="2">
        <v>473</v>
      </c>
      <c r="B705" s="5" t="s">
        <v>523</v>
      </c>
      <c r="C705" s="4" t="s">
        <v>13</v>
      </c>
      <c r="D705" s="5" t="s">
        <v>523</v>
      </c>
      <c r="E705" s="5" t="s">
        <v>423</v>
      </c>
      <c r="F705" s="4">
        <v>200</v>
      </c>
      <c r="G705" s="23">
        <v>500</v>
      </c>
      <c r="H705" s="4" t="s">
        <v>36</v>
      </c>
      <c r="I705" s="4" t="s">
        <v>17</v>
      </c>
      <c r="J705" s="7">
        <v>100000</v>
      </c>
      <c r="K705" s="7">
        <v>112000.00000000001</v>
      </c>
    </row>
    <row r="706" spans="1:13" ht="45">
      <c r="A706" s="2">
        <v>474</v>
      </c>
      <c r="B706" s="5" t="s">
        <v>524</v>
      </c>
      <c r="C706" s="4" t="s">
        <v>13</v>
      </c>
      <c r="D706" s="5" t="s">
        <v>524</v>
      </c>
      <c r="E706" s="5" t="s">
        <v>423</v>
      </c>
      <c r="F706" s="3">
        <v>79</v>
      </c>
      <c r="G706" s="21">
        <v>480</v>
      </c>
      <c r="H706" s="4" t="s">
        <v>36</v>
      </c>
      <c r="I706" s="4" t="s">
        <v>525</v>
      </c>
      <c r="J706" s="7">
        <v>37920</v>
      </c>
      <c r="K706" s="7">
        <v>42470.400000000001</v>
      </c>
    </row>
    <row r="707" spans="1:13" ht="45">
      <c r="A707" s="2">
        <v>475</v>
      </c>
      <c r="B707" s="5" t="s">
        <v>526</v>
      </c>
      <c r="C707" s="4" t="s">
        <v>13</v>
      </c>
      <c r="D707" s="5" t="s">
        <v>526</v>
      </c>
      <c r="E707" s="5" t="s">
        <v>423</v>
      </c>
      <c r="F707" s="3">
        <v>150</v>
      </c>
      <c r="G707" s="23">
        <v>250</v>
      </c>
      <c r="H707" s="4" t="s">
        <v>19</v>
      </c>
      <c r="I707" s="4" t="s">
        <v>17</v>
      </c>
      <c r="J707" s="22">
        <v>37500</v>
      </c>
      <c r="K707" s="7">
        <v>42000.000000000007</v>
      </c>
    </row>
    <row r="708" spans="1:13" ht="45">
      <c r="A708" s="2">
        <v>476</v>
      </c>
      <c r="B708" s="5" t="s">
        <v>527</v>
      </c>
      <c r="C708" s="4" t="s">
        <v>13</v>
      </c>
      <c r="D708" s="5" t="s">
        <v>527</v>
      </c>
      <c r="E708" s="5" t="s">
        <v>423</v>
      </c>
      <c r="F708" s="3">
        <v>150</v>
      </c>
      <c r="G708" s="23">
        <v>167</v>
      </c>
      <c r="H708" s="4" t="s">
        <v>19</v>
      </c>
      <c r="I708" s="4" t="s">
        <v>17</v>
      </c>
      <c r="J708" s="22">
        <v>25050</v>
      </c>
      <c r="K708" s="7">
        <v>28056.000000000004</v>
      </c>
    </row>
    <row r="709" spans="1:13" ht="45">
      <c r="A709" s="2">
        <v>477</v>
      </c>
      <c r="B709" s="5" t="s">
        <v>528</v>
      </c>
      <c r="C709" s="4" t="s">
        <v>13</v>
      </c>
      <c r="D709" s="5" t="s">
        <v>528</v>
      </c>
      <c r="E709" s="5" t="s">
        <v>423</v>
      </c>
      <c r="F709" s="3">
        <v>4</v>
      </c>
      <c r="G709" s="23">
        <v>123</v>
      </c>
      <c r="H709" s="4" t="s">
        <v>19</v>
      </c>
      <c r="I709" s="4" t="s">
        <v>17</v>
      </c>
      <c r="J709" s="22">
        <v>492</v>
      </c>
      <c r="K709" s="7">
        <v>551.04000000000008</v>
      </c>
    </row>
    <row r="710" spans="1:13" ht="45">
      <c r="A710" s="2">
        <v>478</v>
      </c>
      <c r="B710" s="5" t="s">
        <v>529</v>
      </c>
      <c r="C710" s="4" t="s">
        <v>13</v>
      </c>
      <c r="D710" s="5" t="s">
        <v>529</v>
      </c>
      <c r="E710" s="5" t="s">
        <v>423</v>
      </c>
      <c r="F710" s="4">
        <v>1</v>
      </c>
      <c r="G710" s="23">
        <v>25000</v>
      </c>
      <c r="H710" s="4" t="s">
        <v>36</v>
      </c>
      <c r="I710" s="4" t="s">
        <v>17</v>
      </c>
      <c r="J710" s="7">
        <v>25000</v>
      </c>
      <c r="K710" s="7">
        <v>28000.000000000004</v>
      </c>
    </row>
    <row r="711" spans="1:13" ht="45">
      <c r="A711" s="2">
        <v>479</v>
      </c>
      <c r="B711" s="5" t="s">
        <v>530</v>
      </c>
      <c r="C711" s="4" t="s">
        <v>428</v>
      </c>
      <c r="D711" s="5" t="s">
        <v>531</v>
      </c>
      <c r="E711" s="5" t="s">
        <v>423</v>
      </c>
      <c r="F711" s="4">
        <v>4</v>
      </c>
      <c r="G711" s="23">
        <v>6000</v>
      </c>
      <c r="H711" s="4" t="s">
        <v>429</v>
      </c>
      <c r="I711" s="4" t="s">
        <v>17</v>
      </c>
      <c r="J711" s="7">
        <f>G711*F711</f>
        <v>24000</v>
      </c>
      <c r="K711" s="7">
        <f>J711*1.12</f>
        <v>26880.000000000004</v>
      </c>
    </row>
    <row r="712" spans="1:13" ht="45">
      <c r="A712" s="2">
        <v>480</v>
      </c>
      <c r="B712" s="31" t="s">
        <v>532</v>
      </c>
      <c r="C712" s="4" t="s">
        <v>428</v>
      </c>
      <c r="D712" s="31" t="s">
        <v>533</v>
      </c>
      <c r="E712" s="5" t="s">
        <v>423</v>
      </c>
      <c r="F712" s="4">
        <v>5</v>
      </c>
      <c r="G712" s="23">
        <v>6000</v>
      </c>
      <c r="H712" s="4" t="s">
        <v>429</v>
      </c>
      <c r="I712" s="4" t="s">
        <v>17</v>
      </c>
      <c r="J712" s="7">
        <f>G712*F712</f>
        <v>30000</v>
      </c>
      <c r="K712" s="7">
        <f>J712*1.12</f>
        <v>33600</v>
      </c>
    </row>
    <row r="713" spans="1:13" ht="45">
      <c r="A713" s="2">
        <v>481</v>
      </c>
      <c r="B713" s="31" t="s">
        <v>534</v>
      </c>
      <c r="C713" s="4" t="s">
        <v>13</v>
      </c>
      <c r="D713" s="31" t="s">
        <v>534</v>
      </c>
      <c r="E713" s="5" t="s">
        <v>423</v>
      </c>
      <c r="F713" s="4">
        <v>2</v>
      </c>
      <c r="G713" s="23">
        <v>3500</v>
      </c>
      <c r="H713" s="4" t="s">
        <v>36</v>
      </c>
      <c r="I713" s="4" t="s">
        <v>17</v>
      </c>
      <c r="J713" s="7">
        <v>7000</v>
      </c>
      <c r="K713" s="7">
        <v>7840.0000000000009</v>
      </c>
    </row>
    <row r="714" spans="1:13" ht="45">
      <c r="A714" s="2">
        <v>482</v>
      </c>
      <c r="B714" s="27" t="s">
        <v>535</v>
      </c>
      <c r="C714" s="27" t="s">
        <v>13</v>
      </c>
      <c r="D714" s="27" t="s">
        <v>535</v>
      </c>
      <c r="E714" s="5" t="s">
        <v>426</v>
      </c>
      <c r="F714" s="25">
        <v>40</v>
      </c>
      <c r="G714" s="6">
        <v>2140</v>
      </c>
      <c r="H714" s="4" t="s">
        <v>36</v>
      </c>
      <c r="I714" s="4" t="s">
        <v>17</v>
      </c>
      <c r="J714" s="33">
        <v>85600</v>
      </c>
      <c r="K714" s="33">
        <v>95872</v>
      </c>
      <c r="M714" s="81"/>
    </row>
    <row r="715" spans="1:13" ht="45">
      <c r="A715" s="2">
        <v>483</v>
      </c>
      <c r="B715" s="27" t="s">
        <v>536</v>
      </c>
      <c r="C715" s="27" t="s">
        <v>13</v>
      </c>
      <c r="D715" s="27" t="s">
        <v>536</v>
      </c>
      <c r="E715" s="5" t="s">
        <v>426</v>
      </c>
      <c r="F715" s="25">
        <v>40</v>
      </c>
      <c r="G715" s="6">
        <v>1950</v>
      </c>
      <c r="H715" s="4" t="s">
        <v>36</v>
      </c>
      <c r="I715" s="4" t="s">
        <v>17</v>
      </c>
      <c r="J715" s="33">
        <v>78000</v>
      </c>
      <c r="K715" s="33">
        <v>87360</v>
      </c>
      <c r="M715" s="81"/>
    </row>
    <row r="716" spans="1:13" ht="45">
      <c r="A716" s="2">
        <v>484</v>
      </c>
      <c r="B716" s="27" t="s">
        <v>537</v>
      </c>
      <c r="C716" s="27" t="s">
        <v>13</v>
      </c>
      <c r="D716" s="27" t="s">
        <v>537</v>
      </c>
      <c r="E716" s="5" t="s">
        <v>426</v>
      </c>
      <c r="F716" s="25">
        <v>150</v>
      </c>
      <c r="G716" s="6">
        <v>2650</v>
      </c>
      <c r="H716" s="4" t="s">
        <v>36</v>
      </c>
      <c r="I716" s="4" t="s">
        <v>17</v>
      </c>
      <c r="J716" s="33">
        <f>F716*G716</f>
        <v>397500</v>
      </c>
      <c r="K716" s="33">
        <f>J716*1.12</f>
        <v>445200.00000000006</v>
      </c>
      <c r="M716" s="81"/>
    </row>
    <row r="717" spans="1:13" ht="45">
      <c r="A717" s="2">
        <v>485</v>
      </c>
      <c r="B717" s="27" t="s">
        <v>538</v>
      </c>
      <c r="C717" s="27" t="s">
        <v>13</v>
      </c>
      <c r="D717" s="27" t="s">
        <v>538</v>
      </c>
      <c r="E717" s="5" t="s">
        <v>426</v>
      </c>
      <c r="F717" s="25">
        <v>40</v>
      </c>
      <c r="G717" s="6">
        <v>2140</v>
      </c>
      <c r="H717" s="4" t="s">
        <v>36</v>
      </c>
      <c r="I717" s="4" t="s">
        <v>17</v>
      </c>
      <c r="J717" s="33">
        <v>85600</v>
      </c>
      <c r="K717" s="33">
        <v>95872</v>
      </c>
      <c r="M717" s="81"/>
    </row>
    <row r="718" spans="1:13" ht="45">
      <c r="A718" s="2">
        <v>486</v>
      </c>
      <c r="B718" s="27" t="s">
        <v>539</v>
      </c>
      <c r="C718" s="27" t="s">
        <v>13</v>
      </c>
      <c r="D718" s="27" t="s">
        <v>539</v>
      </c>
      <c r="E718" s="5" t="s">
        <v>426</v>
      </c>
      <c r="F718" s="25">
        <v>120</v>
      </c>
      <c r="G718" s="6">
        <v>1240</v>
      </c>
      <c r="H718" s="4" t="s">
        <v>36</v>
      </c>
      <c r="I718" s="4" t="s">
        <v>17</v>
      </c>
      <c r="J718" s="33">
        <v>148800</v>
      </c>
      <c r="K718" s="33">
        <v>166656</v>
      </c>
      <c r="M718" s="81"/>
    </row>
    <row r="719" spans="1:13" ht="45">
      <c r="A719" s="2">
        <v>487</v>
      </c>
      <c r="B719" s="27" t="s">
        <v>540</v>
      </c>
      <c r="C719" s="27" t="s">
        <v>13</v>
      </c>
      <c r="D719" s="27" t="s">
        <v>540</v>
      </c>
      <c r="E719" s="5" t="s">
        <v>426</v>
      </c>
      <c r="F719" s="25">
        <v>44</v>
      </c>
      <c r="G719" s="6">
        <v>10450</v>
      </c>
      <c r="H719" s="4" t="s">
        <v>19</v>
      </c>
      <c r="I719" s="4" t="s">
        <v>17</v>
      </c>
      <c r="J719" s="33">
        <v>459800</v>
      </c>
      <c r="K719" s="33">
        <v>514976</v>
      </c>
    </row>
    <row r="720" spans="1:13" ht="45">
      <c r="A720" s="2">
        <v>488</v>
      </c>
      <c r="B720" s="25" t="s">
        <v>541</v>
      </c>
      <c r="C720" s="27" t="s">
        <v>13</v>
      </c>
      <c r="D720" s="25" t="s">
        <v>541</v>
      </c>
      <c r="E720" s="5" t="s">
        <v>423</v>
      </c>
      <c r="F720" s="25">
        <v>50</v>
      </c>
      <c r="G720" s="6">
        <v>230</v>
      </c>
      <c r="H720" s="4" t="s">
        <v>36</v>
      </c>
      <c r="I720" s="4" t="s">
        <v>17</v>
      </c>
      <c r="J720" s="33">
        <v>11500</v>
      </c>
      <c r="K720" s="33">
        <v>12880</v>
      </c>
    </row>
    <row r="721" spans="1:11" ht="45">
      <c r="A721" s="2">
        <v>489</v>
      </c>
      <c r="B721" s="25" t="s">
        <v>540</v>
      </c>
      <c r="C721" s="27" t="s">
        <v>13</v>
      </c>
      <c r="D721" s="25" t="s">
        <v>540</v>
      </c>
      <c r="E721" s="5" t="s">
        <v>426</v>
      </c>
      <c r="F721" s="25">
        <v>10</v>
      </c>
      <c r="G721" s="6">
        <v>6950</v>
      </c>
      <c r="H721" s="4" t="s">
        <v>36</v>
      </c>
      <c r="I721" s="4" t="s">
        <v>17</v>
      </c>
      <c r="J721" s="33">
        <v>69500</v>
      </c>
      <c r="K721" s="33">
        <v>77840</v>
      </c>
    </row>
    <row r="722" spans="1:11" ht="45">
      <c r="A722" s="2">
        <v>490</v>
      </c>
      <c r="B722" s="25" t="s">
        <v>542</v>
      </c>
      <c r="C722" s="27" t="s">
        <v>13</v>
      </c>
      <c r="D722" s="25" t="s">
        <v>543</v>
      </c>
      <c r="E722" s="5" t="s">
        <v>426</v>
      </c>
      <c r="F722" s="25">
        <v>50</v>
      </c>
      <c r="G722" s="6">
        <v>150</v>
      </c>
      <c r="H722" s="4" t="s">
        <v>36</v>
      </c>
      <c r="I722" s="4" t="s">
        <v>17</v>
      </c>
      <c r="J722" s="33">
        <v>7500</v>
      </c>
      <c r="K722" s="33">
        <v>8400</v>
      </c>
    </row>
    <row r="723" spans="1:11">
      <c r="A723" s="26" t="s">
        <v>544</v>
      </c>
      <c r="B723" s="5"/>
      <c r="C723" s="4"/>
      <c r="D723" s="5"/>
      <c r="E723" s="5"/>
      <c r="F723" s="4"/>
      <c r="G723" s="21"/>
      <c r="H723" s="4"/>
      <c r="I723" s="4"/>
      <c r="J723" s="7"/>
      <c r="K723" s="7"/>
    </row>
    <row r="724" spans="1:11" ht="45">
      <c r="A724" s="2">
        <v>491</v>
      </c>
      <c r="B724" s="4" t="s">
        <v>545</v>
      </c>
      <c r="C724" s="4" t="s">
        <v>13</v>
      </c>
      <c r="D724" s="4" t="s">
        <v>545</v>
      </c>
      <c r="E724" s="4" t="s">
        <v>15</v>
      </c>
      <c r="F724" s="4">
        <v>450</v>
      </c>
      <c r="G724" s="32">
        <v>25</v>
      </c>
      <c r="H724" s="27" t="s">
        <v>330</v>
      </c>
      <c r="I724" s="4" t="s">
        <v>17</v>
      </c>
      <c r="J724" s="7">
        <f t="shared" ref="J724:J760" si="49">F724*G724</f>
        <v>11250</v>
      </c>
      <c r="K724" s="33">
        <f t="shared" ref="K724:K787" si="50">J724*1.12</f>
        <v>12600.000000000002</v>
      </c>
    </row>
    <row r="725" spans="1:11" ht="45">
      <c r="A725" s="2">
        <v>492</v>
      </c>
      <c r="B725" s="4" t="s">
        <v>546</v>
      </c>
      <c r="C725" s="4" t="s">
        <v>13</v>
      </c>
      <c r="D725" s="4" t="s">
        <v>546</v>
      </c>
      <c r="E725" s="4" t="s">
        <v>15</v>
      </c>
      <c r="F725" s="4">
        <v>150</v>
      </c>
      <c r="G725" s="32">
        <v>300</v>
      </c>
      <c r="H725" s="27" t="s">
        <v>330</v>
      </c>
      <c r="I725" s="4" t="s">
        <v>17</v>
      </c>
      <c r="J725" s="7">
        <f t="shared" si="49"/>
        <v>45000</v>
      </c>
      <c r="K725" s="33">
        <f t="shared" si="50"/>
        <v>50400.000000000007</v>
      </c>
    </row>
    <row r="726" spans="1:11" ht="45">
      <c r="A726" s="2">
        <v>493</v>
      </c>
      <c r="B726" s="4" t="s">
        <v>547</v>
      </c>
      <c r="C726" s="4" t="s">
        <v>13</v>
      </c>
      <c r="D726" s="4" t="s">
        <v>547</v>
      </c>
      <c r="E726" s="4" t="s">
        <v>15</v>
      </c>
      <c r="F726" s="4">
        <v>50</v>
      </c>
      <c r="G726" s="32">
        <v>550</v>
      </c>
      <c r="H726" s="27" t="s">
        <v>330</v>
      </c>
      <c r="I726" s="4" t="s">
        <v>17</v>
      </c>
      <c r="J726" s="7">
        <f t="shared" si="49"/>
        <v>27500</v>
      </c>
      <c r="K726" s="33">
        <f t="shared" si="50"/>
        <v>30800.000000000004</v>
      </c>
    </row>
    <row r="727" spans="1:11" ht="45">
      <c r="A727" s="2">
        <v>494</v>
      </c>
      <c r="B727" s="4" t="s">
        <v>548</v>
      </c>
      <c r="C727" s="4" t="s">
        <v>13</v>
      </c>
      <c r="D727" s="4" t="s">
        <v>548</v>
      </c>
      <c r="E727" s="4" t="s">
        <v>15</v>
      </c>
      <c r="F727" s="4">
        <v>50</v>
      </c>
      <c r="G727" s="32">
        <v>650</v>
      </c>
      <c r="H727" s="27" t="s">
        <v>330</v>
      </c>
      <c r="I727" s="4" t="s">
        <v>17</v>
      </c>
      <c r="J727" s="7">
        <f t="shared" si="49"/>
        <v>32500</v>
      </c>
      <c r="K727" s="33">
        <f t="shared" si="50"/>
        <v>36400</v>
      </c>
    </row>
    <row r="728" spans="1:11" ht="45">
      <c r="A728" s="2">
        <v>495</v>
      </c>
      <c r="B728" s="4" t="s">
        <v>549</v>
      </c>
      <c r="C728" s="4" t="s">
        <v>13</v>
      </c>
      <c r="D728" s="4" t="s">
        <v>549</v>
      </c>
      <c r="E728" s="4" t="s">
        <v>15</v>
      </c>
      <c r="F728" s="4">
        <v>50</v>
      </c>
      <c r="G728" s="32">
        <v>650</v>
      </c>
      <c r="H728" s="27" t="s">
        <v>330</v>
      </c>
      <c r="I728" s="4" t="s">
        <v>17</v>
      </c>
      <c r="J728" s="7">
        <f t="shared" si="49"/>
        <v>32500</v>
      </c>
      <c r="K728" s="33">
        <f t="shared" si="50"/>
        <v>36400</v>
      </c>
    </row>
    <row r="729" spans="1:11" ht="45">
      <c r="A729" s="2">
        <v>496</v>
      </c>
      <c r="B729" s="4" t="s">
        <v>550</v>
      </c>
      <c r="C729" s="4" t="s">
        <v>13</v>
      </c>
      <c r="D729" s="4" t="s">
        <v>550</v>
      </c>
      <c r="E729" s="4" t="s">
        <v>15</v>
      </c>
      <c r="F729" s="4">
        <v>150</v>
      </c>
      <c r="G729" s="32">
        <v>550</v>
      </c>
      <c r="H729" s="27" t="s">
        <v>330</v>
      </c>
      <c r="I729" s="4" t="s">
        <v>17</v>
      </c>
      <c r="J729" s="7">
        <f t="shared" si="49"/>
        <v>82500</v>
      </c>
      <c r="K729" s="33">
        <f t="shared" si="50"/>
        <v>92400.000000000015</v>
      </c>
    </row>
    <row r="730" spans="1:11" ht="45">
      <c r="A730" s="2">
        <v>497</v>
      </c>
      <c r="B730" s="4" t="s">
        <v>551</v>
      </c>
      <c r="C730" s="4" t="s">
        <v>13</v>
      </c>
      <c r="D730" s="4" t="s">
        <v>551</v>
      </c>
      <c r="E730" s="4" t="s">
        <v>15</v>
      </c>
      <c r="F730" s="4">
        <v>50</v>
      </c>
      <c r="G730" s="32">
        <v>250</v>
      </c>
      <c r="H730" s="27" t="s">
        <v>330</v>
      </c>
      <c r="I730" s="4" t="s">
        <v>17</v>
      </c>
      <c r="J730" s="7">
        <f t="shared" si="49"/>
        <v>12500</v>
      </c>
      <c r="K730" s="33">
        <f t="shared" si="50"/>
        <v>14000.000000000002</v>
      </c>
    </row>
    <row r="731" spans="1:11" ht="45">
      <c r="A731" s="2">
        <v>498</v>
      </c>
      <c r="B731" s="4" t="s">
        <v>552</v>
      </c>
      <c r="C731" s="4" t="s">
        <v>13</v>
      </c>
      <c r="D731" s="4" t="s">
        <v>552</v>
      </c>
      <c r="E731" s="4" t="s">
        <v>15</v>
      </c>
      <c r="F731" s="4">
        <v>50</v>
      </c>
      <c r="G731" s="32">
        <v>450</v>
      </c>
      <c r="H731" s="27" t="s">
        <v>330</v>
      </c>
      <c r="I731" s="4" t="s">
        <v>17</v>
      </c>
      <c r="J731" s="7">
        <f t="shared" si="49"/>
        <v>22500</v>
      </c>
      <c r="K731" s="33">
        <f t="shared" si="50"/>
        <v>25200.000000000004</v>
      </c>
    </row>
    <row r="732" spans="1:11" ht="45">
      <c r="A732" s="2">
        <v>499</v>
      </c>
      <c r="B732" s="4" t="s">
        <v>553</v>
      </c>
      <c r="C732" s="4" t="s">
        <v>13</v>
      </c>
      <c r="D732" s="4" t="s">
        <v>553</v>
      </c>
      <c r="E732" s="4" t="s">
        <v>15</v>
      </c>
      <c r="F732" s="4">
        <v>50</v>
      </c>
      <c r="G732" s="32">
        <v>300</v>
      </c>
      <c r="H732" s="27" t="s">
        <v>330</v>
      </c>
      <c r="I732" s="4" t="s">
        <v>17</v>
      </c>
      <c r="J732" s="7">
        <f t="shared" si="49"/>
        <v>15000</v>
      </c>
      <c r="K732" s="33">
        <f t="shared" si="50"/>
        <v>16800</v>
      </c>
    </row>
    <row r="733" spans="1:11" ht="45">
      <c r="A733" s="2">
        <v>500</v>
      </c>
      <c r="B733" s="4" t="s">
        <v>554</v>
      </c>
      <c r="C733" s="4" t="s">
        <v>13</v>
      </c>
      <c r="D733" s="4" t="s">
        <v>554</v>
      </c>
      <c r="E733" s="4" t="s">
        <v>15</v>
      </c>
      <c r="F733" s="4">
        <v>5</v>
      </c>
      <c r="G733" s="32">
        <v>3550</v>
      </c>
      <c r="H733" s="27" t="s">
        <v>330</v>
      </c>
      <c r="I733" s="4" t="s">
        <v>17</v>
      </c>
      <c r="J733" s="7">
        <f t="shared" si="49"/>
        <v>17750</v>
      </c>
      <c r="K733" s="33">
        <f t="shared" si="50"/>
        <v>19880.000000000004</v>
      </c>
    </row>
    <row r="734" spans="1:11" ht="45">
      <c r="A734" s="2">
        <v>501</v>
      </c>
      <c r="B734" s="4" t="s">
        <v>555</v>
      </c>
      <c r="C734" s="4" t="s">
        <v>13</v>
      </c>
      <c r="D734" s="4" t="s">
        <v>555</v>
      </c>
      <c r="E734" s="4" t="s">
        <v>62</v>
      </c>
      <c r="F734" s="4">
        <v>20</v>
      </c>
      <c r="G734" s="32">
        <v>1110</v>
      </c>
      <c r="H734" s="27" t="s">
        <v>330</v>
      </c>
      <c r="I734" s="4" t="s">
        <v>17</v>
      </c>
      <c r="J734" s="7">
        <f t="shared" si="49"/>
        <v>22200</v>
      </c>
      <c r="K734" s="33">
        <f t="shared" si="50"/>
        <v>24864.000000000004</v>
      </c>
    </row>
    <row r="735" spans="1:11" ht="45">
      <c r="A735" s="2">
        <v>502</v>
      </c>
      <c r="B735" s="4" t="s">
        <v>556</v>
      </c>
      <c r="C735" s="4" t="s">
        <v>13</v>
      </c>
      <c r="D735" s="4" t="s">
        <v>556</v>
      </c>
      <c r="E735" s="4" t="s">
        <v>15</v>
      </c>
      <c r="F735" s="4">
        <v>5</v>
      </c>
      <c r="G735" s="32">
        <v>390</v>
      </c>
      <c r="H735" s="27" t="s">
        <v>330</v>
      </c>
      <c r="I735" s="4" t="s">
        <v>17</v>
      </c>
      <c r="J735" s="7">
        <f t="shared" si="49"/>
        <v>1950</v>
      </c>
      <c r="K735" s="33">
        <f t="shared" si="50"/>
        <v>2184</v>
      </c>
    </row>
    <row r="736" spans="1:11" ht="45">
      <c r="A736" s="2">
        <v>503</v>
      </c>
      <c r="B736" s="4" t="s">
        <v>557</v>
      </c>
      <c r="C736" s="4" t="s">
        <v>13</v>
      </c>
      <c r="D736" s="4" t="s">
        <v>557</v>
      </c>
      <c r="E736" s="4" t="s">
        <v>258</v>
      </c>
      <c r="F736" s="4">
        <v>5</v>
      </c>
      <c r="G736" s="32">
        <v>22400</v>
      </c>
      <c r="H736" s="27" t="s">
        <v>330</v>
      </c>
      <c r="I736" s="4" t="s">
        <v>17</v>
      </c>
      <c r="J736" s="7">
        <f t="shared" si="49"/>
        <v>112000</v>
      </c>
      <c r="K736" s="33">
        <f t="shared" si="50"/>
        <v>125440.00000000001</v>
      </c>
    </row>
    <row r="737" spans="1:11" ht="45">
      <c r="A737" s="2">
        <v>504</v>
      </c>
      <c r="B737" s="4" t="s">
        <v>558</v>
      </c>
      <c r="C737" s="4" t="s">
        <v>13</v>
      </c>
      <c r="D737" s="4" t="s">
        <v>558</v>
      </c>
      <c r="E737" s="4" t="s">
        <v>15</v>
      </c>
      <c r="F737" s="4">
        <v>25</v>
      </c>
      <c r="G737" s="32">
        <v>225</v>
      </c>
      <c r="H737" s="27" t="s">
        <v>330</v>
      </c>
      <c r="I737" s="4" t="s">
        <v>17</v>
      </c>
      <c r="J737" s="7">
        <f t="shared" si="49"/>
        <v>5625</v>
      </c>
      <c r="K737" s="33">
        <f t="shared" si="50"/>
        <v>6300.0000000000009</v>
      </c>
    </row>
    <row r="738" spans="1:11" ht="45">
      <c r="A738" s="2">
        <v>505</v>
      </c>
      <c r="B738" s="4" t="s">
        <v>559</v>
      </c>
      <c r="C738" s="4" t="s">
        <v>13</v>
      </c>
      <c r="D738" s="4" t="s">
        <v>559</v>
      </c>
      <c r="E738" s="4" t="s">
        <v>15</v>
      </c>
      <c r="F738" s="4">
        <v>50</v>
      </c>
      <c r="G738" s="32">
        <v>700</v>
      </c>
      <c r="H738" s="27" t="s">
        <v>330</v>
      </c>
      <c r="I738" s="4" t="s">
        <v>17</v>
      </c>
      <c r="J738" s="7">
        <f t="shared" si="49"/>
        <v>35000</v>
      </c>
      <c r="K738" s="33">
        <f t="shared" si="50"/>
        <v>39200.000000000007</v>
      </c>
    </row>
    <row r="739" spans="1:11" ht="45">
      <c r="A739" s="2">
        <v>506</v>
      </c>
      <c r="B739" s="4" t="s">
        <v>560</v>
      </c>
      <c r="C739" s="4" t="s">
        <v>13</v>
      </c>
      <c r="D739" s="4" t="s">
        <v>560</v>
      </c>
      <c r="E739" s="4" t="s">
        <v>15</v>
      </c>
      <c r="F739" s="4">
        <v>50</v>
      </c>
      <c r="G739" s="32">
        <v>420</v>
      </c>
      <c r="H739" s="27" t="s">
        <v>330</v>
      </c>
      <c r="I739" s="4" t="s">
        <v>17</v>
      </c>
      <c r="J739" s="7">
        <f t="shared" si="49"/>
        <v>21000</v>
      </c>
      <c r="K739" s="33">
        <f t="shared" si="50"/>
        <v>23520.000000000004</v>
      </c>
    </row>
    <row r="740" spans="1:11" ht="45">
      <c r="A740" s="2">
        <v>507</v>
      </c>
      <c r="B740" s="4" t="s">
        <v>561</v>
      </c>
      <c r="C740" s="4" t="s">
        <v>13</v>
      </c>
      <c r="D740" s="4" t="s">
        <v>561</v>
      </c>
      <c r="E740" s="4" t="s">
        <v>258</v>
      </c>
      <c r="F740" s="4">
        <v>2</v>
      </c>
      <c r="G740" s="32">
        <v>1000</v>
      </c>
      <c r="H740" s="27" t="s">
        <v>330</v>
      </c>
      <c r="I740" s="4" t="s">
        <v>17</v>
      </c>
      <c r="J740" s="7">
        <f t="shared" si="49"/>
        <v>2000</v>
      </c>
      <c r="K740" s="33">
        <f t="shared" si="50"/>
        <v>2240</v>
      </c>
    </row>
    <row r="741" spans="1:11" ht="45">
      <c r="A741" s="2">
        <v>508</v>
      </c>
      <c r="B741" s="4" t="s">
        <v>562</v>
      </c>
      <c r="C741" s="4" t="s">
        <v>13</v>
      </c>
      <c r="D741" s="4" t="s">
        <v>562</v>
      </c>
      <c r="E741" s="4" t="s">
        <v>258</v>
      </c>
      <c r="F741" s="4">
        <v>1</v>
      </c>
      <c r="G741" s="32">
        <v>2250</v>
      </c>
      <c r="H741" s="27" t="s">
        <v>330</v>
      </c>
      <c r="I741" s="4" t="s">
        <v>17</v>
      </c>
      <c r="J741" s="7">
        <f t="shared" si="49"/>
        <v>2250</v>
      </c>
      <c r="K741" s="33">
        <f t="shared" si="50"/>
        <v>2520.0000000000005</v>
      </c>
    </row>
    <row r="742" spans="1:11" ht="45">
      <c r="A742" s="2">
        <v>509</v>
      </c>
      <c r="B742" s="4" t="s">
        <v>563</v>
      </c>
      <c r="C742" s="4" t="s">
        <v>13</v>
      </c>
      <c r="D742" s="4" t="s">
        <v>563</v>
      </c>
      <c r="E742" s="4" t="s">
        <v>258</v>
      </c>
      <c r="F742" s="4">
        <v>1</v>
      </c>
      <c r="G742" s="32">
        <v>3500</v>
      </c>
      <c r="H742" s="27" t="s">
        <v>330</v>
      </c>
      <c r="I742" s="4" t="s">
        <v>17</v>
      </c>
      <c r="J742" s="7">
        <f t="shared" si="49"/>
        <v>3500</v>
      </c>
      <c r="K742" s="33">
        <f t="shared" si="50"/>
        <v>3920.0000000000005</v>
      </c>
    </row>
    <row r="743" spans="1:11" ht="45">
      <c r="A743" s="2">
        <v>510</v>
      </c>
      <c r="B743" s="4" t="s">
        <v>564</v>
      </c>
      <c r="C743" s="4" t="s">
        <v>13</v>
      </c>
      <c r="D743" s="4" t="s">
        <v>564</v>
      </c>
      <c r="E743" s="4" t="s">
        <v>258</v>
      </c>
      <c r="F743" s="4">
        <v>1.95</v>
      </c>
      <c r="G743" s="32">
        <v>3000</v>
      </c>
      <c r="H743" s="27" t="s">
        <v>330</v>
      </c>
      <c r="I743" s="4" t="s">
        <v>17</v>
      </c>
      <c r="J743" s="7">
        <f t="shared" si="49"/>
        <v>5850</v>
      </c>
      <c r="K743" s="33">
        <f t="shared" si="50"/>
        <v>6552.0000000000009</v>
      </c>
    </row>
    <row r="744" spans="1:11" ht="45">
      <c r="A744" s="2">
        <v>511</v>
      </c>
      <c r="B744" s="4" t="s">
        <v>565</v>
      </c>
      <c r="C744" s="4" t="s">
        <v>13</v>
      </c>
      <c r="D744" s="4" t="s">
        <v>565</v>
      </c>
      <c r="E744" s="4" t="s">
        <v>275</v>
      </c>
      <c r="F744" s="4">
        <v>1</v>
      </c>
      <c r="G744" s="32">
        <v>24000</v>
      </c>
      <c r="H744" s="27" t="s">
        <v>330</v>
      </c>
      <c r="I744" s="4" t="s">
        <v>17</v>
      </c>
      <c r="J744" s="7">
        <f t="shared" si="49"/>
        <v>24000</v>
      </c>
      <c r="K744" s="33">
        <f t="shared" si="50"/>
        <v>26880.000000000004</v>
      </c>
    </row>
    <row r="745" spans="1:11" ht="45">
      <c r="A745" s="2">
        <v>512</v>
      </c>
      <c r="B745" s="4" t="s">
        <v>566</v>
      </c>
      <c r="C745" s="4" t="s">
        <v>13</v>
      </c>
      <c r="D745" s="4" t="s">
        <v>566</v>
      </c>
      <c r="E745" s="4" t="s">
        <v>275</v>
      </c>
      <c r="F745" s="4">
        <v>1</v>
      </c>
      <c r="G745" s="32">
        <v>13500</v>
      </c>
      <c r="H745" s="27" t="s">
        <v>330</v>
      </c>
      <c r="I745" s="4" t="s">
        <v>17</v>
      </c>
      <c r="J745" s="7">
        <f t="shared" si="49"/>
        <v>13500</v>
      </c>
      <c r="K745" s="33">
        <f t="shared" si="50"/>
        <v>15120.000000000002</v>
      </c>
    </row>
    <row r="746" spans="1:11" ht="45">
      <c r="A746" s="2">
        <v>513</v>
      </c>
      <c r="B746" s="4" t="s">
        <v>567</v>
      </c>
      <c r="C746" s="4" t="s">
        <v>13</v>
      </c>
      <c r="D746" s="4" t="s">
        <v>567</v>
      </c>
      <c r="E746" s="4" t="s">
        <v>258</v>
      </c>
      <c r="F746" s="4">
        <v>3</v>
      </c>
      <c r="G746" s="32">
        <v>1150</v>
      </c>
      <c r="H746" s="27" t="s">
        <v>330</v>
      </c>
      <c r="I746" s="4" t="s">
        <v>17</v>
      </c>
      <c r="J746" s="7">
        <f t="shared" si="49"/>
        <v>3450</v>
      </c>
      <c r="K746" s="33">
        <f t="shared" si="50"/>
        <v>3864.0000000000005</v>
      </c>
    </row>
    <row r="747" spans="1:11" ht="45">
      <c r="A747" s="2">
        <v>514</v>
      </c>
      <c r="B747" s="4" t="s">
        <v>568</v>
      </c>
      <c r="C747" s="4" t="s">
        <v>13</v>
      </c>
      <c r="D747" s="4" t="s">
        <v>568</v>
      </c>
      <c r="E747" s="4" t="s">
        <v>275</v>
      </c>
      <c r="F747" s="4">
        <v>5</v>
      </c>
      <c r="G747" s="32">
        <v>600</v>
      </c>
      <c r="H747" s="27" t="s">
        <v>330</v>
      </c>
      <c r="I747" s="4" t="s">
        <v>17</v>
      </c>
      <c r="J747" s="7">
        <f t="shared" si="49"/>
        <v>3000</v>
      </c>
      <c r="K747" s="33">
        <f t="shared" si="50"/>
        <v>3360.0000000000005</v>
      </c>
    </row>
    <row r="748" spans="1:11" ht="45">
      <c r="A748" s="2">
        <v>515</v>
      </c>
      <c r="B748" s="4" t="s">
        <v>569</v>
      </c>
      <c r="C748" s="4" t="s">
        <v>13</v>
      </c>
      <c r="D748" s="4" t="s">
        <v>569</v>
      </c>
      <c r="E748" s="4" t="s">
        <v>258</v>
      </c>
      <c r="F748" s="4">
        <v>2</v>
      </c>
      <c r="G748" s="32">
        <v>12500</v>
      </c>
      <c r="H748" s="27" t="s">
        <v>330</v>
      </c>
      <c r="I748" s="4" t="s">
        <v>17</v>
      </c>
      <c r="J748" s="7">
        <f t="shared" si="49"/>
        <v>25000</v>
      </c>
      <c r="K748" s="33">
        <f t="shared" si="50"/>
        <v>28000.000000000004</v>
      </c>
    </row>
    <row r="749" spans="1:11" ht="45">
      <c r="A749" s="2">
        <v>516</v>
      </c>
      <c r="B749" s="4" t="s">
        <v>570</v>
      </c>
      <c r="C749" s="4" t="s">
        <v>13</v>
      </c>
      <c r="D749" s="4" t="s">
        <v>570</v>
      </c>
      <c r="E749" s="4" t="s">
        <v>275</v>
      </c>
      <c r="F749" s="4">
        <v>1</v>
      </c>
      <c r="G749" s="32">
        <v>44500</v>
      </c>
      <c r="H749" s="27" t="s">
        <v>330</v>
      </c>
      <c r="I749" s="4" t="s">
        <v>17</v>
      </c>
      <c r="J749" s="7">
        <f t="shared" si="49"/>
        <v>44500</v>
      </c>
      <c r="K749" s="33">
        <f t="shared" si="50"/>
        <v>49840.000000000007</v>
      </c>
    </row>
    <row r="750" spans="1:11" ht="45">
      <c r="A750" s="2">
        <v>517</v>
      </c>
      <c r="B750" s="4" t="s">
        <v>571</v>
      </c>
      <c r="C750" s="4" t="s">
        <v>13</v>
      </c>
      <c r="D750" s="4" t="s">
        <v>571</v>
      </c>
      <c r="E750" s="4" t="s">
        <v>275</v>
      </c>
      <c r="F750" s="4">
        <v>2</v>
      </c>
      <c r="G750" s="32">
        <v>600</v>
      </c>
      <c r="H750" s="27" t="s">
        <v>330</v>
      </c>
      <c r="I750" s="4" t="s">
        <v>17</v>
      </c>
      <c r="J750" s="7">
        <f t="shared" si="49"/>
        <v>1200</v>
      </c>
      <c r="K750" s="33">
        <f t="shared" si="50"/>
        <v>1344.0000000000002</v>
      </c>
    </row>
    <row r="751" spans="1:11" ht="45">
      <c r="A751" s="2">
        <v>518</v>
      </c>
      <c r="B751" s="27" t="s">
        <v>572</v>
      </c>
      <c r="C751" s="4" t="s">
        <v>13</v>
      </c>
      <c r="D751" s="27" t="s">
        <v>572</v>
      </c>
      <c r="E751" s="27" t="s">
        <v>15</v>
      </c>
      <c r="F751" s="27">
        <v>10000</v>
      </c>
      <c r="G751" s="32">
        <v>6</v>
      </c>
      <c r="H751" s="27" t="s">
        <v>330</v>
      </c>
      <c r="I751" s="4" t="s">
        <v>17</v>
      </c>
      <c r="J751" s="7">
        <f t="shared" si="49"/>
        <v>60000</v>
      </c>
      <c r="K751" s="33">
        <f t="shared" si="50"/>
        <v>67200</v>
      </c>
    </row>
    <row r="752" spans="1:11" ht="45">
      <c r="A752" s="2">
        <v>519</v>
      </c>
      <c r="B752" s="4" t="s">
        <v>573</v>
      </c>
      <c r="C752" s="4" t="s">
        <v>13</v>
      </c>
      <c r="D752" s="4" t="s">
        <v>573</v>
      </c>
      <c r="E752" s="27" t="s">
        <v>258</v>
      </c>
      <c r="F752" s="27">
        <v>1</v>
      </c>
      <c r="G752" s="32">
        <v>20000</v>
      </c>
      <c r="H752" s="27" t="s">
        <v>330</v>
      </c>
      <c r="I752" s="4" t="s">
        <v>17</v>
      </c>
      <c r="J752" s="7">
        <f t="shared" si="49"/>
        <v>20000</v>
      </c>
      <c r="K752" s="33">
        <f t="shared" si="50"/>
        <v>22400.000000000004</v>
      </c>
    </row>
    <row r="753" spans="1:11" ht="45">
      <c r="A753" s="2">
        <v>520</v>
      </c>
      <c r="B753" s="4" t="s">
        <v>574</v>
      </c>
      <c r="C753" s="4" t="s">
        <v>13</v>
      </c>
      <c r="D753" s="4" t="s">
        <v>574</v>
      </c>
      <c r="E753" s="27" t="s">
        <v>258</v>
      </c>
      <c r="F753" s="27">
        <v>1</v>
      </c>
      <c r="G753" s="32">
        <v>5000</v>
      </c>
      <c r="H753" s="27" t="s">
        <v>330</v>
      </c>
      <c r="I753" s="4" t="s">
        <v>17</v>
      </c>
      <c r="J753" s="7">
        <f t="shared" si="49"/>
        <v>5000</v>
      </c>
      <c r="K753" s="33">
        <f t="shared" si="50"/>
        <v>5600.0000000000009</v>
      </c>
    </row>
    <row r="754" spans="1:11" ht="45">
      <c r="A754" s="2">
        <v>521</v>
      </c>
      <c r="B754" s="4" t="s">
        <v>575</v>
      </c>
      <c r="C754" s="4" t="s">
        <v>13</v>
      </c>
      <c r="D754" s="4" t="s">
        <v>575</v>
      </c>
      <c r="E754" s="27" t="s">
        <v>275</v>
      </c>
      <c r="F754" s="27">
        <v>1</v>
      </c>
      <c r="G754" s="32">
        <v>5000</v>
      </c>
      <c r="H754" s="27" t="s">
        <v>330</v>
      </c>
      <c r="I754" s="4" t="s">
        <v>17</v>
      </c>
      <c r="J754" s="7">
        <f t="shared" si="49"/>
        <v>5000</v>
      </c>
      <c r="K754" s="33">
        <f t="shared" si="50"/>
        <v>5600.0000000000009</v>
      </c>
    </row>
    <row r="755" spans="1:11" ht="45">
      <c r="A755" s="2">
        <v>522</v>
      </c>
      <c r="B755" s="4" t="s">
        <v>576</v>
      </c>
      <c r="C755" s="4" t="s">
        <v>13</v>
      </c>
      <c r="D755" s="4" t="s">
        <v>576</v>
      </c>
      <c r="E755" s="27" t="s">
        <v>275</v>
      </c>
      <c r="F755" s="27">
        <v>1</v>
      </c>
      <c r="G755" s="32">
        <v>15000</v>
      </c>
      <c r="H755" s="27" t="s">
        <v>330</v>
      </c>
      <c r="I755" s="4" t="s">
        <v>17</v>
      </c>
      <c r="J755" s="7">
        <f t="shared" si="49"/>
        <v>15000</v>
      </c>
      <c r="K755" s="33">
        <f t="shared" si="50"/>
        <v>16800</v>
      </c>
    </row>
    <row r="756" spans="1:11" ht="45">
      <c r="A756" s="2">
        <v>523</v>
      </c>
      <c r="B756" s="27" t="s">
        <v>577</v>
      </c>
      <c r="C756" s="4" t="s">
        <v>13</v>
      </c>
      <c r="D756" s="27" t="s">
        <v>578</v>
      </c>
      <c r="E756" s="27" t="s">
        <v>258</v>
      </c>
      <c r="F756" s="27">
        <v>1</v>
      </c>
      <c r="G756" s="32">
        <v>42000</v>
      </c>
      <c r="H756" s="27" t="s">
        <v>330</v>
      </c>
      <c r="I756" s="4" t="s">
        <v>17</v>
      </c>
      <c r="J756" s="7">
        <f t="shared" si="49"/>
        <v>42000</v>
      </c>
      <c r="K756" s="33">
        <f t="shared" si="50"/>
        <v>47040.000000000007</v>
      </c>
    </row>
    <row r="757" spans="1:11" ht="45">
      <c r="A757" s="2">
        <v>524</v>
      </c>
      <c r="B757" s="27" t="s">
        <v>579</v>
      </c>
      <c r="C757" s="4" t="s">
        <v>13</v>
      </c>
      <c r="D757" s="27" t="s">
        <v>579</v>
      </c>
      <c r="E757" s="27" t="s">
        <v>194</v>
      </c>
      <c r="F757" s="27">
        <v>7</v>
      </c>
      <c r="G757" s="32">
        <v>400</v>
      </c>
      <c r="H757" s="27" t="s">
        <v>330</v>
      </c>
      <c r="I757" s="4" t="s">
        <v>17</v>
      </c>
      <c r="J757" s="7">
        <f t="shared" si="49"/>
        <v>2800</v>
      </c>
      <c r="K757" s="33">
        <f t="shared" si="50"/>
        <v>3136.0000000000005</v>
      </c>
    </row>
    <row r="758" spans="1:11" ht="45">
      <c r="A758" s="2">
        <v>525</v>
      </c>
      <c r="B758" s="27" t="s">
        <v>580</v>
      </c>
      <c r="C758" s="4" t="s">
        <v>13</v>
      </c>
      <c r="D758" s="27" t="s">
        <v>580</v>
      </c>
      <c r="E758" s="27" t="s">
        <v>417</v>
      </c>
      <c r="F758" s="27">
        <v>20</v>
      </c>
      <c r="G758" s="32">
        <v>400</v>
      </c>
      <c r="H758" s="27" t="s">
        <v>330</v>
      </c>
      <c r="I758" s="4" t="s">
        <v>17</v>
      </c>
      <c r="J758" s="7">
        <f t="shared" si="49"/>
        <v>8000</v>
      </c>
      <c r="K758" s="33">
        <f t="shared" si="50"/>
        <v>8960</v>
      </c>
    </row>
    <row r="759" spans="1:11" ht="45">
      <c r="A759" s="2">
        <v>526</v>
      </c>
      <c r="B759" s="27" t="s">
        <v>581</v>
      </c>
      <c r="C759" s="4" t="s">
        <v>13</v>
      </c>
      <c r="D759" s="27" t="s">
        <v>581</v>
      </c>
      <c r="E759" s="27" t="s">
        <v>582</v>
      </c>
      <c r="F759" s="27">
        <v>1</v>
      </c>
      <c r="G759" s="32">
        <v>35000</v>
      </c>
      <c r="H759" s="27" t="s">
        <v>330</v>
      </c>
      <c r="I759" s="4" t="s">
        <v>17</v>
      </c>
      <c r="J759" s="7">
        <f t="shared" si="49"/>
        <v>35000</v>
      </c>
      <c r="K759" s="33">
        <f t="shared" si="50"/>
        <v>39200.000000000007</v>
      </c>
    </row>
    <row r="760" spans="1:11" ht="45">
      <c r="A760" s="2">
        <v>527</v>
      </c>
      <c r="B760" s="27" t="s">
        <v>583</v>
      </c>
      <c r="C760" s="4" t="s">
        <v>13</v>
      </c>
      <c r="D760" s="27" t="s">
        <v>583</v>
      </c>
      <c r="E760" s="27" t="s">
        <v>15</v>
      </c>
      <c r="F760" s="27">
        <v>1</v>
      </c>
      <c r="G760" s="32">
        <v>5000</v>
      </c>
      <c r="H760" s="27" t="s">
        <v>330</v>
      </c>
      <c r="I760" s="4" t="s">
        <v>17</v>
      </c>
      <c r="J760" s="7">
        <f t="shared" si="49"/>
        <v>5000</v>
      </c>
      <c r="K760" s="33">
        <f t="shared" si="50"/>
        <v>5600.0000000000009</v>
      </c>
    </row>
    <row r="761" spans="1:11" ht="45">
      <c r="A761" s="2">
        <v>528</v>
      </c>
      <c r="B761" s="4" t="s">
        <v>584</v>
      </c>
      <c r="C761" s="4" t="s">
        <v>13</v>
      </c>
      <c r="D761" s="4" t="s">
        <v>584</v>
      </c>
      <c r="E761" s="4" t="s">
        <v>585</v>
      </c>
      <c r="F761" s="27">
        <v>0.5</v>
      </c>
      <c r="G761" s="32">
        <v>300000</v>
      </c>
      <c r="H761" s="27" t="s">
        <v>330</v>
      </c>
      <c r="I761" s="4" t="s">
        <v>17</v>
      </c>
      <c r="J761" s="7">
        <v>150000</v>
      </c>
      <c r="K761" s="33">
        <f t="shared" si="50"/>
        <v>168000.00000000003</v>
      </c>
    </row>
    <row r="762" spans="1:11" ht="45">
      <c r="A762" s="2">
        <v>529</v>
      </c>
      <c r="B762" s="27" t="s">
        <v>586</v>
      </c>
      <c r="C762" s="4" t="s">
        <v>13</v>
      </c>
      <c r="D762" s="27" t="s">
        <v>586</v>
      </c>
      <c r="E762" s="27" t="s">
        <v>417</v>
      </c>
      <c r="F762" s="27">
        <v>2</v>
      </c>
      <c r="G762" s="32">
        <v>15000</v>
      </c>
      <c r="H762" s="27" t="s">
        <v>330</v>
      </c>
      <c r="I762" s="4" t="s">
        <v>17</v>
      </c>
      <c r="J762" s="7">
        <f t="shared" ref="J762:J785" si="51">F762*G762</f>
        <v>30000</v>
      </c>
      <c r="K762" s="33">
        <f t="shared" si="50"/>
        <v>33600</v>
      </c>
    </row>
    <row r="763" spans="1:11" ht="45">
      <c r="A763" s="2">
        <v>530</v>
      </c>
      <c r="B763" s="4" t="s">
        <v>587</v>
      </c>
      <c r="C763" s="4" t="s">
        <v>13</v>
      </c>
      <c r="D763" s="4" t="s">
        <v>587</v>
      </c>
      <c r="E763" s="4" t="s">
        <v>588</v>
      </c>
      <c r="F763" s="4">
        <v>3</v>
      </c>
      <c r="G763" s="32">
        <v>4000</v>
      </c>
      <c r="H763" s="27" t="s">
        <v>330</v>
      </c>
      <c r="I763" s="4" t="s">
        <v>17</v>
      </c>
      <c r="J763" s="7">
        <f t="shared" si="51"/>
        <v>12000</v>
      </c>
      <c r="K763" s="33">
        <f t="shared" si="50"/>
        <v>13440.000000000002</v>
      </c>
    </row>
    <row r="764" spans="1:11" ht="45">
      <c r="A764" s="2">
        <v>531</v>
      </c>
      <c r="B764" s="4" t="s">
        <v>589</v>
      </c>
      <c r="C764" s="4" t="s">
        <v>13</v>
      </c>
      <c r="D764" s="4" t="s">
        <v>589</v>
      </c>
      <c r="E764" s="4" t="s">
        <v>588</v>
      </c>
      <c r="F764" s="4">
        <v>1</v>
      </c>
      <c r="G764" s="32">
        <v>300</v>
      </c>
      <c r="H764" s="27" t="s">
        <v>330</v>
      </c>
      <c r="I764" s="4" t="s">
        <v>17</v>
      </c>
      <c r="J764" s="7">
        <f t="shared" si="51"/>
        <v>300</v>
      </c>
      <c r="K764" s="33">
        <f t="shared" si="50"/>
        <v>336.00000000000006</v>
      </c>
    </row>
    <row r="765" spans="1:11" ht="45">
      <c r="A765" s="2">
        <v>532</v>
      </c>
      <c r="B765" s="4" t="s">
        <v>590</v>
      </c>
      <c r="C765" s="4" t="s">
        <v>13</v>
      </c>
      <c r="D765" s="4" t="s">
        <v>590</v>
      </c>
      <c r="E765" s="4" t="s">
        <v>59</v>
      </c>
      <c r="F765" s="4">
        <v>5</v>
      </c>
      <c r="G765" s="32">
        <v>100</v>
      </c>
      <c r="H765" s="27" t="s">
        <v>330</v>
      </c>
      <c r="I765" s="4" t="s">
        <v>17</v>
      </c>
      <c r="J765" s="7">
        <f t="shared" si="51"/>
        <v>500</v>
      </c>
      <c r="K765" s="33">
        <f t="shared" si="50"/>
        <v>560</v>
      </c>
    </row>
    <row r="766" spans="1:11" ht="45">
      <c r="A766" s="2">
        <v>533</v>
      </c>
      <c r="B766" s="4" t="s">
        <v>591</v>
      </c>
      <c r="C766" s="4" t="s">
        <v>13</v>
      </c>
      <c r="D766" s="4" t="s">
        <v>591</v>
      </c>
      <c r="E766" s="4" t="s">
        <v>588</v>
      </c>
      <c r="F766" s="4">
        <v>3</v>
      </c>
      <c r="G766" s="32">
        <v>300</v>
      </c>
      <c r="H766" s="27" t="s">
        <v>330</v>
      </c>
      <c r="I766" s="4" t="s">
        <v>17</v>
      </c>
      <c r="J766" s="7">
        <f t="shared" si="51"/>
        <v>900</v>
      </c>
      <c r="K766" s="33">
        <f t="shared" si="50"/>
        <v>1008.0000000000001</v>
      </c>
    </row>
    <row r="767" spans="1:11" ht="45">
      <c r="A767" s="2">
        <v>534</v>
      </c>
      <c r="B767" s="4" t="s">
        <v>592</v>
      </c>
      <c r="C767" s="4" t="s">
        <v>13</v>
      </c>
      <c r="D767" s="4" t="s">
        <v>592</v>
      </c>
      <c r="E767" s="4" t="s">
        <v>588</v>
      </c>
      <c r="F767" s="4">
        <v>2</v>
      </c>
      <c r="G767" s="32">
        <v>200</v>
      </c>
      <c r="H767" s="27" t="s">
        <v>330</v>
      </c>
      <c r="I767" s="4" t="s">
        <v>17</v>
      </c>
      <c r="J767" s="7">
        <f t="shared" si="51"/>
        <v>400</v>
      </c>
      <c r="K767" s="33">
        <f t="shared" si="50"/>
        <v>448.00000000000006</v>
      </c>
    </row>
    <row r="768" spans="1:11" ht="45">
      <c r="A768" s="2">
        <v>535</v>
      </c>
      <c r="B768" s="27" t="s">
        <v>593</v>
      </c>
      <c r="C768" s="4" t="s">
        <v>13</v>
      </c>
      <c r="D768" s="27" t="s">
        <v>593</v>
      </c>
      <c r="E768" s="27" t="s">
        <v>15</v>
      </c>
      <c r="F768" s="27">
        <v>40</v>
      </c>
      <c r="G768" s="32">
        <v>2000</v>
      </c>
      <c r="H768" s="27" t="s">
        <v>330</v>
      </c>
      <c r="I768" s="4" t="s">
        <v>17</v>
      </c>
      <c r="J768" s="7">
        <f t="shared" si="51"/>
        <v>80000</v>
      </c>
      <c r="K768" s="33">
        <f t="shared" si="50"/>
        <v>89600.000000000015</v>
      </c>
    </row>
    <row r="769" spans="1:11" ht="45">
      <c r="A769" s="2">
        <v>536</v>
      </c>
      <c r="B769" s="27" t="s">
        <v>594</v>
      </c>
      <c r="C769" s="4" t="s">
        <v>13</v>
      </c>
      <c r="D769" s="27" t="s">
        <v>594</v>
      </c>
      <c r="E769" s="27" t="s">
        <v>59</v>
      </c>
      <c r="F769" s="27">
        <v>22</v>
      </c>
      <c r="G769" s="32">
        <v>4500</v>
      </c>
      <c r="H769" s="27" t="s">
        <v>330</v>
      </c>
      <c r="I769" s="4" t="s">
        <v>17</v>
      </c>
      <c r="J769" s="7">
        <f t="shared" si="51"/>
        <v>99000</v>
      </c>
      <c r="K769" s="33">
        <f t="shared" si="50"/>
        <v>110880.00000000001</v>
      </c>
    </row>
    <row r="770" spans="1:11" ht="45">
      <c r="A770" s="2">
        <v>537</v>
      </c>
      <c r="B770" s="27" t="s">
        <v>595</v>
      </c>
      <c r="C770" s="4" t="s">
        <v>13</v>
      </c>
      <c r="D770" s="27" t="s">
        <v>595</v>
      </c>
      <c r="E770" s="27" t="s">
        <v>62</v>
      </c>
      <c r="F770" s="27">
        <v>20</v>
      </c>
      <c r="G770" s="32">
        <v>40</v>
      </c>
      <c r="H770" s="27" t="s">
        <v>330</v>
      </c>
      <c r="I770" s="4" t="s">
        <v>17</v>
      </c>
      <c r="J770" s="7">
        <f t="shared" si="51"/>
        <v>800</v>
      </c>
      <c r="K770" s="33">
        <f t="shared" si="50"/>
        <v>896.00000000000011</v>
      </c>
    </row>
    <row r="771" spans="1:11" ht="45">
      <c r="A771" s="2">
        <v>538</v>
      </c>
      <c r="B771" s="27" t="s">
        <v>596</v>
      </c>
      <c r="C771" s="4" t="s">
        <v>13</v>
      </c>
      <c r="D771" s="27" t="s">
        <v>596</v>
      </c>
      <c r="E771" s="27" t="s">
        <v>15</v>
      </c>
      <c r="F771" s="27">
        <v>7</v>
      </c>
      <c r="G771" s="32">
        <v>5000</v>
      </c>
      <c r="H771" s="27" t="s">
        <v>330</v>
      </c>
      <c r="I771" s="4" t="s">
        <v>17</v>
      </c>
      <c r="J771" s="7">
        <f t="shared" si="51"/>
        <v>35000</v>
      </c>
      <c r="K771" s="33">
        <f t="shared" si="50"/>
        <v>39200.000000000007</v>
      </c>
    </row>
    <row r="772" spans="1:11" ht="45">
      <c r="A772" s="2">
        <v>539</v>
      </c>
      <c r="B772" s="27" t="s">
        <v>597</v>
      </c>
      <c r="C772" s="4" t="s">
        <v>13</v>
      </c>
      <c r="D772" s="27" t="s">
        <v>597</v>
      </c>
      <c r="E772" s="27" t="s">
        <v>194</v>
      </c>
      <c r="F772" s="27">
        <v>50</v>
      </c>
      <c r="G772" s="32">
        <v>1000</v>
      </c>
      <c r="H772" s="27" t="s">
        <v>330</v>
      </c>
      <c r="I772" s="4" t="s">
        <v>17</v>
      </c>
      <c r="J772" s="7">
        <f t="shared" si="51"/>
        <v>50000</v>
      </c>
      <c r="K772" s="33">
        <f t="shared" si="50"/>
        <v>56000.000000000007</v>
      </c>
    </row>
    <row r="773" spans="1:11" ht="45">
      <c r="A773" s="2">
        <v>540</v>
      </c>
      <c r="B773" s="27" t="s">
        <v>598</v>
      </c>
      <c r="C773" s="4" t="s">
        <v>13</v>
      </c>
      <c r="D773" s="27" t="s">
        <v>598</v>
      </c>
      <c r="E773" s="27" t="s">
        <v>426</v>
      </c>
      <c r="F773" s="27">
        <v>100</v>
      </c>
      <c r="G773" s="32">
        <v>150</v>
      </c>
      <c r="H773" s="27" t="s">
        <v>330</v>
      </c>
      <c r="I773" s="4" t="s">
        <v>17</v>
      </c>
      <c r="J773" s="7">
        <f t="shared" si="51"/>
        <v>15000</v>
      </c>
      <c r="K773" s="33">
        <f t="shared" si="50"/>
        <v>16800</v>
      </c>
    </row>
    <row r="774" spans="1:11" ht="45">
      <c r="A774" s="2">
        <v>541</v>
      </c>
      <c r="B774" s="27" t="s">
        <v>599</v>
      </c>
      <c r="C774" s="4" t="s">
        <v>13</v>
      </c>
      <c r="D774" s="27" t="s">
        <v>599</v>
      </c>
      <c r="E774" s="27" t="s">
        <v>15</v>
      </c>
      <c r="F774" s="27">
        <v>5</v>
      </c>
      <c r="G774" s="32">
        <v>30000</v>
      </c>
      <c r="H774" s="27" t="s">
        <v>330</v>
      </c>
      <c r="I774" s="4" t="s">
        <v>17</v>
      </c>
      <c r="J774" s="7">
        <f t="shared" si="51"/>
        <v>150000</v>
      </c>
      <c r="K774" s="33">
        <f t="shared" si="50"/>
        <v>168000.00000000003</v>
      </c>
    </row>
    <row r="775" spans="1:11" ht="45">
      <c r="A775" s="2">
        <v>542</v>
      </c>
      <c r="B775" s="27" t="s">
        <v>600</v>
      </c>
      <c r="C775" s="4" t="s">
        <v>13</v>
      </c>
      <c r="D775" s="27" t="s">
        <v>600</v>
      </c>
      <c r="E775" s="27" t="s">
        <v>417</v>
      </c>
      <c r="F775" s="27">
        <v>2</v>
      </c>
      <c r="G775" s="32">
        <v>13000</v>
      </c>
      <c r="H775" s="27" t="s">
        <v>330</v>
      </c>
      <c r="I775" s="4" t="s">
        <v>17</v>
      </c>
      <c r="J775" s="7">
        <f t="shared" si="51"/>
        <v>26000</v>
      </c>
      <c r="K775" s="33">
        <f t="shared" si="50"/>
        <v>29120.000000000004</v>
      </c>
    </row>
    <row r="776" spans="1:11" ht="45">
      <c r="A776" s="2">
        <v>543</v>
      </c>
      <c r="B776" s="4" t="s">
        <v>601</v>
      </c>
      <c r="C776" s="4" t="s">
        <v>13</v>
      </c>
      <c r="D776" s="4" t="s">
        <v>601</v>
      </c>
      <c r="E776" s="4" t="s">
        <v>194</v>
      </c>
      <c r="F776" s="4">
        <v>3</v>
      </c>
      <c r="G776" s="32">
        <v>11000</v>
      </c>
      <c r="H776" s="27" t="s">
        <v>330</v>
      </c>
      <c r="I776" s="4" t="s">
        <v>17</v>
      </c>
      <c r="J776" s="7">
        <f t="shared" si="51"/>
        <v>33000</v>
      </c>
      <c r="K776" s="33">
        <f t="shared" si="50"/>
        <v>36960</v>
      </c>
    </row>
    <row r="777" spans="1:11" ht="45">
      <c r="A777" s="2">
        <v>544</v>
      </c>
      <c r="B777" s="4" t="s">
        <v>602</v>
      </c>
      <c r="C777" s="4" t="s">
        <v>13</v>
      </c>
      <c r="D777" s="4" t="s">
        <v>602</v>
      </c>
      <c r="E777" s="27" t="s">
        <v>213</v>
      </c>
      <c r="F777" s="27">
        <v>20</v>
      </c>
      <c r="G777" s="32">
        <v>1000</v>
      </c>
      <c r="H777" s="27" t="s">
        <v>330</v>
      </c>
      <c r="I777" s="4" t="s">
        <v>17</v>
      </c>
      <c r="J777" s="7">
        <f t="shared" si="51"/>
        <v>20000</v>
      </c>
      <c r="K777" s="33">
        <f t="shared" si="50"/>
        <v>22400.000000000004</v>
      </c>
    </row>
    <row r="778" spans="1:11" ht="45">
      <c r="A778" s="2">
        <v>545</v>
      </c>
      <c r="B778" s="4" t="s">
        <v>603</v>
      </c>
      <c r="C778" s="4" t="s">
        <v>13</v>
      </c>
      <c r="D778" s="4" t="s">
        <v>603</v>
      </c>
      <c r="E778" s="27" t="s">
        <v>59</v>
      </c>
      <c r="F778" s="27">
        <v>100</v>
      </c>
      <c r="G778" s="32">
        <v>500</v>
      </c>
      <c r="H778" s="27" t="s">
        <v>330</v>
      </c>
      <c r="I778" s="4" t="s">
        <v>17</v>
      </c>
      <c r="J778" s="7">
        <f t="shared" si="51"/>
        <v>50000</v>
      </c>
      <c r="K778" s="33">
        <f t="shared" si="50"/>
        <v>56000.000000000007</v>
      </c>
    </row>
    <row r="779" spans="1:11" ht="45">
      <c r="A779" s="2">
        <v>546</v>
      </c>
      <c r="B779" s="27" t="s">
        <v>604</v>
      </c>
      <c r="C779" s="4" t="s">
        <v>13</v>
      </c>
      <c r="D779" s="27" t="s">
        <v>604</v>
      </c>
      <c r="E779" s="27" t="s">
        <v>59</v>
      </c>
      <c r="F779" s="27">
        <v>4</v>
      </c>
      <c r="G779" s="32">
        <v>4000</v>
      </c>
      <c r="H779" s="27" t="s">
        <v>330</v>
      </c>
      <c r="I779" s="4" t="s">
        <v>17</v>
      </c>
      <c r="J779" s="7">
        <f t="shared" si="51"/>
        <v>16000</v>
      </c>
      <c r="K779" s="33">
        <f t="shared" si="50"/>
        <v>17920</v>
      </c>
    </row>
    <row r="780" spans="1:11" ht="45">
      <c r="A780" s="2">
        <v>547</v>
      </c>
      <c r="B780" s="27" t="s">
        <v>605</v>
      </c>
      <c r="C780" s="4" t="s">
        <v>13</v>
      </c>
      <c r="D780" s="27" t="s">
        <v>605</v>
      </c>
      <c r="E780" s="27" t="s">
        <v>59</v>
      </c>
      <c r="F780" s="27">
        <v>1</v>
      </c>
      <c r="G780" s="32">
        <v>18000</v>
      </c>
      <c r="H780" s="27" t="s">
        <v>330</v>
      </c>
      <c r="I780" s="4" t="s">
        <v>17</v>
      </c>
      <c r="J780" s="7">
        <f t="shared" si="51"/>
        <v>18000</v>
      </c>
      <c r="K780" s="33">
        <f t="shared" si="50"/>
        <v>20160.000000000004</v>
      </c>
    </row>
    <row r="781" spans="1:11" ht="45">
      <c r="A781" s="2">
        <v>548</v>
      </c>
      <c r="B781" s="4" t="s">
        <v>606</v>
      </c>
      <c r="C781" s="4" t="s">
        <v>13</v>
      </c>
      <c r="D781" s="4" t="s">
        <v>606</v>
      </c>
      <c r="E781" s="27" t="s">
        <v>59</v>
      </c>
      <c r="F781" s="27">
        <v>30</v>
      </c>
      <c r="G781" s="32">
        <v>300</v>
      </c>
      <c r="H781" s="27" t="s">
        <v>330</v>
      </c>
      <c r="I781" s="4" t="s">
        <v>17</v>
      </c>
      <c r="J781" s="7">
        <f t="shared" si="51"/>
        <v>9000</v>
      </c>
      <c r="K781" s="33">
        <f t="shared" si="50"/>
        <v>10080.000000000002</v>
      </c>
    </row>
    <row r="782" spans="1:11" ht="45">
      <c r="A782" s="2">
        <v>549</v>
      </c>
      <c r="B782" s="4" t="s">
        <v>607</v>
      </c>
      <c r="C782" s="4" t="s">
        <v>13</v>
      </c>
      <c r="D782" s="4" t="s">
        <v>607</v>
      </c>
      <c r="E782" s="27" t="s">
        <v>59</v>
      </c>
      <c r="F782" s="27">
        <v>30</v>
      </c>
      <c r="G782" s="32">
        <v>200</v>
      </c>
      <c r="H782" s="27" t="s">
        <v>330</v>
      </c>
      <c r="I782" s="4" t="s">
        <v>17</v>
      </c>
      <c r="J782" s="7">
        <f t="shared" si="51"/>
        <v>6000</v>
      </c>
      <c r="K782" s="33">
        <f t="shared" si="50"/>
        <v>6720.0000000000009</v>
      </c>
    </row>
    <row r="783" spans="1:11" ht="45">
      <c r="A783" s="2">
        <v>550</v>
      </c>
      <c r="B783" s="4" t="s">
        <v>608</v>
      </c>
      <c r="C783" s="4" t="s">
        <v>13</v>
      </c>
      <c r="D783" s="4" t="s">
        <v>33</v>
      </c>
      <c r="E783" s="4" t="s">
        <v>15</v>
      </c>
      <c r="F783" s="4">
        <v>15</v>
      </c>
      <c r="G783" s="32">
        <v>1000</v>
      </c>
      <c r="H783" s="27" t="s">
        <v>330</v>
      </c>
      <c r="I783" s="4" t="s">
        <v>17</v>
      </c>
      <c r="J783" s="7">
        <f t="shared" si="51"/>
        <v>15000</v>
      </c>
      <c r="K783" s="33">
        <f t="shared" si="50"/>
        <v>16800</v>
      </c>
    </row>
    <row r="784" spans="1:11" ht="45">
      <c r="A784" s="2">
        <v>551</v>
      </c>
      <c r="B784" s="4" t="s">
        <v>608</v>
      </c>
      <c r="C784" s="4" t="s">
        <v>13</v>
      </c>
      <c r="D784" s="4" t="s">
        <v>34</v>
      </c>
      <c r="E784" s="4" t="s">
        <v>15</v>
      </c>
      <c r="F784" s="4">
        <v>15</v>
      </c>
      <c r="G784" s="32">
        <v>1500</v>
      </c>
      <c r="H784" s="27" t="s">
        <v>330</v>
      </c>
      <c r="I784" s="4" t="s">
        <v>17</v>
      </c>
      <c r="J784" s="7">
        <f t="shared" si="51"/>
        <v>22500</v>
      </c>
      <c r="K784" s="33">
        <f t="shared" si="50"/>
        <v>25200.000000000004</v>
      </c>
    </row>
    <row r="785" spans="1:11" ht="45">
      <c r="A785" s="2">
        <v>552</v>
      </c>
      <c r="B785" s="4" t="s">
        <v>608</v>
      </c>
      <c r="C785" s="4" t="s">
        <v>13</v>
      </c>
      <c r="D785" s="4" t="s">
        <v>227</v>
      </c>
      <c r="E785" s="4" t="s">
        <v>15</v>
      </c>
      <c r="F785" s="4">
        <v>15</v>
      </c>
      <c r="G785" s="32">
        <v>2300</v>
      </c>
      <c r="H785" s="27" t="s">
        <v>330</v>
      </c>
      <c r="I785" s="4" t="s">
        <v>17</v>
      </c>
      <c r="J785" s="7">
        <f t="shared" si="51"/>
        <v>34500</v>
      </c>
      <c r="K785" s="33">
        <f t="shared" si="50"/>
        <v>38640.000000000007</v>
      </c>
    </row>
    <row r="786" spans="1:11" ht="63">
      <c r="A786" s="2" t="s">
        <v>1604</v>
      </c>
      <c r="B786" s="98" t="s">
        <v>1602</v>
      </c>
      <c r="C786" s="98" t="s">
        <v>13</v>
      </c>
      <c r="D786" s="98" t="s">
        <v>1602</v>
      </c>
      <c r="E786" s="98" t="s">
        <v>15</v>
      </c>
      <c r="F786" s="99">
        <v>5</v>
      </c>
      <c r="G786" s="99">
        <v>15000</v>
      </c>
      <c r="H786" s="27" t="s">
        <v>1603</v>
      </c>
      <c r="I786" s="4" t="s">
        <v>17</v>
      </c>
      <c r="J786" s="7">
        <f t="shared" ref="J786" si="52">F786*G786</f>
        <v>75000</v>
      </c>
      <c r="K786" s="33">
        <f t="shared" ref="K786" si="53">J786*1.12</f>
        <v>84000.000000000015</v>
      </c>
    </row>
    <row r="787" spans="1:11" ht="45">
      <c r="A787" s="2">
        <v>553</v>
      </c>
      <c r="B787" s="4" t="s">
        <v>609</v>
      </c>
      <c r="C787" s="4" t="s">
        <v>13</v>
      </c>
      <c r="D787" s="4" t="s">
        <v>609</v>
      </c>
      <c r="E787" s="4" t="s">
        <v>15</v>
      </c>
      <c r="F787" s="4">
        <v>15</v>
      </c>
      <c r="G787" s="32">
        <v>1500</v>
      </c>
      <c r="H787" s="27" t="s">
        <v>330</v>
      </c>
      <c r="I787" s="4" t="s">
        <v>17</v>
      </c>
      <c r="J787" s="7">
        <f>G787*F787</f>
        <v>22500</v>
      </c>
      <c r="K787" s="33">
        <f t="shared" si="50"/>
        <v>25200.000000000004</v>
      </c>
    </row>
    <row r="788" spans="1:11">
      <c r="A788" s="26" t="s">
        <v>610</v>
      </c>
      <c r="B788" s="3"/>
      <c r="C788" s="4"/>
      <c r="D788" s="3"/>
      <c r="E788" s="3"/>
      <c r="F788" s="29"/>
      <c r="G788" s="24"/>
      <c r="H788" s="4"/>
      <c r="I788" s="4"/>
      <c r="J788" s="7"/>
      <c r="K788" s="7"/>
    </row>
    <row r="789" spans="1:11" ht="105">
      <c r="A789" s="2">
        <v>554</v>
      </c>
      <c r="B789" s="5" t="s">
        <v>611</v>
      </c>
      <c r="C789" s="4" t="s">
        <v>129</v>
      </c>
      <c r="D789" s="5" t="s">
        <v>611</v>
      </c>
      <c r="E789" s="5" t="s">
        <v>612</v>
      </c>
      <c r="F789" s="4">
        <v>20000</v>
      </c>
      <c r="G789" s="23">
        <v>210</v>
      </c>
      <c r="H789" s="4" t="s">
        <v>613</v>
      </c>
      <c r="I789" s="4" t="s">
        <v>17</v>
      </c>
      <c r="J789" s="7">
        <f>G789*F789</f>
        <v>4200000</v>
      </c>
      <c r="K789" s="7">
        <f t="shared" ref="K789:K794" si="54">J789*1.12</f>
        <v>4704000</v>
      </c>
    </row>
    <row r="790" spans="1:11" ht="45">
      <c r="A790" s="2">
        <v>555</v>
      </c>
      <c r="B790" s="5" t="s">
        <v>614</v>
      </c>
      <c r="C790" s="4" t="s">
        <v>13</v>
      </c>
      <c r="D790" s="5" t="s">
        <v>614</v>
      </c>
      <c r="E790" s="5" t="s">
        <v>275</v>
      </c>
      <c r="F790" s="4">
        <v>30</v>
      </c>
      <c r="G790" s="23">
        <v>1300</v>
      </c>
      <c r="H790" s="4" t="s">
        <v>36</v>
      </c>
      <c r="I790" s="4" t="s">
        <v>17</v>
      </c>
      <c r="J790" s="7">
        <f t="shared" ref="J790:J791" si="55">G790*F790</f>
        <v>39000</v>
      </c>
      <c r="K790" s="7">
        <f t="shared" si="54"/>
        <v>43680.000000000007</v>
      </c>
    </row>
    <row r="791" spans="1:11" ht="45">
      <c r="A791" s="2">
        <v>556</v>
      </c>
      <c r="B791" s="5" t="s">
        <v>615</v>
      </c>
      <c r="C791" s="4" t="s">
        <v>13</v>
      </c>
      <c r="D791" s="5" t="s">
        <v>615</v>
      </c>
      <c r="E791" s="5" t="s">
        <v>275</v>
      </c>
      <c r="F791" s="4">
        <v>30</v>
      </c>
      <c r="G791" s="23">
        <v>1300</v>
      </c>
      <c r="H791" s="4" t="s">
        <v>36</v>
      </c>
      <c r="I791" s="4" t="s">
        <v>17</v>
      </c>
      <c r="J791" s="7">
        <f t="shared" si="55"/>
        <v>39000</v>
      </c>
      <c r="K791" s="7">
        <f t="shared" si="54"/>
        <v>43680.000000000007</v>
      </c>
    </row>
    <row r="792" spans="1:11" ht="45">
      <c r="A792" s="2">
        <v>557</v>
      </c>
      <c r="B792" s="5" t="s">
        <v>616</v>
      </c>
      <c r="C792" s="4" t="s">
        <v>13</v>
      </c>
      <c r="D792" s="5" t="s">
        <v>616</v>
      </c>
      <c r="E792" s="5" t="s">
        <v>15</v>
      </c>
      <c r="F792" s="3">
        <v>1</v>
      </c>
      <c r="G792" s="23">
        <v>5000</v>
      </c>
      <c r="H792" s="4" t="s">
        <v>19</v>
      </c>
      <c r="I792" s="4" t="s">
        <v>17</v>
      </c>
      <c r="J792" s="22">
        <f>F792*G792</f>
        <v>5000</v>
      </c>
      <c r="K792" s="7">
        <f t="shared" si="54"/>
        <v>5600.0000000000009</v>
      </c>
    </row>
    <row r="793" spans="1:11" ht="45">
      <c r="A793" s="2">
        <v>558</v>
      </c>
      <c r="B793" s="5" t="s">
        <v>617</v>
      </c>
      <c r="C793" s="4" t="s">
        <v>13</v>
      </c>
      <c r="D793" s="5" t="s">
        <v>617</v>
      </c>
      <c r="E793" s="5" t="s">
        <v>15</v>
      </c>
      <c r="F793" s="3">
        <v>96</v>
      </c>
      <c r="G793" s="23">
        <v>1600</v>
      </c>
      <c r="H793" s="4" t="s">
        <v>19</v>
      </c>
      <c r="I793" s="4" t="s">
        <v>17</v>
      </c>
      <c r="J793" s="22">
        <f>F793*G793</f>
        <v>153600</v>
      </c>
      <c r="K793" s="7">
        <f t="shared" si="54"/>
        <v>172032.00000000003</v>
      </c>
    </row>
    <row r="794" spans="1:11" ht="45">
      <c r="A794" s="2">
        <v>559</v>
      </c>
      <c r="B794" s="5" t="s">
        <v>618</v>
      </c>
      <c r="C794" s="4" t="s">
        <v>129</v>
      </c>
      <c r="D794" s="5" t="s">
        <v>618</v>
      </c>
      <c r="E794" s="5" t="s">
        <v>194</v>
      </c>
      <c r="F794" s="4">
        <v>24000</v>
      </c>
      <c r="G794" s="23">
        <v>410</v>
      </c>
      <c r="H794" s="4" t="s">
        <v>36</v>
      </c>
      <c r="I794" s="4" t="s">
        <v>17</v>
      </c>
      <c r="J794" s="7">
        <f>G794*F794</f>
        <v>9840000</v>
      </c>
      <c r="K794" s="7">
        <f t="shared" si="54"/>
        <v>11020800.000000002</v>
      </c>
    </row>
    <row r="795" spans="1:11" ht="45">
      <c r="A795" s="2">
        <v>560</v>
      </c>
      <c r="B795" s="3" t="s">
        <v>619</v>
      </c>
      <c r="C795" s="4" t="s">
        <v>428</v>
      </c>
      <c r="D795" s="3" t="s">
        <v>619</v>
      </c>
      <c r="E795" s="3" t="s">
        <v>59</v>
      </c>
      <c r="F795" s="3">
        <v>1</v>
      </c>
      <c r="G795" s="21">
        <v>397321</v>
      </c>
      <c r="H795" s="4" t="s">
        <v>60</v>
      </c>
      <c r="I795" s="4" t="s">
        <v>17</v>
      </c>
      <c r="J795" s="7">
        <v>397321</v>
      </c>
      <c r="K795" s="7">
        <f>J795*1.12</f>
        <v>444999.52</v>
      </c>
    </row>
    <row r="796" spans="1:11" ht="45">
      <c r="A796" s="2">
        <v>561</v>
      </c>
      <c r="B796" s="3" t="s">
        <v>620</v>
      </c>
      <c r="C796" s="4" t="s">
        <v>428</v>
      </c>
      <c r="D796" s="3" t="s">
        <v>620</v>
      </c>
      <c r="E796" s="3" t="s">
        <v>59</v>
      </c>
      <c r="F796" s="3">
        <v>1</v>
      </c>
      <c r="G796" s="21">
        <v>366071</v>
      </c>
      <c r="H796" s="4" t="s">
        <v>60</v>
      </c>
      <c r="I796" s="4" t="s">
        <v>17</v>
      </c>
      <c r="J796" s="7">
        <v>366071</v>
      </c>
      <c r="K796" s="7">
        <f>J796*1.12</f>
        <v>409999.52</v>
      </c>
    </row>
    <row r="797" spans="1:11" ht="45">
      <c r="A797" s="2">
        <v>562</v>
      </c>
      <c r="B797" s="3" t="s">
        <v>621</v>
      </c>
      <c r="C797" s="4" t="s">
        <v>129</v>
      </c>
      <c r="D797" s="3" t="s">
        <v>622</v>
      </c>
      <c r="E797" s="3" t="s">
        <v>59</v>
      </c>
      <c r="F797" s="3">
        <v>3</v>
      </c>
      <c r="G797" s="24">
        <v>4379464.2857142854</v>
      </c>
      <c r="H797" s="4" t="s">
        <v>60</v>
      </c>
      <c r="I797" s="4" t="s">
        <v>17</v>
      </c>
      <c r="J797" s="7">
        <v>13138392.857142856</v>
      </c>
      <c r="K797" s="7">
        <v>14715000</v>
      </c>
    </row>
    <row r="798" spans="1:11" ht="45">
      <c r="A798" s="2">
        <v>563</v>
      </c>
      <c r="B798" s="37" t="s">
        <v>623</v>
      </c>
      <c r="C798" s="38" t="s">
        <v>129</v>
      </c>
      <c r="D798" s="37" t="s">
        <v>624</v>
      </c>
      <c r="E798" s="37" t="s">
        <v>59</v>
      </c>
      <c r="F798" s="37">
        <v>3</v>
      </c>
      <c r="G798" s="39">
        <v>5343749.9999999991</v>
      </c>
      <c r="H798" s="38" t="s">
        <v>60</v>
      </c>
      <c r="I798" s="4" t="s">
        <v>17</v>
      </c>
      <c r="J798" s="40">
        <v>16031249.999999998</v>
      </c>
      <c r="K798" s="40">
        <v>17955000</v>
      </c>
    </row>
    <row r="799" spans="1:11" ht="45">
      <c r="A799" s="106">
        <v>564</v>
      </c>
      <c r="B799" s="41" t="s">
        <v>625</v>
      </c>
      <c r="C799" s="4" t="s">
        <v>129</v>
      </c>
      <c r="D799" s="41" t="s">
        <v>626</v>
      </c>
      <c r="E799" s="41" t="s">
        <v>59</v>
      </c>
      <c r="F799" s="41">
        <v>2</v>
      </c>
      <c r="G799" s="42">
        <v>6561607</v>
      </c>
      <c r="H799" s="43" t="s">
        <v>60</v>
      </c>
      <c r="I799" s="4" t="s">
        <v>17</v>
      </c>
      <c r="J799" s="44">
        <v>13123214</v>
      </c>
      <c r="K799" s="45">
        <v>14698000</v>
      </c>
    </row>
    <row r="800" spans="1:11" ht="45">
      <c r="A800" s="2">
        <v>565</v>
      </c>
      <c r="B800" s="46" t="s">
        <v>627</v>
      </c>
      <c r="C800" s="38" t="s">
        <v>129</v>
      </c>
      <c r="D800" s="46" t="s">
        <v>628</v>
      </c>
      <c r="E800" s="46" t="s">
        <v>59</v>
      </c>
      <c r="F800" s="46">
        <v>1</v>
      </c>
      <c r="G800" s="47">
        <v>10982142.857142856</v>
      </c>
      <c r="H800" s="48" t="s">
        <v>60</v>
      </c>
      <c r="I800" s="4" t="s">
        <v>17</v>
      </c>
      <c r="J800" s="49">
        <v>10982142.857142856</v>
      </c>
      <c r="K800" s="49">
        <v>12300000</v>
      </c>
    </row>
    <row r="801" spans="1:11" ht="45">
      <c r="A801" s="2">
        <v>566</v>
      </c>
      <c r="B801" s="50" t="s">
        <v>629</v>
      </c>
      <c r="C801" s="51" t="s">
        <v>630</v>
      </c>
      <c r="D801" s="50" t="s">
        <v>631</v>
      </c>
      <c r="E801" s="50" t="s">
        <v>59</v>
      </c>
      <c r="F801" s="50">
        <v>4</v>
      </c>
      <c r="G801" s="52">
        <v>7821428</v>
      </c>
      <c r="H801" s="51" t="s">
        <v>632</v>
      </c>
      <c r="I801" s="4" t="s">
        <v>17</v>
      </c>
      <c r="J801" s="53">
        <v>31285714</v>
      </c>
      <c r="K801" s="54">
        <v>35040000</v>
      </c>
    </row>
    <row r="802" spans="1:11" ht="45">
      <c r="A802" s="2" t="s">
        <v>633</v>
      </c>
      <c r="B802" s="55" t="s">
        <v>634</v>
      </c>
      <c r="C802" s="56" t="s">
        <v>630</v>
      </c>
      <c r="D802" s="55" t="s">
        <v>634</v>
      </c>
      <c r="E802" s="55" t="s">
        <v>59</v>
      </c>
      <c r="F802" s="55">
        <v>1</v>
      </c>
      <c r="G802" s="57">
        <v>7677679</v>
      </c>
      <c r="H802" s="56" t="s">
        <v>632</v>
      </c>
      <c r="I802" s="4" t="s">
        <v>17</v>
      </c>
      <c r="J802" s="58">
        <v>7677679</v>
      </c>
      <c r="K802" s="59">
        <v>8599000</v>
      </c>
    </row>
    <row r="803" spans="1:11" ht="45">
      <c r="A803" s="2">
        <v>567</v>
      </c>
      <c r="B803" s="60" t="s">
        <v>635</v>
      </c>
      <c r="C803" s="61" t="s">
        <v>129</v>
      </c>
      <c r="D803" s="60" t="s">
        <v>635</v>
      </c>
      <c r="E803" s="60" t="s">
        <v>59</v>
      </c>
      <c r="F803" s="60">
        <v>1</v>
      </c>
      <c r="G803" s="62">
        <v>5357142.8571428563</v>
      </c>
      <c r="H803" s="61" t="s">
        <v>60</v>
      </c>
      <c r="I803" s="4" t="s">
        <v>17</v>
      </c>
      <c r="J803" s="63">
        <v>5357142.8571428563</v>
      </c>
      <c r="K803" s="63">
        <v>6000000</v>
      </c>
    </row>
    <row r="804" spans="1:11" ht="45">
      <c r="A804" s="2">
        <v>568</v>
      </c>
      <c r="B804" s="3" t="s">
        <v>636</v>
      </c>
      <c r="C804" s="4" t="s">
        <v>129</v>
      </c>
      <c r="D804" s="3" t="s">
        <v>636</v>
      </c>
      <c r="E804" s="3" t="s">
        <v>59</v>
      </c>
      <c r="F804" s="3">
        <v>1</v>
      </c>
      <c r="G804" s="24">
        <v>9107142.8571428563</v>
      </c>
      <c r="H804" s="4" t="s">
        <v>60</v>
      </c>
      <c r="I804" s="4" t="s">
        <v>17</v>
      </c>
      <c r="J804" s="7">
        <v>9107142.8571428563</v>
      </c>
      <c r="K804" s="7">
        <f>J804*1.12</f>
        <v>10200000</v>
      </c>
    </row>
    <row r="805" spans="1:11" ht="30">
      <c r="A805" s="2" t="s">
        <v>1425</v>
      </c>
      <c r="B805" s="3" t="s">
        <v>1426</v>
      </c>
      <c r="C805" s="4" t="s">
        <v>129</v>
      </c>
      <c r="D805" s="3" t="s">
        <v>1426</v>
      </c>
      <c r="E805" s="3" t="s">
        <v>30</v>
      </c>
      <c r="F805" s="3">
        <v>1</v>
      </c>
      <c r="G805" s="24">
        <v>2708629155</v>
      </c>
      <c r="H805" s="4" t="s">
        <v>1427</v>
      </c>
      <c r="I805" s="4" t="s">
        <v>525</v>
      </c>
      <c r="J805" s="7">
        <v>2708629155</v>
      </c>
      <c r="K805" s="7">
        <v>3033664654</v>
      </c>
    </row>
    <row r="806" spans="1:11" ht="60">
      <c r="A806" s="2" t="s">
        <v>2073</v>
      </c>
      <c r="B806" s="3" t="s">
        <v>2074</v>
      </c>
      <c r="C806" s="4" t="s">
        <v>129</v>
      </c>
      <c r="D806" s="3" t="s">
        <v>2075</v>
      </c>
      <c r="E806" s="3" t="s">
        <v>30</v>
      </c>
      <c r="F806" s="3">
        <v>1</v>
      </c>
      <c r="G806" s="24">
        <v>328724120</v>
      </c>
      <c r="H806" s="4" t="s">
        <v>2076</v>
      </c>
      <c r="I806" s="4" t="s">
        <v>525</v>
      </c>
      <c r="J806" s="7">
        <f>F806*G806</f>
        <v>328724120</v>
      </c>
      <c r="K806" s="7">
        <f>J806*1.12</f>
        <v>368171014.40000004</v>
      </c>
    </row>
    <row r="807" spans="1:11" ht="45">
      <c r="A807" s="2">
        <v>569</v>
      </c>
      <c r="B807" s="5" t="s">
        <v>637</v>
      </c>
      <c r="C807" s="4" t="s">
        <v>13</v>
      </c>
      <c r="D807" s="5" t="s">
        <v>638</v>
      </c>
      <c r="E807" s="31" t="s">
        <v>271</v>
      </c>
      <c r="F807" s="4">
        <v>9600</v>
      </c>
      <c r="G807" s="23">
        <f>J807/F807</f>
        <v>285.71437500000002</v>
      </c>
      <c r="H807" s="4" t="s">
        <v>36</v>
      </c>
      <c r="I807" s="4" t="s">
        <v>17</v>
      </c>
      <c r="J807" s="7">
        <v>2742858</v>
      </c>
      <c r="K807" s="7">
        <f t="shared" ref="K807:K825" si="56">J807*1.12</f>
        <v>3072000.9600000004</v>
      </c>
    </row>
    <row r="808" spans="1:11" ht="45">
      <c r="A808" s="2">
        <v>570</v>
      </c>
      <c r="B808" s="5" t="s">
        <v>639</v>
      </c>
      <c r="C808" s="4" t="s">
        <v>13</v>
      </c>
      <c r="D808" s="5" t="s">
        <v>639</v>
      </c>
      <c r="E808" s="5" t="s">
        <v>258</v>
      </c>
      <c r="F808" s="4">
        <v>458</v>
      </c>
      <c r="G808" s="23">
        <v>115.5</v>
      </c>
      <c r="H808" s="4" t="s">
        <v>36</v>
      </c>
      <c r="I808" s="4" t="s">
        <v>17</v>
      </c>
      <c r="J808" s="7">
        <f>G808*F808</f>
        <v>52899</v>
      </c>
      <c r="K808" s="7">
        <f t="shared" si="56"/>
        <v>59246.880000000005</v>
      </c>
    </row>
    <row r="809" spans="1:11" ht="45">
      <c r="A809" s="2">
        <v>571</v>
      </c>
      <c r="B809" s="5" t="s">
        <v>640</v>
      </c>
      <c r="C809" s="4" t="s">
        <v>13</v>
      </c>
      <c r="D809" s="5" t="s">
        <v>641</v>
      </c>
      <c r="E809" s="5" t="s">
        <v>271</v>
      </c>
      <c r="F809" s="4">
        <v>1800</v>
      </c>
      <c r="G809" s="23">
        <v>1490</v>
      </c>
      <c r="H809" s="4" t="s">
        <v>36</v>
      </c>
      <c r="I809" s="4" t="s">
        <v>17</v>
      </c>
      <c r="J809" s="7">
        <f>G809*F809</f>
        <v>2682000</v>
      </c>
      <c r="K809" s="7">
        <f t="shared" si="56"/>
        <v>3003840.0000000005</v>
      </c>
    </row>
    <row r="810" spans="1:11" ht="45">
      <c r="A810" s="2">
        <v>572</v>
      </c>
      <c r="B810" s="5" t="s">
        <v>642</v>
      </c>
      <c r="C810" s="4" t="s">
        <v>13</v>
      </c>
      <c r="D810" s="5" t="s">
        <v>643</v>
      </c>
      <c r="E810" s="5" t="s">
        <v>15</v>
      </c>
      <c r="F810" s="4">
        <v>100</v>
      </c>
      <c r="G810" s="23">
        <v>350</v>
      </c>
      <c r="H810" s="4" t="s">
        <v>36</v>
      </c>
      <c r="I810" s="4" t="s">
        <v>17</v>
      </c>
      <c r="J810" s="7">
        <f>G810*F810</f>
        <v>35000</v>
      </c>
      <c r="K810" s="7">
        <f t="shared" si="56"/>
        <v>39200.000000000007</v>
      </c>
    </row>
    <row r="811" spans="1:11" ht="45">
      <c r="A811" s="2">
        <v>573</v>
      </c>
      <c r="B811" s="5" t="s">
        <v>642</v>
      </c>
      <c r="C811" s="4" t="s">
        <v>13</v>
      </c>
      <c r="D811" s="5" t="s">
        <v>644</v>
      </c>
      <c r="E811" s="5" t="s">
        <v>15</v>
      </c>
      <c r="F811" s="4">
        <v>100</v>
      </c>
      <c r="G811" s="23">
        <v>250</v>
      </c>
      <c r="H811" s="4" t="s">
        <v>36</v>
      </c>
      <c r="I811" s="4" t="s">
        <v>17</v>
      </c>
      <c r="J811" s="7">
        <f>G811*F811</f>
        <v>25000</v>
      </c>
      <c r="K811" s="7">
        <f t="shared" si="56"/>
        <v>28000.000000000004</v>
      </c>
    </row>
    <row r="812" spans="1:11" ht="45">
      <c r="A812" s="2">
        <v>574</v>
      </c>
      <c r="B812" s="5" t="s">
        <v>645</v>
      </c>
      <c r="C812" s="4" t="s">
        <v>13</v>
      </c>
      <c r="D812" s="5" t="s">
        <v>645</v>
      </c>
      <c r="E812" s="5" t="s">
        <v>258</v>
      </c>
      <c r="F812" s="4">
        <v>30</v>
      </c>
      <c r="G812" s="23">
        <v>18700</v>
      </c>
      <c r="H812" s="4" t="s">
        <v>36</v>
      </c>
      <c r="I812" s="4" t="s">
        <v>17</v>
      </c>
      <c r="J812" s="7">
        <f>G812*F812</f>
        <v>561000</v>
      </c>
      <c r="K812" s="7">
        <f t="shared" si="56"/>
        <v>628320.00000000012</v>
      </c>
    </row>
    <row r="813" spans="1:11" ht="45">
      <c r="A813" s="2">
        <v>575</v>
      </c>
      <c r="B813" s="5" t="s">
        <v>646</v>
      </c>
      <c r="C813" s="4" t="s">
        <v>13</v>
      </c>
      <c r="D813" s="5" t="s">
        <v>646</v>
      </c>
      <c r="E813" s="5" t="s">
        <v>647</v>
      </c>
      <c r="F813" s="4">
        <v>731</v>
      </c>
      <c r="G813" s="23">
        <f>J813/F813</f>
        <v>2822.7469220246239</v>
      </c>
      <c r="H813" s="4" t="s">
        <v>36</v>
      </c>
      <c r="I813" s="4" t="s">
        <v>17</v>
      </c>
      <c r="J813" s="7">
        <v>2063428</v>
      </c>
      <c r="K813" s="7">
        <f t="shared" si="56"/>
        <v>2311039.3600000003</v>
      </c>
    </row>
    <row r="814" spans="1:11" ht="45">
      <c r="A814" s="2">
        <v>576</v>
      </c>
      <c r="B814" s="5" t="s">
        <v>648</v>
      </c>
      <c r="C814" s="4" t="s">
        <v>13</v>
      </c>
      <c r="D814" s="5" t="s">
        <v>648</v>
      </c>
      <c r="E814" s="5" t="s">
        <v>226</v>
      </c>
      <c r="F814" s="4">
        <v>2925</v>
      </c>
      <c r="G814" s="23">
        <v>1000</v>
      </c>
      <c r="H814" s="4" t="s">
        <v>36</v>
      </c>
      <c r="I814" s="4" t="s">
        <v>17</v>
      </c>
      <c r="J814" s="7">
        <f t="shared" ref="J814:J825" si="57">G814*F814</f>
        <v>2925000</v>
      </c>
      <c r="K814" s="7">
        <f t="shared" si="56"/>
        <v>3276000.0000000005</v>
      </c>
    </row>
    <row r="815" spans="1:11" ht="45">
      <c r="A815" s="2">
        <v>577</v>
      </c>
      <c r="B815" s="5" t="s">
        <v>649</v>
      </c>
      <c r="C815" s="4" t="s">
        <v>13</v>
      </c>
      <c r="D815" s="5" t="s">
        <v>650</v>
      </c>
      <c r="E815" s="5" t="s">
        <v>647</v>
      </c>
      <c r="F815" s="4">
        <v>150</v>
      </c>
      <c r="G815" s="23">
        <v>7000</v>
      </c>
      <c r="H815" s="4" t="s">
        <v>36</v>
      </c>
      <c r="I815" s="4" t="s">
        <v>17</v>
      </c>
      <c r="J815" s="7">
        <f t="shared" si="57"/>
        <v>1050000</v>
      </c>
      <c r="K815" s="7">
        <f t="shared" si="56"/>
        <v>1176000</v>
      </c>
    </row>
    <row r="816" spans="1:11" ht="45">
      <c r="A816" s="2">
        <v>578</v>
      </c>
      <c r="B816" s="5" t="s">
        <v>651</v>
      </c>
      <c r="C816" s="4" t="s">
        <v>13</v>
      </c>
      <c r="D816" s="5" t="s">
        <v>651</v>
      </c>
      <c r="E816" s="5" t="s">
        <v>275</v>
      </c>
      <c r="F816" s="4">
        <v>0.5</v>
      </c>
      <c r="G816" s="23">
        <v>200</v>
      </c>
      <c r="H816" s="4" t="s">
        <v>36</v>
      </c>
      <c r="I816" s="4" t="s">
        <v>17</v>
      </c>
      <c r="J816" s="7">
        <f t="shared" si="57"/>
        <v>100</v>
      </c>
      <c r="K816" s="7">
        <f t="shared" si="56"/>
        <v>112.00000000000001</v>
      </c>
    </row>
    <row r="817" spans="1:11" ht="45">
      <c r="A817" s="2">
        <v>579</v>
      </c>
      <c r="B817" s="5" t="s">
        <v>652</v>
      </c>
      <c r="C817" s="4" t="s">
        <v>13</v>
      </c>
      <c r="D817" s="5" t="s">
        <v>652</v>
      </c>
      <c r="E817" s="5" t="s">
        <v>275</v>
      </c>
      <c r="F817" s="4">
        <v>10</v>
      </c>
      <c r="G817" s="23">
        <v>780</v>
      </c>
      <c r="H817" s="4" t="s">
        <v>36</v>
      </c>
      <c r="I817" s="4" t="s">
        <v>17</v>
      </c>
      <c r="J817" s="7">
        <f t="shared" si="57"/>
        <v>7800</v>
      </c>
      <c r="K817" s="7">
        <f t="shared" si="56"/>
        <v>8736</v>
      </c>
    </row>
    <row r="818" spans="1:11" ht="45">
      <c r="A818" s="2" t="s">
        <v>1663</v>
      </c>
      <c r="B818" s="5" t="s">
        <v>1664</v>
      </c>
      <c r="C818" s="4" t="s">
        <v>428</v>
      </c>
      <c r="D818" s="5" t="s">
        <v>1664</v>
      </c>
      <c r="E818" s="5" t="s">
        <v>15</v>
      </c>
      <c r="F818" s="4">
        <v>100</v>
      </c>
      <c r="G818" s="101">
        <v>1696.43</v>
      </c>
      <c r="H818" s="4" t="s">
        <v>36</v>
      </c>
      <c r="I818" s="4" t="s">
        <v>17</v>
      </c>
      <c r="J818" s="7">
        <f t="shared" ref="J818" si="58">G818*F818</f>
        <v>169643</v>
      </c>
      <c r="K818" s="7">
        <f t="shared" ref="K818" si="59">J818*1.12</f>
        <v>190000.16000000003</v>
      </c>
    </row>
    <row r="819" spans="1:11" ht="45">
      <c r="A819" s="2">
        <v>581</v>
      </c>
      <c r="B819" s="5" t="s">
        <v>653</v>
      </c>
      <c r="C819" s="4" t="s">
        <v>13</v>
      </c>
      <c r="D819" s="5" t="s">
        <v>653</v>
      </c>
      <c r="E819" s="5" t="s">
        <v>15</v>
      </c>
      <c r="F819" s="4">
        <v>10</v>
      </c>
      <c r="G819" s="23">
        <v>40</v>
      </c>
      <c r="H819" s="4" t="s">
        <v>36</v>
      </c>
      <c r="I819" s="4" t="s">
        <v>17</v>
      </c>
      <c r="J819" s="7">
        <f t="shared" si="57"/>
        <v>400</v>
      </c>
      <c r="K819" s="7">
        <f t="shared" si="56"/>
        <v>448.00000000000006</v>
      </c>
    </row>
    <row r="820" spans="1:11" ht="45">
      <c r="A820" s="2">
        <v>582</v>
      </c>
      <c r="B820" s="5" t="s">
        <v>654</v>
      </c>
      <c r="C820" s="4" t="s">
        <v>13</v>
      </c>
      <c r="D820" s="5" t="s">
        <v>654</v>
      </c>
      <c r="E820" s="5" t="s">
        <v>15</v>
      </c>
      <c r="F820" s="4">
        <v>120</v>
      </c>
      <c r="G820" s="23">
        <v>100</v>
      </c>
      <c r="H820" s="4" t="s">
        <v>36</v>
      </c>
      <c r="I820" s="4" t="s">
        <v>17</v>
      </c>
      <c r="J820" s="7">
        <f t="shared" si="57"/>
        <v>12000</v>
      </c>
      <c r="K820" s="7">
        <f t="shared" si="56"/>
        <v>13440.000000000002</v>
      </c>
    </row>
    <row r="821" spans="1:11" ht="45">
      <c r="A821" s="2">
        <v>583</v>
      </c>
      <c r="B821" s="5" t="s">
        <v>655</v>
      </c>
      <c r="C821" s="4" t="s">
        <v>13</v>
      </c>
      <c r="D821" s="5" t="s">
        <v>655</v>
      </c>
      <c r="E821" s="5" t="s">
        <v>15</v>
      </c>
      <c r="F821" s="4">
        <v>30</v>
      </c>
      <c r="G821" s="23">
        <v>120</v>
      </c>
      <c r="H821" s="4" t="s">
        <v>36</v>
      </c>
      <c r="I821" s="4" t="s">
        <v>17</v>
      </c>
      <c r="J821" s="7">
        <f t="shared" si="57"/>
        <v>3600</v>
      </c>
      <c r="K821" s="7">
        <f t="shared" si="56"/>
        <v>4032.0000000000005</v>
      </c>
    </row>
    <row r="822" spans="1:11" ht="45">
      <c r="A822" s="2">
        <v>584</v>
      </c>
      <c r="B822" s="5" t="s">
        <v>656</v>
      </c>
      <c r="C822" s="4" t="s">
        <v>13</v>
      </c>
      <c r="D822" s="5" t="s">
        <v>656</v>
      </c>
      <c r="E822" s="5" t="s">
        <v>15</v>
      </c>
      <c r="F822" s="4">
        <v>80</v>
      </c>
      <c r="G822" s="23">
        <v>210</v>
      </c>
      <c r="H822" s="4" t="s">
        <v>36</v>
      </c>
      <c r="I822" s="4" t="s">
        <v>17</v>
      </c>
      <c r="J822" s="7">
        <f t="shared" si="57"/>
        <v>16800</v>
      </c>
      <c r="K822" s="7">
        <f t="shared" si="56"/>
        <v>18816</v>
      </c>
    </row>
    <row r="823" spans="1:11" ht="45">
      <c r="A823" s="2">
        <v>585</v>
      </c>
      <c r="B823" s="5" t="s">
        <v>657</v>
      </c>
      <c r="C823" s="4" t="s">
        <v>13</v>
      </c>
      <c r="D823" s="5" t="s">
        <v>657</v>
      </c>
      <c r="E823" s="5" t="s">
        <v>15</v>
      </c>
      <c r="F823" s="4">
        <v>20</v>
      </c>
      <c r="G823" s="23">
        <v>240</v>
      </c>
      <c r="H823" s="4" t="s">
        <v>36</v>
      </c>
      <c r="I823" s="4" t="s">
        <v>17</v>
      </c>
      <c r="J823" s="7">
        <f t="shared" si="57"/>
        <v>4800</v>
      </c>
      <c r="K823" s="7">
        <f t="shared" si="56"/>
        <v>5376.0000000000009</v>
      </c>
    </row>
    <row r="824" spans="1:11" ht="45">
      <c r="A824" s="2">
        <v>586</v>
      </c>
      <c r="B824" s="5" t="s">
        <v>658</v>
      </c>
      <c r="C824" s="4" t="s">
        <v>13</v>
      </c>
      <c r="D824" s="5" t="s">
        <v>658</v>
      </c>
      <c r="E824" s="5" t="s">
        <v>15</v>
      </c>
      <c r="F824" s="4">
        <v>25</v>
      </c>
      <c r="G824" s="23">
        <v>370</v>
      </c>
      <c r="H824" s="4" t="s">
        <v>36</v>
      </c>
      <c r="I824" s="4" t="s">
        <v>17</v>
      </c>
      <c r="J824" s="7">
        <f t="shared" si="57"/>
        <v>9250</v>
      </c>
      <c r="K824" s="7">
        <f t="shared" si="56"/>
        <v>10360.000000000002</v>
      </c>
    </row>
    <row r="825" spans="1:11" ht="45">
      <c r="A825" s="2">
        <v>587</v>
      </c>
      <c r="B825" s="5" t="s">
        <v>659</v>
      </c>
      <c r="C825" s="4" t="s">
        <v>13</v>
      </c>
      <c r="D825" s="5" t="s">
        <v>659</v>
      </c>
      <c r="E825" s="5" t="s">
        <v>15</v>
      </c>
      <c r="F825" s="4">
        <v>15</v>
      </c>
      <c r="G825" s="23">
        <v>600</v>
      </c>
      <c r="H825" s="4" t="s">
        <v>36</v>
      </c>
      <c r="I825" s="4" t="s">
        <v>17</v>
      </c>
      <c r="J825" s="7">
        <f t="shared" si="57"/>
        <v>9000</v>
      </c>
      <c r="K825" s="7">
        <f t="shared" si="56"/>
        <v>10080.000000000002</v>
      </c>
    </row>
    <row r="826" spans="1:11" ht="45">
      <c r="A826" s="2">
        <v>588</v>
      </c>
      <c r="B826" s="4" t="s">
        <v>660</v>
      </c>
      <c r="C826" s="4" t="s">
        <v>13</v>
      </c>
      <c r="D826" s="4" t="s">
        <v>660</v>
      </c>
      <c r="E826" s="5" t="s">
        <v>661</v>
      </c>
      <c r="F826" s="3">
        <v>100</v>
      </c>
      <c r="G826" s="23">
        <v>1389</v>
      </c>
      <c r="H826" s="4" t="s">
        <v>44</v>
      </c>
      <c r="I826" s="4" t="s">
        <v>17</v>
      </c>
      <c r="J826" s="7">
        <f t="shared" ref="J826:J831" si="60">F826*G826</f>
        <v>138900</v>
      </c>
      <c r="K826" s="7">
        <f>J826*1.12</f>
        <v>155568.00000000003</v>
      </c>
    </row>
    <row r="827" spans="1:11" ht="45">
      <c r="A827" s="2">
        <v>589</v>
      </c>
      <c r="B827" s="4" t="s">
        <v>662</v>
      </c>
      <c r="C827" s="4" t="s">
        <v>13</v>
      </c>
      <c r="D827" s="4" t="s">
        <v>662</v>
      </c>
      <c r="E827" s="5" t="s">
        <v>15</v>
      </c>
      <c r="F827" s="3">
        <v>25</v>
      </c>
      <c r="G827" s="23">
        <v>1500</v>
      </c>
      <c r="H827" s="4" t="s">
        <v>44</v>
      </c>
      <c r="I827" s="4" t="s">
        <v>17</v>
      </c>
      <c r="J827" s="7">
        <f t="shared" si="60"/>
        <v>37500</v>
      </c>
      <c r="K827" s="7">
        <f>J827*1.12</f>
        <v>42000.000000000007</v>
      </c>
    </row>
    <row r="828" spans="1:11" ht="45">
      <c r="A828" s="2">
        <v>590</v>
      </c>
      <c r="B828" s="4" t="s">
        <v>663</v>
      </c>
      <c r="C828" s="4" t="s">
        <v>13</v>
      </c>
      <c r="D828" s="4" t="s">
        <v>663</v>
      </c>
      <c r="E828" s="5" t="s">
        <v>15</v>
      </c>
      <c r="F828" s="3">
        <v>25</v>
      </c>
      <c r="G828" s="23">
        <v>1123</v>
      </c>
      <c r="H828" s="4" t="s">
        <v>44</v>
      </c>
      <c r="I828" s="4" t="s">
        <v>17</v>
      </c>
      <c r="J828" s="7">
        <f t="shared" si="60"/>
        <v>28075</v>
      </c>
      <c r="K828" s="7">
        <f>J828*1.12</f>
        <v>31444.000000000004</v>
      </c>
    </row>
    <row r="829" spans="1:11" ht="45">
      <c r="A829" s="2">
        <v>591</v>
      </c>
      <c r="B829" s="4" t="s">
        <v>664</v>
      </c>
      <c r="C829" s="4" t="s">
        <v>13</v>
      </c>
      <c r="D829" s="4" t="s">
        <v>664</v>
      </c>
      <c r="E829" s="5" t="s">
        <v>15</v>
      </c>
      <c r="F829" s="3">
        <v>25</v>
      </c>
      <c r="G829" s="23">
        <v>1500</v>
      </c>
      <c r="H829" s="4" t="s">
        <v>44</v>
      </c>
      <c r="I829" s="4" t="s">
        <v>17</v>
      </c>
      <c r="J829" s="7">
        <f t="shared" si="60"/>
        <v>37500</v>
      </c>
      <c r="K829" s="7">
        <f>J829*1.12</f>
        <v>42000.000000000007</v>
      </c>
    </row>
    <row r="830" spans="1:11">
      <c r="A830" s="26" t="s">
        <v>1373</v>
      </c>
      <c r="B830" s="3"/>
      <c r="C830" s="4"/>
      <c r="D830" s="3"/>
      <c r="E830" s="3"/>
      <c r="F830" s="29"/>
      <c r="G830" s="24"/>
      <c r="H830" s="4"/>
      <c r="I830" s="4"/>
      <c r="J830" s="7"/>
      <c r="K830" s="7"/>
    </row>
    <row r="831" spans="1:11" ht="45">
      <c r="A831" s="2">
        <v>592</v>
      </c>
      <c r="B831" s="3" t="s">
        <v>665</v>
      </c>
      <c r="C831" s="4" t="s">
        <v>13</v>
      </c>
      <c r="D831" s="3" t="s">
        <v>665</v>
      </c>
      <c r="E831" s="3" t="s">
        <v>59</v>
      </c>
      <c r="F831" s="3">
        <v>72</v>
      </c>
      <c r="G831" s="84">
        <v>79901.611099999995</v>
      </c>
      <c r="H831" s="21" t="s">
        <v>666</v>
      </c>
      <c r="I831" s="4" t="s">
        <v>17</v>
      </c>
      <c r="J831" s="7">
        <f t="shared" si="60"/>
        <v>5752915.9991999995</v>
      </c>
      <c r="K831" s="85">
        <f>J831*1.12</f>
        <v>6443265.9191039996</v>
      </c>
    </row>
    <row r="832" spans="1:11" ht="90">
      <c r="A832" s="2" t="s">
        <v>1601</v>
      </c>
      <c r="B832" s="3" t="s">
        <v>1600</v>
      </c>
      <c r="C832" s="4" t="s">
        <v>13</v>
      </c>
      <c r="D832" s="3" t="s">
        <v>1599</v>
      </c>
      <c r="E832" s="3" t="s">
        <v>15</v>
      </c>
      <c r="F832" s="3">
        <v>1</v>
      </c>
      <c r="G832" s="22">
        <v>35714.699999999997</v>
      </c>
      <c r="H832" s="21" t="s">
        <v>666</v>
      </c>
      <c r="I832" s="4" t="s">
        <v>17</v>
      </c>
      <c r="J832" s="7">
        <f t="shared" ref="J832" si="61">F832*G832</f>
        <v>35714.699999999997</v>
      </c>
      <c r="K832" s="7">
        <f>J832*1.12</f>
        <v>40000.464</v>
      </c>
    </row>
    <row r="833" spans="1:11" ht="51" customHeight="1">
      <c r="A833" s="2" t="s">
        <v>1671</v>
      </c>
      <c r="B833" s="3" t="s">
        <v>1672</v>
      </c>
      <c r="C833" s="4" t="s">
        <v>13</v>
      </c>
      <c r="D833" s="3" t="s">
        <v>1673</v>
      </c>
      <c r="E833" s="3" t="s">
        <v>15</v>
      </c>
      <c r="F833" s="3">
        <v>2</v>
      </c>
      <c r="G833" s="22">
        <v>77990</v>
      </c>
      <c r="H833" s="21" t="s">
        <v>44</v>
      </c>
      <c r="I833" s="4" t="s">
        <v>17</v>
      </c>
      <c r="J833" s="7">
        <f t="shared" ref="J833" si="62">F833*G833</f>
        <v>155980</v>
      </c>
      <c r="K833" s="7">
        <f>J833*1.12</f>
        <v>174697.60000000001</v>
      </c>
    </row>
    <row r="834" spans="1:11" ht="34.5" customHeight="1">
      <c r="A834" s="2">
        <v>593</v>
      </c>
      <c r="B834" s="4" t="s">
        <v>667</v>
      </c>
      <c r="C834" s="4" t="s">
        <v>13</v>
      </c>
      <c r="D834" s="4" t="s">
        <v>667</v>
      </c>
      <c r="E834" s="5" t="s">
        <v>59</v>
      </c>
      <c r="F834" s="64">
        <v>8</v>
      </c>
      <c r="G834" s="24">
        <v>133928.57142857142</v>
      </c>
      <c r="H834" s="21" t="s">
        <v>668</v>
      </c>
      <c r="I834" s="4" t="s">
        <v>17</v>
      </c>
      <c r="J834" s="7">
        <v>1071428.5714285714</v>
      </c>
      <c r="K834" s="7">
        <v>1200000</v>
      </c>
    </row>
    <row r="835" spans="1:11" ht="45">
      <c r="A835" s="2">
        <v>594</v>
      </c>
      <c r="B835" s="4" t="s">
        <v>669</v>
      </c>
      <c r="C835" s="4" t="s">
        <v>13</v>
      </c>
      <c r="D835" s="4" t="s">
        <v>669</v>
      </c>
      <c r="E835" s="5" t="s">
        <v>59</v>
      </c>
      <c r="F835" s="64">
        <v>7</v>
      </c>
      <c r="G835" s="24">
        <v>66964.28571428571</v>
      </c>
      <c r="H835" s="21" t="s">
        <v>668</v>
      </c>
      <c r="I835" s="4" t="s">
        <v>17</v>
      </c>
      <c r="J835" s="7">
        <v>468749.99999999994</v>
      </c>
      <c r="K835" s="7">
        <v>525000</v>
      </c>
    </row>
    <row r="836" spans="1:11" ht="45">
      <c r="A836" s="2">
        <v>595</v>
      </c>
      <c r="B836" s="4" t="s">
        <v>670</v>
      </c>
      <c r="C836" s="4" t="s">
        <v>13</v>
      </c>
      <c r="D836" s="4" t="s">
        <v>670</v>
      </c>
      <c r="E836" s="5" t="s">
        <v>59</v>
      </c>
      <c r="F836" s="64">
        <v>2</v>
      </c>
      <c r="G836" s="24">
        <v>44642.857142857138</v>
      </c>
      <c r="H836" s="21" t="s">
        <v>668</v>
      </c>
      <c r="I836" s="4" t="s">
        <v>17</v>
      </c>
      <c r="J836" s="7">
        <v>89285.714285714275</v>
      </c>
      <c r="K836" s="7">
        <v>100000</v>
      </c>
    </row>
    <row r="837" spans="1:11" ht="45">
      <c r="A837" s="2">
        <v>596</v>
      </c>
      <c r="B837" s="4" t="s">
        <v>671</v>
      </c>
      <c r="C837" s="4" t="s">
        <v>13</v>
      </c>
      <c r="D837" s="4" t="s">
        <v>671</v>
      </c>
      <c r="E837" s="5" t="s">
        <v>59</v>
      </c>
      <c r="F837" s="64">
        <v>31</v>
      </c>
      <c r="G837" s="24">
        <v>177649.19</v>
      </c>
      <c r="H837" s="21" t="s">
        <v>668</v>
      </c>
      <c r="I837" s="4" t="s">
        <v>17</v>
      </c>
      <c r="J837" s="7">
        <f t="shared" ref="J837" si="63">F837*G837</f>
        <v>5507124.8899999997</v>
      </c>
      <c r="K837" s="7">
        <f>J837*1.12</f>
        <v>6167979.8768000007</v>
      </c>
    </row>
    <row r="838" spans="1:11" ht="45">
      <c r="A838" s="2" t="s">
        <v>1595</v>
      </c>
      <c r="B838" s="4" t="s">
        <v>1596</v>
      </c>
      <c r="C838" s="4" t="s">
        <v>428</v>
      </c>
      <c r="D838" s="4" t="s">
        <v>1596</v>
      </c>
      <c r="E838" s="5" t="s">
        <v>15</v>
      </c>
      <c r="F838" s="64">
        <v>1</v>
      </c>
      <c r="G838" s="24">
        <v>29150</v>
      </c>
      <c r="H838" s="21" t="s">
        <v>44</v>
      </c>
      <c r="I838" s="4" t="s">
        <v>17</v>
      </c>
      <c r="J838" s="7">
        <f t="shared" ref="J838" si="64">F838*G838</f>
        <v>29150</v>
      </c>
      <c r="K838" s="7">
        <f>J838*1.12</f>
        <v>32648.000000000004</v>
      </c>
    </row>
    <row r="839" spans="1:11" ht="165">
      <c r="A839" s="2">
        <v>597</v>
      </c>
      <c r="B839" s="4" t="s">
        <v>1468</v>
      </c>
      <c r="C839" s="4" t="s">
        <v>13</v>
      </c>
      <c r="D839" s="4" t="s">
        <v>1469</v>
      </c>
      <c r="E839" s="5" t="s">
        <v>59</v>
      </c>
      <c r="F839" s="64">
        <v>1</v>
      </c>
      <c r="G839" s="24">
        <v>70000</v>
      </c>
      <c r="H839" s="21" t="s">
        <v>44</v>
      </c>
      <c r="I839" s="4" t="s">
        <v>17</v>
      </c>
      <c r="J839" s="7">
        <v>70000</v>
      </c>
      <c r="K839" s="7">
        <v>78400</v>
      </c>
    </row>
    <row r="840" spans="1:11" ht="90">
      <c r="A840" s="2" t="s">
        <v>1452</v>
      </c>
      <c r="B840" s="27" t="s">
        <v>1436</v>
      </c>
      <c r="C840" s="27" t="s">
        <v>1433</v>
      </c>
      <c r="D840" s="27" t="s">
        <v>1437</v>
      </c>
      <c r="E840" s="5" t="s">
        <v>423</v>
      </c>
      <c r="F840" s="27">
        <v>8</v>
      </c>
      <c r="G840" s="6">
        <v>7946.43</v>
      </c>
      <c r="H840" s="4" t="s">
        <v>1435</v>
      </c>
      <c r="I840" s="4" t="s">
        <v>1430</v>
      </c>
      <c r="J840" s="33">
        <v>63571.44</v>
      </c>
      <c r="K840" s="33">
        <v>71200.009999999995</v>
      </c>
    </row>
    <row r="841" spans="1:11" ht="105">
      <c r="A841" s="2" t="s">
        <v>1453</v>
      </c>
      <c r="B841" s="27" t="s">
        <v>1438</v>
      </c>
      <c r="C841" s="27" t="s">
        <v>1433</v>
      </c>
      <c r="D841" s="27" t="s">
        <v>1439</v>
      </c>
      <c r="E841" s="5" t="s">
        <v>423</v>
      </c>
      <c r="F841" s="27">
        <v>1</v>
      </c>
      <c r="G841" s="6">
        <v>136082.1</v>
      </c>
      <c r="H841" s="4" t="s">
        <v>1435</v>
      </c>
      <c r="I841" s="4" t="s">
        <v>1430</v>
      </c>
      <c r="J841" s="33">
        <v>136082.1</v>
      </c>
      <c r="K841" s="33">
        <v>152411.95000000001</v>
      </c>
    </row>
    <row r="842" spans="1:11" ht="45">
      <c r="A842" s="2" t="s">
        <v>1801</v>
      </c>
      <c r="B842" s="27" t="s">
        <v>1806</v>
      </c>
      <c r="C842" s="27" t="s">
        <v>1433</v>
      </c>
      <c r="D842" s="27" t="s">
        <v>1806</v>
      </c>
      <c r="E842" s="27" t="s">
        <v>15</v>
      </c>
      <c r="F842" s="27">
        <v>1</v>
      </c>
      <c r="G842" s="6">
        <v>577000</v>
      </c>
      <c r="H842" s="4" t="s">
        <v>1811</v>
      </c>
      <c r="I842" s="4" t="s">
        <v>1430</v>
      </c>
      <c r="J842" s="33">
        <f>F842*G842</f>
        <v>577000</v>
      </c>
      <c r="K842" s="33">
        <f>J842*1.12</f>
        <v>646240.00000000012</v>
      </c>
    </row>
    <row r="843" spans="1:11" ht="45">
      <c r="A843" s="2" t="s">
        <v>1802</v>
      </c>
      <c r="B843" s="27" t="s">
        <v>1807</v>
      </c>
      <c r="C843" s="27" t="s">
        <v>1433</v>
      </c>
      <c r="D843" s="27" t="s">
        <v>1807</v>
      </c>
      <c r="E843" s="27" t="s">
        <v>15</v>
      </c>
      <c r="F843" s="27">
        <v>2</v>
      </c>
      <c r="G843" s="6">
        <v>261414</v>
      </c>
      <c r="H843" s="4" t="s">
        <v>1811</v>
      </c>
      <c r="I843" s="4" t="s">
        <v>1430</v>
      </c>
      <c r="J843" s="33">
        <f t="shared" ref="J843:J846" si="65">F843*G843</f>
        <v>522828</v>
      </c>
      <c r="K843" s="33">
        <f t="shared" ref="K843:K846" si="66">J843*1.12</f>
        <v>585567.3600000001</v>
      </c>
    </row>
    <row r="844" spans="1:11" ht="45">
      <c r="A844" s="2" t="s">
        <v>1803</v>
      </c>
      <c r="B844" s="27" t="s">
        <v>1810</v>
      </c>
      <c r="C844" s="27" t="s">
        <v>1433</v>
      </c>
      <c r="D844" s="27" t="s">
        <v>1810</v>
      </c>
      <c r="E844" s="27" t="s">
        <v>15</v>
      </c>
      <c r="F844" s="27">
        <v>2</v>
      </c>
      <c r="G844" s="6">
        <v>19564</v>
      </c>
      <c r="H844" s="4" t="s">
        <v>1811</v>
      </c>
      <c r="I844" s="4" t="s">
        <v>1430</v>
      </c>
      <c r="J844" s="33">
        <f t="shared" si="65"/>
        <v>39128</v>
      </c>
      <c r="K844" s="33">
        <f t="shared" si="66"/>
        <v>43823.360000000001</v>
      </c>
    </row>
    <row r="845" spans="1:11" ht="45">
      <c r="A845" s="2" t="s">
        <v>1804</v>
      </c>
      <c r="B845" s="27" t="s">
        <v>1808</v>
      </c>
      <c r="C845" s="27" t="s">
        <v>1433</v>
      </c>
      <c r="D845" s="27" t="s">
        <v>1808</v>
      </c>
      <c r="E845" s="27" t="s">
        <v>15</v>
      </c>
      <c r="F845" s="27">
        <v>1</v>
      </c>
      <c r="G845" s="6">
        <v>42500</v>
      </c>
      <c r="H845" s="4" t="s">
        <v>1811</v>
      </c>
      <c r="I845" s="4" t="s">
        <v>1430</v>
      </c>
      <c r="J845" s="33">
        <f t="shared" si="65"/>
        <v>42500</v>
      </c>
      <c r="K845" s="33">
        <f t="shared" si="66"/>
        <v>47600.000000000007</v>
      </c>
    </row>
    <row r="846" spans="1:11" ht="45">
      <c r="A846" s="2" t="s">
        <v>1805</v>
      </c>
      <c r="B846" s="27" t="s">
        <v>1809</v>
      </c>
      <c r="C846" s="27" t="s">
        <v>1433</v>
      </c>
      <c r="D846" s="27" t="s">
        <v>1809</v>
      </c>
      <c r="E846" s="27" t="s">
        <v>15</v>
      </c>
      <c r="F846" s="27">
        <v>1</v>
      </c>
      <c r="G846" s="6">
        <v>25108</v>
      </c>
      <c r="H846" s="4" t="s">
        <v>1811</v>
      </c>
      <c r="I846" s="4" t="s">
        <v>1430</v>
      </c>
      <c r="J846" s="33">
        <f t="shared" si="65"/>
        <v>25108</v>
      </c>
      <c r="K846" s="33">
        <f t="shared" si="66"/>
        <v>28120.960000000003</v>
      </c>
    </row>
    <row r="847" spans="1:11" ht="45">
      <c r="A847" s="2">
        <v>598</v>
      </c>
      <c r="B847" s="27" t="s">
        <v>672</v>
      </c>
      <c r="C847" s="27" t="s">
        <v>129</v>
      </c>
      <c r="D847" s="27" t="s">
        <v>672</v>
      </c>
      <c r="E847" s="27" t="s">
        <v>15</v>
      </c>
      <c r="F847" s="27">
        <v>23</v>
      </c>
      <c r="G847" s="32">
        <v>18918.87</v>
      </c>
      <c r="H847" s="27" t="s">
        <v>673</v>
      </c>
      <c r="I847" s="4" t="s">
        <v>17</v>
      </c>
      <c r="J847" s="33">
        <v>435134</v>
      </c>
      <c r="K847" s="33">
        <v>487350.08</v>
      </c>
    </row>
    <row r="848" spans="1:11" ht="15" customHeight="1">
      <c r="A848" s="2">
        <v>599</v>
      </c>
      <c r="B848" s="27" t="s">
        <v>674</v>
      </c>
      <c r="C848" s="27" t="s">
        <v>129</v>
      </c>
      <c r="D848" s="27" t="s">
        <v>674</v>
      </c>
      <c r="E848" s="27" t="s">
        <v>15</v>
      </c>
      <c r="F848" s="27">
        <v>18</v>
      </c>
      <c r="G848" s="32">
        <v>69553.56</v>
      </c>
      <c r="H848" s="27" t="s">
        <v>673</v>
      </c>
      <c r="I848" s="4" t="s">
        <v>17</v>
      </c>
      <c r="J848" s="33">
        <v>1251964</v>
      </c>
      <c r="K848" s="33">
        <v>1402199.68</v>
      </c>
    </row>
    <row r="849" spans="1:11" ht="45">
      <c r="A849" s="2">
        <v>600</v>
      </c>
      <c r="B849" s="27" t="s">
        <v>675</v>
      </c>
      <c r="C849" s="27" t="s">
        <v>129</v>
      </c>
      <c r="D849" s="27" t="s">
        <v>675</v>
      </c>
      <c r="E849" s="27" t="s">
        <v>30</v>
      </c>
      <c r="F849" s="27">
        <v>1</v>
      </c>
      <c r="G849" s="32">
        <v>3816964</v>
      </c>
      <c r="H849" s="27" t="s">
        <v>673</v>
      </c>
      <c r="I849" s="4" t="s">
        <v>17</v>
      </c>
      <c r="J849" s="33">
        <v>3816964</v>
      </c>
      <c r="K849" s="33">
        <v>4274999.68</v>
      </c>
    </row>
    <row r="850" spans="1:11" ht="45">
      <c r="A850" s="2">
        <v>601</v>
      </c>
      <c r="B850" s="3" t="s">
        <v>676</v>
      </c>
      <c r="C850" s="4" t="s">
        <v>13</v>
      </c>
      <c r="D850" s="4" t="s">
        <v>677</v>
      </c>
      <c r="E850" s="5" t="s">
        <v>59</v>
      </c>
      <c r="F850" s="64">
        <v>3</v>
      </c>
      <c r="G850" s="24">
        <v>7142.8571428571422</v>
      </c>
      <c r="H850" s="21" t="s">
        <v>668</v>
      </c>
      <c r="I850" s="4" t="s">
        <v>17</v>
      </c>
      <c r="J850" s="7">
        <v>21428.571428571428</v>
      </c>
      <c r="K850" s="7">
        <v>24000</v>
      </c>
    </row>
    <row r="851" spans="1:11" ht="15" customHeight="1">
      <c r="A851" s="2">
        <v>602</v>
      </c>
      <c r="B851" s="5" t="s">
        <v>678</v>
      </c>
      <c r="C851" s="4" t="s">
        <v>13</v>
      </c>
      <c r="D851" s="5" t="s">
        <v>678</v>
      </c>
      <c r="E851" s="5" t="s">
        <v>15</v>
      </c>
      <c r="F851" s="3">
        <v>33</v>
      </c>
      <c r="G851" s="23">
        <v>2500</v>
      </c>
      <c r="H851" s="4" t="s">
        <v>36</v>
      </c>
      <c r="I851" s="4" t="s">
        <v>17</v>
      </c>
      <c r="J851" s="22">
        <f>G851*F851</f>
        <v>82500</v>
      </c>
      <c r="K851" s="7">
        <f>J851*1.12</f>
        <v>92400.000000000015</v>
      </c>
    </row>
    <row r="852" spans="1:11" ht="45">
      <c r="A852" s="2">
        <v>603</v>
      </c>
      <c r="B852" s="3" t="s">
        <v>679</v>
      </c>
      <c r="C852" s="4" t="s">
        <v>13</v>
      </c>
      <c r="D852" s="3" t="s">
        <v>680</v>
      </c>
      <c r="E852" s="3" t="s">
        <v>59</v>
      </c>
      <c r="F852" s="3">
        <v>83</v>
      </c>
      <c r="G852" s="24">
        <v>3563.4096385542171</v>
      </c>
      <c r="H852" s="4" t="s">
        <v>36</v>
      </c>
      <c r="I852" s="4" t="s">
        <v>17</v>
      </c>
      <c r="J852" s="7">
        <f>F852*G852</f>
        <v>295763</v>
      </c>
      <c r="K852" s="7">
        <f>J852*1.12</f>
        <v>331254.56000000006</v>
      </c>
    </row>
    <row r="853" spans="1:11" ht="45">
      <c r="A853" s="2">
        <v>604</v>
      </c>
      <c r="B853" s="27" t="s">
        <v>681</v>
      </c>
      <c r="C853" s="27" t="s">
        <v>129</v>
      </c>
      <c r="D853" s="27" t="s">
        <v>681</v>
      </c>
      <c r="E853" s="27" t="s">
        <v>15</v>
      </c>
      <c r="F853" s="27">
        <v>25</v>
      </c>
      <c r="G853" s="32">
        <v>5089.28</v>
      </c>
      <c r="H853" s="27" t="s">
        <v>673</v>
      </c>
      <c r="I853" s="4" t="s">
        <v>17</v>
      </c>
      <c r="J853" s="33">
        <v>127232</v>
      </c>
      <c r="K853" s="33">
        <v>142499.84</v>
      </c>
    </row>
    <row r="854" spans="1:11" ht="31.5" customHeight="1">
      <c r="A854" s="2" t="s">
        <v>1451</v>
      </c>
      <c r="B854" s="27" t="s">
        <v>1432</v>
      </c>
      <c r="C854" s="27" t="s">
        <v>1433</v>
      </c>
      <c r="D854" s="27" t="s">
        <v>1434</v>
      </c>
      <c r="E854" s="5" t="s">
        <v>423</v>
      </c>
      <c r="F854" s="27">
        <v>2</v>
      </c>
      <c r="G854" s="6">
        <v>25000</v>
      </c>
      <c r="H854" s="4" t="s">
        <v>1435</v>
      </c>
      <c r="I854" s="4" t="s">
        <v>1430</v>
      </c>
      <c r="J854" s="33">
        <v>50000</v>
      </c>
      <c r="K854" s="33">
        <v>56000</v>
      </c>
    </row>
    <row r="855" spans="1:11" ht="45">
      <c r="A855" s="2">
        <v>605</v>
      </c>
      <c r="B855" s="27" t="s">
        <v>682</v>
      </c>
      <c r="C855" s="27" t="s">
        <v>1632</v>
      </c>
      <c r="D855" s="27" t="s">
        <v>682</v>
      </c>
      <c r="E855" s="4" t="s">
        <v>30</v>
      </c>
      <c r="F855" s="4">
        <v>1</v>
      </c>
      <c r="G855" s="32">
        <v>965080</v>
      </c>
      <c r="H855" s="27" t="s">
        <v>1374</v>
      </c>
      <c r="I855" s="4" t="s">
        <v>17</v>
      </c>
      <c r="J855" s="7">
        <v>965080</v>
      </c>
      <c r="K855" s="33">
        <v>1080890</v>
      </c>
    </row>
    <row r="856" spans="1:11" ht="60">
      <c r="A856" s="2" t="s">
        <v>1592</v>
      </c>
      <c r="B856" s="27" t="s">
        <v>2067</v>
      </c>
      <c r="C856" s="27" t="s">
        <v>1651</v>
      </c>
      <c r="D856" s="27" t="s">
        <v>2067</v>
      </c>
      <c r="E856" s="4" t="s">
        <v>771</v>
      </c>
      <c r="F856" s="4">
        <v>1</v>
      </c>
      <c r="G856" s="32">
        <v>300000</v>
      </c>
      <c r="H856" s="27" t="s">
        <v>1593</v>
      </c>
      <c r="I856" s="4" t="s">
        <v>17</v>
      </c>
      <c r="J856" s="7">
        <f>F856*G856</f>
        <v>300000</v>
      </c>
      <c r="K856" s="33">
        <f>J856*1.12</f>
        <v>336000.00000000006</v>
      </c>
    </row>
    <row r="857" spans="1:11" ht="45">
      <c r="A857" s="2" t="s">
        <v>2054</v>
      </c>
      <c r="B857" s="27" t="s">
        <v>2077</v>
      </c>
      <c r="C857" s="27" t="s">
        <v>428</v>
      </c>
      <c r="D857" s="27" t="s">
        <v>2077</v>
      </c>
      <c r="E857" s="4" t="s">
        <v>771</v>
      </c>
      <c r="F857" s="4">
        <v>1</v>
      </c>
      <c r="G857" s="32">
        <v>26786</v>
      </c>
      <c r="H857" s="27" t="s">
        <v>2078</v>
      </c>
      <c r="I857" s="4" t="s">
        <v>17</v>
      </c>
      <c r="J857" s="7">
        <f>F857*G857</f>
        <v>26786</v>
      </c>
      <c r="K857" s="33">
        <f>J857*1.12</f>
        <v>30000.320000000003</v>
      </c>
    </row>
    <row r="858" spans="1:11" ht="45">
      <c r="A858" s="2">
        <v>606</v>
      </c>
      <c r="B858" s="4" t="s">
        <v>683</v>
      </c>
      <c r="C858" s="27" t="s">
        <v>129</v>
      </c>
      <c r="D858" s="4" t="s">
        <v>683</v>
      </c>
      <c r="E858" s="4" t="s">
        <v>30</v>
      </c>
      <c r="F858" s="4">
        <v>1</v>
      </c>
      <c r="G858" s="32">
        <v>25319500</v>
      </c>
      <c r="H858" s="27" t="s">
        <v>1374</v>
      </c>
      <c r="I858" s="4" t="s">
        <v>17</v>
      </c>
      <c r="J858" s="7">
        <v>25319500</v>
      </c>
      <c r="K858" s="33">
        <v>28357840</v>
      </c>
    </row>
    <row r="859" spans="1:11" ht="45">
      <c r="A859" s="2" t="s">
        <v>1792</v>
      </c>
      <c r="B859" s="4" t="s">
        <v>1793</v>
      </c>
      <c r="C859" s="27" t="s">
        <v>129</v>
      </c>
      <c r="D859" s="4" t="s">
        <v>1793</v>
      </c>
      <c r="E859" s="4" t="s">
        <v>30</v>
      </c>
      <c r="F859" s="4">
        <v>1</v>
      </c>
      <c r="G859" s="32">
        <v>1528600</v>
      </c>
      <c r="H859" s="27" t="s">
        <v>1794</v>
      </c>
      <c r="I859" s="4" t="s">
        <v>17</v>
      </c>
      <c r="J859" s="7">
        <f>F859*G859</f>
        <v>1528600</v>
      </c>
      <c r="K859" s="33">
        <f>J859*1.12</f>
        <v>1712032.0000000002</v>
      </c>
    </row>
    <row r="860" spans="1:11" ht="45">
      <c r="A860" s="2">
        <v>607</v>
      </c>
      <c r="B860" s="3" t="s">
        <v>684</v>
      </c>
      <c r="C860" s="4" t="s">
        <v>13</v>
      </c>
      <c r="D860" s="3" t="s">
        <v>684</v>
      </c>
      <c r="E860" s="3" t="s">
        <v>59</v>
      </c>
      <c r="F860" s="3">
        <v>66</v>
      </c>
      <c r="G860" s="24">
        <v>49107.142857142855</v>
      </c>
      <c r="H860" s="4" t="s">
        <v>19</v>
      </c>
      <c r="I860" s="4" t="s">
        <v>17</v>
      </c>
      <c r="J860" s="7">
        <v>3241071.4285714282</v>
      </c>
      <c r="K860" s="7">
        <v>3630000</v>
      </c>
    </row>
    <row r="861" spans="1:11" ht="45">
      <c r="A861" s="2">
        <v>608</v>
      </c>
      <c r="B861" s="3" t="s">
        <v>685</v>
      </c>
      <c r="C861" s="4" t="s">
        <v>13</v>
      </c>
      <c r="D861" s="3" t="s">
        <v>685</v>
      </c>
      <c r="E861" s="3" t="s">
        <v>15</v>
      </c>
      <c r="F861" s="3">
        <v>3</v>
      </c>
      <c r="G861" s="24">
        <f>J861/F861</f>
        <v>78000</v>
      </c>
      <c r="H861" s="4" t="s">
        <v>19</v>
      </c>
      <c r="I861" s="4" t="s">
        <v>17</v>
      </c>
      <c r="J861" s="7">
        <v>234000</v>
      </c>
      <c r="K861" s="7">
        <f>J861*1.12</f>
        <v>262080.00000000003</v>
      </c>
    </row>
    <row r="862" spans="1:11" ht="45">
      <c r="A862" s="2">
        <v>609</v>
      </c>
      <c r="B862" s="3" t="s">
        <v>686</v>
      </c>
      <c r="C862" s="4" t="s">
        <v>13</v>
      </c>
      <c r="D862" s="30" t="s">
        <v>687</v>
      </c>
      <c r="E862" s="3" t="s">
        <v>59</v>
      </c>
      <c r="F862" s="3">
        <v>10</v>
      </c>
      <c r="G862" s="24">
        <v>70000</v>
      </c>
      <c r="H862" s="4" t="s">
        <v>60</v>
      </c>
      <c r="I862" s="4" t="s">
        <v>17</v>
      </c>
      <c r="J862" s="7">
        <f>G862*F862</f>
        <v>700000</v>
      </c>
      <c r="K862" s="7">
        <f>J862*1.12</f>
        <v>784000.00000000012</v>
      </c>
    </row>
    <row r="863" spans="1:11" ht="45">
      <c r="A863" s="2">
        <v>610</v>
      </c>
      <c r="B863" s="3" t="s">
        <v>688</v>
      </c>
      <c r="C863" s="4" t="s">
        <v>13</v>
      </c>
      <c r="D863" s="3" t="s">
        <v>688</v>
      </c>
      <c r="E863" s="3" t="s">
        <v>15</v>
      </c>
      <c r="F863" s="3">
        <v>1</v>
      </c>
      <c r="G863" s="24">
        <v>36000</v>
      </c>
      <c r="H863" s="4" t="s">
        <v>19</v>
      </c>
      <c r="I863" s="4" t="s">
        <v>17</v>
      </c>
      <c r="J863" s="7">
        <v>36000</v>
      </c>
      <c r="K863" s="7">
        <f t="shared" ref="K863:K869" si="67">J863*1.12</f>
        <v>40320.000000000007</v>
      </c>
    </row>
    <row r="864" spans="1:11" ht="45">
      <c r="A864" s="2">
        <v>611</v>
      </c>
      <c r="B864" s="3" t="s">
        <v>689</v>
      </c>
      <c r="C864" s="4" t="s">
        <v>13</v>
      </c>
      <c r="D864" s="3" t="s">
        <v>689</v>
      </c>
      <c r="E864" s="3" t="s">
        <v>15</v>
      </c>
      <c r="F864" s="3">
        <v>1</v>
      </c>
      <c r="G864" s="24">
        <v>41000</v>
      </c>
      <c r="H864" s="4" t="s">
        <v>19</v>
      </c>
      <c r="I864" s="4" t="s">
        <v>17</v>
      </c>
      <c r="J864" s="7">
        <f>G864*F864</f>
        <v>41000</v>
      </c>
      <c r="K864" s="7">
        <f t="shared" si="67"/>
        <v>45920.000000000007</v>
      </c>
    </row>
    <row r="865" spans="1:11" ht="60">
      <c r="A865" s="2">
        <v>612</v>
      </c>
      <c r="B865" s="3" t="s">
        <v>690</v>
      </c>
      <c r="C865" s="4" t="s">
        <v>13</v>
      </c>
      <c r="D865" s="3" t="s">
        <v>691</v>
      </c>
      <c r="E865" s="3" t="s">
        <v>15</v>
      </c>
      <c r="F865" s="3">
        <v>1</v>
      </c>
      <c r="G865" s="24">
        <v>44000</v>
      </c>
      <c r="H865" s="4" t="s">
        <v>19</v>
      </c>
      <c r="I865" s="4" t="s">
        <v>17</v>
      </c>
      <c r="J865" s="7">
        <f>G865*F865</f>
        <v>44000</v>
      </c>
      <c r="K865" s="7">
        <f t="shared" si="67"/>
        <v>49280.000000000007</v>
      </c>
    </row>
    <row r="866" spans="1:11" ht="45">
      <c r="A866" s="2">
        <v>613</v>
      </c>
      <c r="B866" s="3" t="s">
        <v>692</v>
      </c>
      <c r="C866" s="4" t="s">
        <v>13</v>
      </c>
      <c r="D866" s="3" t="s">
        <v>692</v>
      </c>
      <c r="E866" s="3" t="s">
        <v>15</v>
      </c>
      <c r="F866" s="3">
        <v>1</v>
      </c>
      <c r="G866" s="24">
        <v>45000</v>
      </c>
      <c r="H866" s="4" t="s">
        <v>19</v>
      </c>
      <c r="I866" s="4" t="s">
        <v>17</v>
      </c>
      <c r="J866" s="7">
        <f>G866*F866</f>
        <v>45000</v>
      </c>
      <c r="K866" s="7">
        <f t="shared" si="67"/>
        <v>50400.000000000007</v>
      </c>
    </row>
    <row r="867" spans="1:11" ht="45">
      <c r="A867" s="2" t="s">
        <v>1514</v>
      </c>
      <c r="B867" s="3" t="s">
        <v>1502</v>
      </c>
      <c r="C867" s="4" t="s">
        <v>1632</v>
      </c>
      <c r="D867" s="3" t="s">
        <v>1515</v>
      </c>
      <c r="E867" s="3" t="s">
        <v>15</v>
      </c>
      <c r="F867" s="3">
        <v>125</v>
      </c>
      <c r="G867" s="24">
        <v>44419.64</v>
      </c>
      <c r="H867" s="4" t="s">
        <v>36</v>
      </c>
      <c r="I867" s="4" t="s">
        <v>17</v>
      </c>
      <c r="J867" s="7">
        <f>G867*F867</f>
        <v>5552455</v>
      </c>
      <c r="K867" s="7">
        <f t="shared" si="67"/>
        <v>6218749.6000000006</v>
      </c>
    </row>
    <row r="868" spans="1:11" ht="45">
      <c r="A868" s="2">
        <v>614</v>
      </c>
      <c r="B868" s="3" t="s">
        <v>686</v>
      </c>
      <c r="C868" s="4" t="s">
        <v>13</v>
      </c>
      <c r="D868" s="3" t="s">
        <v>686</v>
      </c>
      <c r="E868" s="3" t="s">
        <v>15</v>
      </c>
      <c r="F868" s="3">
        <v>6</v>
      </c>
      <c r="G868" s="24">
        <f>J868/F868</f>
        <v>55000</v>
      </c>
      <c r="H868" s="4" t="s">
        <v>19</v>
      </c>
      <c r="I868" s="4" t="s">
        <v>17</v>
      </c>
      <c r="J868" s="7">
        <v>330000</v>
      </c>
      <c r="K868" s="7">
        <f t="shared" si="67"/>
        <v>369600.00000000006</v>
      </c>
    </row>
    <row r="869" spans="1:11" ht="45">
      <c r="A869" s="2">
        <v>615</v>
      </c>
      <c r="B869" s="3" t="s">
        <v>693</v>
      </c>
      <c r="C869" s="4" t="s">
        <v>13</v>
      </c>
      <c r="D869" s="3" t="s">
        <v>693</v>
      </c>
      <c r="E869" s="3" t="s">
        <v>15</v>
      </c>
      <c r="F869" s="3">
        <v>1</v>
      </c>
      <c r="G869" s="24">
        <v>55000</v>
      </c>
      <c r="H869" s="4" t="s">
        <v>19</v>
      </c>
      <c r="I869" s="4" t="s">
        <v>17</v>
      </c>
      <c r="J869" s="7">
        <v>55000</v>
      </c>
      <c r="K869" s="7">
        <f t="shared" si="67"/>
        <v>61600.000000000007</v>
      </c>
    </row>
    <row r="870" spans="1:11" ht="60">
      <c r="A870" s="2">
        <v>616</v>
      </c>
      <c r="B870" s="25" t="s">
        <v>694</v>
      </c>
      <c r="C870" s="27" t="s">
        <v>13</v>
      </c>
      <c r="D870" s="25" t="s">
        <v>695</v>
      </c>
      <c r="E870" s="27" t="s">
        <v>59</v>
      </c>
      <c r="F870" s="27">
        <v>25</v>
      </c>
      <c r="G870" s="6">
        <v>55000</v>
      </c>
      <c r="H870" s="27" t="s">
        <v>36</v>
      </c>
      <c r="I870" s="4" t="s">
        <v>17</v>
      </c>
      <c r="J870" s="33">
        <v>1375000</v>
      </c>
      <c r="K870" s="33">
        <v>1540000</v>
      </c>
    </row>
    <row r="871" spans="1:11" ht="45">
      <c r="A871" s="2">
        <v>617</v>
      </c>
      <c r="B871" s="31" t="s">
        <v>696</v>
      </c>
      <c r="C871" s="31" t="s">
        <v>428</v>
      </c>
      <c r="D871" s="31" t="s">
        <v>696</v>
      </c>
      <c r="E871" s="5" t="s">
        <v>59</v>
      </c>
      <c r="F871" s="65">
        <v>16</v>
      </c>
      <c r="G871" s="34">
        <f>J871/F871</f>
        <v>20000</v>
      </c>
      <c r="H871" s="4" t="s">
        <v>36</v>
      </c>
      <c r="I871" s="4" t="s">
        <v>525</v>
      </c>
      <c r="J871" s="65">
        <v>320000</v>
      </c>
      <c r="K871" s="65">
        <f t="shared" ref="K871" si="68">J871*1.12</f>
        <v>358400.00000000006</v>
      </c>
    </row>
    <row r="872" spans="1:11" ht="60">
      <c r="A872" s="2">
        <v>618</v>
      </c>
      <c r="B872" s="3" t="s">
        <v>697</v>
      </c>
      <c r="C872" s="4" t="s">
        <v>428</v>
      </c>
      <c r="D872" s="3" t="s">
        <v>697</v>
      </c>
      <c r="E872" s="3" t="s">
        <v>59</v>
      </c>
      <c r="F872" s="3">
        <v>5</v>
      </c>
      <c r="G872" s="21">
        <f>J872/F872</f>
        <v>42956</v>
      </c>
      <c r="H872" s="4" t="s">
        <v>16</v>
      </c>
      <c r="I872" s="4" t="s">
        <v>525</v>
      </c>
      <c r="J872" s="7">
        <v>214780</v>
      </c>
      <c r="K872" s="7">
        <f>J872*1.12</f>
        <v>240553.60000000003</v>
      </c>
    </row>
    <row r="873" spans="1:11" ht="45">
      <c r="A873" s="2">
        <v>619</v>
      </c>
      <c r="B873" s="27" t="s">
        <v>698</v>
      </c>
      <c r="C873" s="27" t="s">
        <v>129</v>
      </c>
      <c r="D873" s="27" t="s">
        <v>698</v>
      </c>
      <c r="E873" s="27" t="s">
        <v>30</v>
      </c>
      <c r="F873" s="27">
        <v>1</v>
      </c>
      <c r="G873" s="32">
        <v>115104075</v>
      </c>
      <c r="H873" s="27" t="s">
        <v>673</v>
      </c>
      <c r="I873" s="4" t="s">
        <v>17</v>
      </c>
      <c r="J873" s="33">
        <v>115104075</v>
      </c>
      <c r="K873" s="33">
        <v>128916564</v>
      </c>
    </row>
    <row r="874" spans="1:11" ht="45">
      <c r="A874" s="4" t="s">
        <v>699</v>
      </c>
      <c r="B874" s="27" t="s">
        <v>700</v>
      </c>
      <c r="C874" s="27" t="s">
        <v>129</v>
      </c>
      <c r="D874" s="27" t="s">
        <v>700</v>
      </c>
      <c r="E874" s="5" t="s">
        <v>30</v>
      </c>
      <c r="F874" s="27">
        <v>1</v>
      </c>
      <c r="G874" s="32">
        <v>86761065</v>
      </c>
      <c r="H874" s="27" t="s">
        <v>701</v>
      </c>
      <c r="I874" s="27" t="s">
        <v>525</v>
      </c>
      <c r="J874" s="33">
        <f>G874</f>
        <v>86761065</v>
      </c>
      <c r="K874" s="33">
        <f>J874*1.12</f>
        <v>97172392.800000012</v>
      </c>
    </row>
    <row r="875" spans="1:11">
      <c r="A875" s="26" t="s">
        <v>1375</v>
      </c>
      <c r="B875" s="4"/>
      <c r="C875" s="27"/>
      <c r="D875" s="4"/>
      <c r="E875" s="4"/>
      <c r="F875" s="4"/>
      <c r="G875" s="32"/>
      <c r="H875" s="27"/>
      <c r="I875" s="27"/>
      <c r="J875" s="7"/>
      <c r="K875" s="33"/>
    </row>
    <row r="876" spans="1:11" ht="45">
      <c r="A876" s="2">
        <v>622</v>
      </c>
      <c r="B876" s="64" t="s">
        <v>702</v>
      </c>
      <c r="C876" s="4" t="s">
        <v>13</v>
      </c>
      <c r="D876" s="64" t="s">
        <v>702</v>
      </c>
      <c r="E876" s="3" t="s">
        <v>15</v>
      </c>
      <c r="F876" s="3">
        <v>10</v>
      </c>
      <c r="G876" s="24">
        <v>30000</v>
      </c>
      <c r="H876" s="4" t="s">
        <v>19</v>
      </c>
      <c r="I876" s="4" t="s">
        <v>17</v>
      </c>
      <c r="J876" s="7">
        <f t="shared" ref="J876:J880" si="69">G876*F876</f>
        <v>300000</v>
      </c>
      <c r="K876" s="7">
        <f t="shared" ref="K876:K888" si="70">J876*1.12</f>
        <v>336000.00000000006</v>
      </c>
    </row>
    <row r="877" spans="1:11" ht="45">
      <c r="A877" s="2">
        <v>623</v>
      </c>
      <c r="B877" s="64" t="s">
        <v>703</v>
      </c>
      <c r="C877" s="4" t="s">
        <v>13</v>
      </c>
      <c r="D877" s="64" t="s">
        <v>703</v>
      </c>
      <c r="E877" s="3" t="s">
        <v>15</v>
      </c>
      <c r="F877" s="3">
        <v>2</v>
      </c>
      <c r="G877" s="24">
        <v>44000</v>
      </c>
      <c r="H877" s="4" t="s">
        <v>19</v>
      </c>
      <c r="I877" s="4" t="s">
        <v>17</v>
      </c>
      <c r="J877" s="7">
        <f t="shared" si="69"/>
        <v>88000</v>
      </c>
      <c r="K877" s="7">
        <f t="shared" si="70"/>
        <v>98560.000000000015</v>
      </c>
    </row>
    <row r="878" spans="1:11" ht="45">
      <c r="A878" s="2">
        <v>624</v>
      </c>
      <c r="B878" s="64" t="s">
        <v>704</v>
      </c>
      <c r="C878" s="4" t="s">
        <v>13</v>
      </c>
      <c r="D878" s="64" t="s">
        <v>704</v>
      </c>
      <c r="E878" s="3" t="s">
        <v>15</v>
      </c>
      <c r="F878" s="3">
        <v>32</v>
      </c>
      <c r="G878" s="24">
        <v>150000</v>
      </c>
      <c r="H878" s="4" t="s">
        <v>19</v>
      </c>
      <c r="I878" s="4" t="s">
        <v>17</v>
      </c>
      <c r="J878" s="7">
        <f t="shared" si="69"/>
        <v>4800000</v>
      </c>
      <c r="K878" s="7">
        <f t="shared" si="70"/>
        <v>5376000.0000000009</v>
      </c>
    </row>
    <row r="879" spans="1:11" ht="45">
      <c r="A879" s="2">
        <v>625</v>
      </c>
      <c r="B879" s="64" t="s">
        <v>705</v>
      </c>
      <c r="C879" s="4" t="s">
        <v>13</v>
      </c>
      <c r="D879" s="64" t="s">
        <v>706</v>
      </c>
      <c r="E879" s="3" t="s">
        <v>15</v>
      </c>
      <c r="F879" s="3">
        <v>20</v>
      </c>
      <c r="G879" s="24">
        <v>35000</v>
      </c>
      <c r="H879" s="4" t="s">
        <v>19</v>
      </c>
      <c r="I879" s="4" t="s">
        <v>17</v>
      </c>
      <c r="J879" s="7">
        <f t="shared" si="69"/>
        <v>700000</v>
      </c>
      <c r="K879" s="7">
        <f t="shared" si="70"/>
        <v>784000.00000000012</v>
      </c>
    </row>
    <row r="880" spans="1:11" ht="45">
      <c r="A880" s="2">
        <v>627</v>
      </c>
      <c r="B880" s="66" t="s">
        <v>707</v>
      </c>
      <c r="C880" s="4" t="s">
        <v>129</v>
      </c>
      <c r="D880" s="66" t="s">
        <v>708</v>
      </c>
      <c r="E880" s="3" t="s">
        <v>30</v>
      </c>
      <c r="F880" s="3">
        <v>1</v>
      </c>
      <c r="G880" s="24">
        <v>5955000</v>
      </c>
      <c r="H880" s="4" t="s">
        <v>709</v>
      </c>
      <c r="I880" s="4" t="s">
        <v>17</v>
      </c>
      <c r="J880" s="7">
        <f t="shared" si="69"/>
        <v>5955000</v>
      </c>
      <c r="K880" s="7">
        <f t="shared" si="70"/>
        <v>6669600.0000000009</v>
      </c>
    </row>
    <row r="881" spans="1:11" ht="45">
      <c r="A881" s="2">
        <v>630</v>
      </c>
      <c r="B881" s="3" t="s">
        <v>710</v>
      </c>
      <c r="C881" s="4" t="s">
        <v>13</v>
      </c>
      <c r="D881" s="3" t="s">
        <v>710</v>
      </c>
      <c r="E881" s="3" t="s">
        <v>59</v>
      </c>
      <c r="F881" s="3">
        <v>1</v>
      </c>
      <c r="G881" s="24">
        <v>113201.785</v>
      </c>
      <c r="H881" s="4" t="s">
        <v>60</v>
      </c>
      <c r="I881" s="4" t="s">
        <v>17</v>
      </c>
      <c r="J881" s="7">
        <f>F881*G881</f>
        <v>113201.785</v>
      </c>
      <c r="K881" s="7">
        <f t="shared" si="70"/>
        <v>126785.99920000002</v>
      </c>
    </row>
    <row r="882" spans="1:11" ht="45">
      <c r="A882" s="2">
        <v>631</v>
      </c>
      <c r="B882" s="3" t="s">
        <v>711</v>
      </c>
      <c r="C882" s="4" t="s">
        <v>13</v>
      </c>
      <c r="D882" s="3" t="s">
        <v>711</v>
      </c>
      <c r="E882" s="3" t="s">
        <v>59</v>
      </c>
      <c r="F882" s="3">
        <v>253</v>
      </c>
      <c r="G882" s="24">
        <v>2053.5720000000001</v>
      </c>
      <c r="H882" s="4" t="s">
        <v>36</v>
      </c>
      <c r="I882" s="4" t="s">
        <v>17</v>
      </c>
      <c r="J882" s="7">
        <f>G882*F882</f>
        <v>519553.71600000001</v>
      </c>
      <c r="K882" s="7">
        <f t="shared" si="70"/>
        <v>581900.1619200001</v>
      </c>
    </row>
    <row r="883" spans="1:11" ht="45">
      <c r="A883" s="2">
        <v>632</v>
      </c>
      <c r="B883" s="5" t="s">
        <v>712</v>
      </c>
      <c r="C883" s="4" t="s">
        <v>13</v>
      </c>
      <c r="D883" s="5" t="s">
        <v>712</v>
      </c>
      <c r="E883" s="5" t="s">
        <v>15</v>
      </c>
      <c r="F883" s="3">
        <v>144</v>
      </c>
      <c r="G883" s="23">
        <v>2500</v>
      </c>
      <c r="H883" s="21" t="s">
        <v>44</v>
      </c>
      <c r="I883" s="4" t="s">
        <v>17</v>
      </c>
      <c r="J883" s="22">
        <f t="shared" ref="J883:J888" si="71">F883*G883</f>
        <v>360000</v>
      </c>
      <c r="K883" s="7">
        <f t="shared" si="70"/>
        <v>403200.00000000006</v>
      </c>
    </row>
    <row r="884" spans="1:11" ht="45">
      <c r="A884" s="2">
        <v>633</v>
      </c>
      <c r="B884" s="5" t="s">
        <v>713</v>
      </c>
      <c r="C884" s="4" t="s">
        <v>13</v>
      </c>
      <c r="D884" s="5" t="s">
        <v>713</v>
      </c>
      <c r="E884" s="5" t="s">
        <v>15</v>
      </c>
      <c r="F884" s="3">
        <v>174</v>
      </c>
      <c r="G884" s="23">
        <v>1000</v>
      </c>
      <c r="H884" s="4" t="s">
        <v>36</v>
      </c>
      <c r="I884" s="4" t="s">
        <v>17</v>
      </c>
      <c r="J884" s="22">
        <f t="shared" si="71"/>
        <v>174000</v>
      </c>
      <c r="K884" s="7">
        <f t="shared" si="70"/>
        <v>194880.00000000003</v>
      </c>
    </row>
    <row r="885" spans="1:11" ht="45">
      <c r="A885" s="2">
        <v>634</v>
      </c>
      <c r="B885" s="5" t="s">
        <v>714</v>
      </c>
      <c r="C885" s="4" t="s">
        <v>13</v>
      </c>
      <c r="D885" s="5" t="s">
        <v>714</v>
      </c>
      <c r="E885" s="5" t="s">
        <v>15</v>
      </c>
      <c r="F885" s="3">
        <v>1</v>
      </c>
      <c r="G885" s="23">
        <v>11607</v>
      </c>
      <c r="H885" s="21" t="s">
        <v>44</v>
      </c>
      <c r="I885" s="4" t="s">
        <v>17</v>
      </c>
      <c r="J885" s="22">
        <f t="shared" si="71"/>
        <v>11607</v>
      </c>
      <c r="K885" s="7">
        <f t="shared" si="70"/>
        <v>12999.840000000002</v>
      </c>
    </row>
    <row r="886" spans="1:11" ht="45">
      <c r="A886" s="2">
        <v>635</v>
      </c>
      <c r="B886" s="5" t="s">
        <v>715</v>
      </c>
      <c r="C886" s="4" t="s">
        <v>13</v>
      </c>
      <c r="D886" s="5" t="s">
        <v>715</v>
      </c>
      <c r="E886" s="5" t="s">
        <v>15</v>
      </c>
      <c r="F886" s="3">
        <v>159</v>
      </c>
      <c r="G886" s="23">
        <v>3000</v>
      </c>
      <c r="H886" s="21" t="s">
        <v>44</v>
      </c>
      <c r="I886" s="4" t="s">
        <v>17</v>
      </c>
      <c r="J886" s="22">
        <f t="shared" si="71"/>
        <v>477000</v>
      </c>
      <c r="K886" s="7">
        <f t="shared" si="70"/>
        <v>534240</v>
      </c>
    </row>
    <row r="887" spans="1:11" ht="45">
      <c r="A887" s="2">
        <v>636</v>
      </c>
      <c r="B887" s="5" t="s">
        <v>716</v>
      </c>
      <c r="C887" s="4" t="s">
        <v>13</v>
      </c>
      <c r="D887" s="5" t="s">
        <v>716</v>
      </c>
      <c r="E887" s="5" t="s">
        <v>15</v>
      </c>
      <c r="F887" s="3">
        <v>15</v>
      </c>
      <c r="G887" s="23">
        <v>30000</v>
      </c>
      <c r="H887" s="21" t="s">
        <v>44</v>
      </c>
      <c r="I887" s="4" t="s">
        <v>17</v>
      </c>
      <c r="J887" s="22">
        <f t="shared" si="71"/>
        <v>450000</v>
      </c>
      <c r="K887" s="7">
        <f t="shared" si="70"/>
        <v>504000.00000000006</v>
      </c>
    </row>
    <row r="888" spans="1:11" ht="45">
      <c r="A888" s="2">
        <v>637</v>
      </c>
      <c r="B888" s="5" t="s">
        <v>717</v>
      </c>
      <c r="C888" s="4" t="s">
        <v>13</v>
      </c>
      <c r="D888" s="5" t="s">
        <v>717</v>
      </c>
      <c r="E888" s="5" t="s">
        <v>15</v>
      </c>
      <c r="F888" s="3">
        <v>40</v>
      </c>
      <c r="G888" s="23">
        <v>8000</v>
      </c>
      <c r="H888" s="21" t="s">
        <v>44</v>
      </c>
      <c r="I888" s="4" t="s">
        <v>17</v>
      </c>
      <c r="J888" s="22">
        <f t="shared" si="71"/>
        <v>320000</v>
      </c>
      <c r="K888" s="7">
        <f t="shared" si="70"/>
        <v>358400.00000000006</v>
      </c>
    </row>
    <row r="889" spans="1:11" ht="45">
      <c r="A889" s="2">
        <v>640</v>
      </c>
      <c r="B889" s="4" t="s">
        <v>718</v>
      </c>
      <c r="C889" s="4" t="s">
        <v>13</v>
      </c>
      <c r="D889" s="4" t="s">
        <v>718</v>
      </c>
      <c r="E889" s="5" t="s">
        <v>59</v>
      </c>
      <c r="F889" s="64">
        <v>4</v>
      </c>
      <c r="G889" s="24">
        <v>17857.142857142855</v>
      </c>
      <c r="H889" s="21" t="s">
        <v>668</v>
      </c>
      <c r="I889" s="4" t="s">
        <v>17</v>
      </c>
      <c r="J889" s="7">
        <v>71428.57142857142</v>
      </c>
      <c r="K889" s="7">
        <v>80000</v>
      </c>
    </row>
    <row r="890" spans="1:11" ht="45">
      <c r="A890" s="2">
        <v>641</v>
      </c>
      <c r="B890" s="5" t="s">
        <v>719</v>
      </c>
      <c r="C890" s="4" t="s">
        <v>13</v>
      </c>
      <c r="D890" s="5" t="s">
        <v>719</v>
      </c>
      <c r="E890" s="5" t="s">
        <v>59</v>
      </c>
      <c r="F890" s="3">
        <v>1</v>
      </c>
      <c r="G890" s="21">
        <v>40000</v>
      </c>
      <c r="H890" s="21" t="s">
        <v>44</v>
      </c>
      <c r="I890" s="4" t="s">
        <v>17</v>
      </c>
      <c r="J890" s="22">
        <f t="shared" ref="J890:J897" si="72">F890*G890</f>
        <v>40000</v>
      </c>
      <c r="K890" s="7">
        <f t="shared" ref="K890:K897" si="73">J890*1.12</f>
        <v>44800.000000000007</v>
      </c>
    </row>
    <row r="891" spans="1:11" ht="45">
      <c r="A891" s="2">
        <v>642</v>
      </c>
      <c r="B891" s="5" t="s">
        <v>720</v>
      </c>
      <c r="C891" s="4" t="s">
        <v>13</v>
      </c>
      <c r="D891" s="5" t="s">
        <v>720</v>
      </c>
      <c r="E891" s="5" t="s">
        <v>59</v>
      </c>
      <c r="F891" s="3">
        <v>2</v>
      </c>
      <c r="G891" s="21">
        <v>50000</v>
      </c>
      <c r="H891" s="21" t="s">
        <v>44</v>
      </c>
      <c r="I891" s="4" t="s">
        <v>17</v>
      </c>
      <c r="J891" s="22">
        <f t="shared" si="72"/>
        <v>100000</v>
      </c>
      <c r="K891" s="7">
        <f t="shared" si="73"/>
        <v>112000.00000000001</v>
      </c>
    </row>
    <row r="892" spans="1:11" ht="45">
      <c r="A892" s="2">
        <v>643</v>
      </c>
      <c r="B892" s="5" t="s">
        <v>721</v>
      </c>
      <c r="C892" s="4" t="s">
        <v>13</v>
      </c>
      <c r="D892" s="5" t="s">
        <v>721</v>
      </c>
      <c r="E892" s="5" t="s">
        <v>59</v>
      </c>
      <c r="F892" s="3">
        <v>10</v>
      </c>
      <c r="G892" s="21">
        <v>4000</v>
      </c>
      <c r="H892" s="4" t="s">
        <v>19</v>
      </c>
      <c r="I892" s="4" t="s">
        <v>17</v>
      </c>
      <c r="J892" s="22">
        <f t="shared" si="72"/>
        <v>40000</v>
      </c>
      <c r="K892" s="7">
        <f t="shared" si="73"/>
        <v>44800.000000000007</v>
      </c>
    </row>
    <row r="893" spans="1:11" ht="45">
      <c r="A893" s="2">
        <v>647</v>
      </c>
      <c r="B893" s="5" t="s">
        <v>722</v>
      </c>
      <c r="C893" s="4" t="s">
        <v>13</v>
      </c>
      <c r="D893" s="5" t="s">
        <v>722</v>
      </c>
      <c r="E893" s="5" t="s">
        <v>62</v>
      </c>
      <c r="F893" s="3">
        <v>8000</v>
      </c>
      <c r="G893" s="23">
        <v>95</v>
      </c>
      <c r="H893" s="4" t="s">
        <v>19</v>
      </c>
      <c r="I893" s="4" t="s">
        <v>17</v>
      </c>
      <c r="J893" s="22">
        <f t="shared" si="72"/>
        <v>760000</v>
      </c>
      <c r="K893" s="7">
        <f t="shared" si="73"/>
        <v>851200.00000000012</v>
      </c>
    </row>
    <row r="894" spans="1:11" ht="45">
      <c r="A894" s="2">
        <v>648</v>
      </c>
      <c r="B894" s="5" t="s">
        <v>723</v>
      </c>
      <c r="C894" s="4" t="s">
        <v>13</v>
      </c>
      <c r="D894" s="5" t="s">
        <v>723</v>
      </c>
      <c r="E894" s="5" t="s">
        <v>30</v>
      </c>
      <c r="F894" s="3">
        <v>1</v>
      </c>
      <c r="G894" s="23">
        <v>30000</v>
      </c>
      <c r="H894" s="4" t="s">
        <v>19</v>
      </c>
      <c r="I894" s="4" t="s">
        <v>17</v>
      </c>
      <c r="J894" s="22">
        <f t="shared" si="72"/>
        <v>30000</v>
      </c>
      <c r="K894" s="7">
        <f t="shared" si="73"/>
        <v>33600</v>
      </c>
    </row>
    <row r="895" spans="1:11" ht="45">
      <c r="A895" s="2">
        <v>649</v>
      </c>
      <c r="B895" s="5" t="s">
        <v>724</v>
      </c>
      <c r="C895" s="4" t="s">
        <v>13</v>
      </c>
      <c r="D895" s="5" t="s">
        <v>724</v>
      </c>
      <c r="E895" s="5" t="s">
        <v>15</v>
      </c>
      <c r="F895" s="3">
        <v>5</v>
      </c>
      <c r="G895" s="23">
        <v>3500</v>
      </c>
      <c r="H895" s="4" t="s">
        <v>19</v>
      </c>
      <c r="I895" s="4" t="s">
        <v>17</v>
      </c>
      <c r="J895" s="22">
        <f t="shared" si="72"/>
        <v>17500</v>
      </c>
      <c r="K895" s="7">
        <f t="shared" si="73"/>
        <v>19600.000000000004</v>
      </c>
    </row>
    <row r="896" spans="1:11" ht="45">
      <c r="A896" s="2" t="s">
        <v>2051</v>
      </c>
      <c r="B896" s="5" t="s">
        <v>2050</v>
      </c>
      <c r="C896" s="4" t="s">
        <v>1651</v>
      </c>
      <c r="D896" s="5" t="s">
        <v>2050</v>
      </c>
      <c r="E896" s="5" t="s">
        <v>15</v>
      </c>
      <c r="F896" s="3">
        <v>1</v>
      </c>
      <c r="G896" s="23">
        <v>341714</v>
      </c>
      <c r="H896" s="21" t="s">
        <v>44</v>
      </c>
      <c r="I896" s="4" t="s">
        <v>17</v>
      </c>
      <c r="J896" s="24">
        <f t="shared" si="72"/>
        <v>341714</v>
      </c>
      <c r="K896" s="21">
        <f t="shared" si="73"/>
        <v>382719.68000000005</v>
      </c>
    </row>
    <row r="897" spans="1:11" ht="45">
      <c r="A897" s="2">
        <v>650</v>
      </c>
      <c r="B897" s="5" t="s">
        <v>725</v>
      </c>
      <c r="C897" s="4" t="s">
        <v>13</v>
      </c>
      <c r="D897" s="5" t="s">
        <v>725</v>
      </c>
      <c r="E897" s="5" t="s">
        <v>15</v>
      </c>
      <c r="F897" s="3">
        <v>3</v>
      </c>
      <c r="G897" s="23">
        <v>30000</v>
      </c>
      <c r="H897" s="4" t="s">
        <v>19</v>
      </c>
      <c r="I897" s="4" t="s">
        <v>17</v>
      </c>
      <c r="J897" s="22">
        <f t="shared" si="72"/>
        <v>90000</v>
      </c>
      <c r="K897" s="7">
        <f t="shared" si="73"/>
        <v>100800.00000000001</v>
      </c>
    </row>
    <row r="898" spans="1:11" ht="45">
      <c r="A898" s="2">
        <v>653</v>
      </c>
      <c r="B898" s="5" t="s">
        <v>726</v>
      </c>
      <c r="C898" s="4" t="s">
        <v>13</v>
      </c>
      <c r="D898" s="5" t="s">
        <v>726</v>
      </c>
      <c r="E898" s="5" t="s">
        <v>258</v>
      </c>
      <c r="F898" s="4">
        <v>20</v>
      </c>
      <c r="G898" s="21">
        <v>250</v>
      </c>
      <c r="H898" s="4" t="s">
        <v>36</v>
      </c>
      <c r="I898" s="4" t="s">
        <v>17</v>
      </c>
      <c r="J898" s="7">
        <f t="shared" ref="J898:J902" si="74">G898*F898</f>
        <v>5000</v>
      </c>
      <c r="K898" s="7">
        <f t="shared" ref="K898:K917" si="75">J898*1.12</f>
        <v>5600.0000000000009</v>
      </c>
    </row>
    <row r="899" spans="1:11" ht="45">
      <c r="A899" s="2">
        <v>654</v>
      </c>
      <c r="B899" s="5" t="s">
        <v>727</v>
      </c>
      <c r="C899" s="4" t="s">
        <v>13</v>
      </c>
      <c r="D899" s="5" t="s">
        <v>727</v>
      </c>
      <c r="E899" s="5" t="s">
        <v>15</v>
      </c>
      <c r="F899" s="4">
        <v>230</v>
      </c>
      <c r="G899" s="21">
        <v>790</v>
      </c>
      <c r="H899" s="4" t="s">
        <v>36</v>
      </c>
      <c r="I899" s="4" t="s">
        <v>17</v>
      </c>
      <c r="J899" s="7">
        <f t="shared" si="74"/>
        <v>181700</v>
      </c>
      <c r="K899" s="7">
        <f t="shared" si="75"/>
        <v>203504.00000000003</v>
      </c>
    </row>
    <row r="900" spans="1:11" ht="45">
      <c r="A900" s="2">
        <v>655</v>
      </c>
      <c r="B900" s="5" t="s">
        <v>1494</v>
      </c>
      <c r="C900" s="4" t="s">
        <v>13</v>
      </c>
      <c r="D900" s="5" t="s">
        <v>1494</v>
      </c>
      <c r="E900" s="5" t="s">
        <v>15</v>
      </c>
      <c r="F900" s="4">
        <v>2</v>
      </c>
      <c r="G900" s="21">
        <v>2500</v>
      </c>
      <c r="H900" s="4" t="s">
        <v>36</v>
      </c>
      <c r="I900" s="4" t="s">
        <v>17</v>
      </c>
      <c r="J900" s="21">
        <f t="shared" si="74"/>
        <v>5000</v>
      </c>
      <c r="K900" s="21">
        <f t="shared" si="75"/>
        <v>5600.0000000000009</v>
      </c>
    </row>
    <row r="901" spans="1:11" ht="45">
      <c r="A901" s="2">
        <v>656</v>
      </c>
      <c r="B901" s="5" t="s">
        <v>728</v>
      </c>
      <c r="C901" s="4" t="s">
        <v>13</v>
      </c>
      <c r="D901" s="5" t="s">
        <v>728</v>
      </c>
      <c r="E901" s="5" t="s">
        <v>582</v>
      </c>
      <c r="F901" s="4">
        <v>270</v>
      </c>
      <c r="G901" s="21">
        <v>800</v>
      </c>
      <c r="H901" s="4" t="s">
        <v>36</v>
      </c>
      <c r="I901" s="4" t="s">
        <v>17</v>
      </c>
      <c r="J901" s="7">
        <f t="shared" si="74"/>
        <v>216000</v>
      </c>
      <c r="K901" s="7">
        <f t="shared" si="75"/>
        <v>241920.00000000003</v>
      </c>
    </row>
    <row r="902" spans="1:11" ht="45">
      <c r="A902" s="2">
        <v>657</v>
      </c>
      <c r="B902" s="5" t="s">
        <v>1495</v>
      </c>
      <c r="C902" s="4" t="s">
        <v>13</v>
      </c>
      <c r="D902" s="5" t="s">
        <v>1495</v>
      </c>
      <c r="E902" s="5" t="s">
        <v>30</v>
      </c>
      <c r="F902" s="4">
        <v>1</v>
      </c>
      <c r="G902" s="21">
        <v>38000</v>
      </c>
      <c r="H902" s="4" t="s">
        <v>36</v>
      </c>
      <c r="I902" s="4" t="s">
        <v>17</v>
      </c>
      <c r="J902" s="21">
        <f t="shared" si="74"/>
        <v>38000</v>
      </c>
      <c r="K902" s="21">
        <f t="shared" si="75"/>
        <v>42560.000000000007</v>
      </c>
    </row>
    <row r="903" spans="1:11" ht="45">
      <c r="A903" s="2">
        <v>659</v>
      </c>
      <c r="B903" s="5" t="s">
        <v>729</v>
      </c>
      <c r="C903" s="4" t="s">
        <v>13</v>
      </c>
      <c r="D903" s="5" t="s">
        <v>729</v>
      </c>
      <c r="E903" s="5" t="s">
        <v>59</v>
      </c>
      <c r="F903" s="4">
        <v>5</v>
      </c>
      <c r="G903" s="23">
        <v>30000</v>
      </c>
      <c r="H903" s="21" t="s">
        <v>44</v>
      </c>
      <c r="I903" s="4" t="s">
        <v>17</v>
      </c>
      <c r="J903" s="7">
        <f t="shared" ref="J903:J914" si="76">G903*F903</f>
        <v>150000</v>
      </c>
      <c r="K903" s="7">
        <f t="shared" si="75"/>
        <v>168000.00000000003</v>
      </c>
    </row>
    <row r="904" spans="1:11" ht="45">
      <c r="A904" s="2">
        <v>660</v>
      </c>
      <c r="B904" s="5" t="s">
        <v>730</v>
      </c>
      <c r="C904" s="4" t="s">
        <v>129</v>
      </c>
      <c r="D904" s="5" t="s">
        <v>731</v>
      </c>
      <c r="E904" s="3" t="s">
        <v>30</v>
      </c>
      <c r="F904" s="3">
        <v>1</v>
      </c>
      <c r="G904" s="24">
        <v>8228602</v>
      </c>
      <c r="H904" s="21" t="s">
        <v>732</v>
      </c>
      <c r="I904" s="4" t="s">
        <v>17</v>
      </c>
      <c r="J904" s="7">
        <f t="shared" si="76"/>
        <v>8228602</v>
      </c>
      <c r="K904" s="7">
        <f t="shared" si="75"/>
        <v>9216034.2400000002</v>
      </c>
    </row>
    <row r="905" spans="1:11" ht="45">
      <c r="A905" s="2">
        <v>661</v>
      </c>
      <c r="B905" s="5" t="s">
        <v>733</v>
      </c>
      <c r="C905" s="4" t="s">
        <v>13</v>
      </c>
      <c r="D905" s="5" t="s">
        <v>733</v>
      </c>
      <c r="E905" s="31" t="s">
        <v>271</v>
      </c>
      <c r="F905" s="4">
        <v>5</v>
      </c>
      <c r="G905" s="23">
        <v>30000</v>
      </c>
      <c r="H905" s="21" t="s">
        <v>44</v>
      </c>
      <c r="I905" s="4" t="s">
        <v>17</v>
      </c>
      <c r="J905" s="7">
        <f t="shared" si="76"/>
        <v>150000</v>
      </c>
      <c r="K905" s="7">
        <f t="shared" si="75"/>
        <v>168000.00000000003</v>
      </c>
    </row>
    <row r="906" spans="1:11" ht="45">
      <c r="A906" s="2">
        <v>664</v>
      </c>
      <c r="B906" s="5" t="s">
        <v>734</v>
      </c>
      <c r="C906" s="4" t="s">
        <v>129</v>
      </c>
      <c r="D906" s="5" t="s">
        <v>734</v>
      </c>
      <c r="E906" s="5" t="s">
        <v>59</v>
      </c>
      <c r="F906" s="4">
        <v>426</v>
      </c>
      <c r="G906" s="23">
        <v>14000</v>
      </c>
      <c r="H906" s="21" t="s">
        <v>44</v>
      </c>
      <c r="I906" s="4" t="s">
        <v>17</v>
      </c>
      <c r="J906" s="7">
        <f t="shared" si="76"/>
        <v>5964000</v>
      </c>
      <c r="K906" s="7">
        <f t="shared" si="75"/>
        <v>6679680.0000000009</v>
      </c>
    </row>
    <row r="907" spans="1:11" ht="45">
      <c r="A907" s="2">
        <v>665</v>
      </c>
      <c r="B907" s="5" t="s">
        <v>735</v>
      </c>
      <c r="C907" s="4" t="s">
        <v>13</v>
      </c>
      <c r="D907" s="5" t="s">
        <v>735</v>
      </c>
      <c r="E907" s="5" t="s">
        <v>59</v>
      </c>
      <c r="F907" s="4">
        <v>288</v>
      </c>
      <c r="G907" s="23">
        <v>14000</v>
      </c>
      <c r="H907" s="21" t="s">
        <v>44</v>
      </c>
      <c r="I907" s="4" t="s">
        <v>17</v>
      </c>
      <c r="J907" s="7">
        <f t="shared" si="76"/>
        <v>4032000</v>
      </c>
      <c r="K907" s="7">
        <f t="shared" si="75"/>
        <v>4515840</v>
      </c>
    </row>
    <row r="908" spans="1:11" ht="45">
      <c r="A908" s="2">
        <v>667</v>
      </c>
      <c r="B908" s="5" t="s">
        <v>736</v>
      </c>
      <c r="C908" s="4" t="s">
        <v>13</v>
      </c>
      <c r="D908" s="5" t="s">
        <v>736</v>
      </c>
      <c r="E908" s="5" t="s">
        <v>59</v>
      </c>
      <c r="F908" s="4">
        <v>30</v>
      </c>
      <c r="G908" s="23">
        <v>15000</v>
      </c>
      <c r="H908" s="21" t="s">
        <v>44</v>
      </c>
      <c r="I908" s="4" t="s">
        <v>17</v>
      </c>
      <c r="J908" s="7">
        <f t="shared" si="76"/>
        <v>450000</v>
      </c>
      <c r="K908" s="7">
        <f t="shared" si="75"/>
        <v>504000.00000000006</v>
      </c>
    </row>
    <row r="909" spans="1:11" ht="45">
      <c r="A909" s="2">
        <v>668</v>
      </c>
      <c r="B909" s="5" t="s">
        <v>737</v>
      </c>
      <c r="C909" s="4" t="s">
        <v>13</v>
      </c>
      <c r="D909" s="5" t="s">
        <v>737</v>
      </c>
      <c r="E909" s="5" t="s">
        <v>59</v>
      </c>
      <c r="F909" s="4">
        <v>6</v>
      </c>
      <c r="G909" s="23">
        <v>25000</v>
      </c>
      <c r="H909" s="21" t="s">
        <v>44</v>
      </c>
      <c r="I909" s="4" t="s">
        <v>17</v>
      </c>
      <c r="J909" s="7">
        <f t="shared" si="76"/>
        <v>150000</v>
      </c>
      <c r="K909" s="7">
        <f t="shared" si="75"/>
        <v>168000.00000000003</v>
      </c>
    </row>
    <row r="910" spans="1:11" ht="45">
      <c r="A910" s="2">
        <v>669</v>
      </c>
      <c r="B910" s="5" t="s">
        <v>738</v>
      </c>
      <c r="C910" s="4" t="s">
        <v>13</v>
      </c>
      <c r="D910" s="5" t="s">
        <v>738</v>
      </c>
      <c r="E910" s="5" t="s">
        <v>59</v>
      </c>
      <c r="F910" s="4">
        <v>26</v>
      </c>
      <c r="G910" s="23">
        <v>23000</v>
      </c>
      <c r="H910" s="21" t="s">
        <v>44</v>
      </c>
      <c r="I910" s="4" t="s">
        <v>17</v>
      </c>
      <c r="J910" s="7">
        <f t="shared" si="76"/>
        <v>598000</v>
      </c>
      <c r="K910" s="7">
        <f t="shared" si="75"/>
        <v>669760.00000000012</v>
      </c>
    </row>
    <row r="911" spans="1:11" ht="45">
      <c r="A911" s="2">
        <v>670</v>
      </c>
      <c r="B911" s="5" t="s">
        <v>739</v>
      </c>
      <c r="C911" s="4" t="s">
        <v>13</v>
      </c>
      <c r="D911" s="5" t="s">
        <v>739</v>
      </c>
      <c r="E911" s="5" t="s">
        <v>59</v>
      </c>
      <c r="F911" s="4">
        <v>20</v>
      </c>
      <c r="G911" s="23">
        <v>60000</v>
      </c>
      <c r="H911" s="21" t="s">
        <v>44</v>
      </c>
      <c r="I911" s="4" t="s">
        <v>17</v>
      </c>
      <c r="J911" s="7">
        <f t="shared" si="76"/>
        <v>1200000</v>
      </c>
      <c r="K911" s="7">
        <f t="shared" si="75"/>
        <v>1344000.0000000002</v>
      </c>
    </row>
    <row r="912" spans="1:11" ht="45">
      <c r="A912" s="2">
        <v>671</v>
      </c>
      <c r="B912" s="5" t="s">
        <v>740</v>
      </c>
      <c r="C912" s="4" t="s">
        <v>13</v>
      </c>
      <c r="D912" s="5" t="s">
        <v>740</v>
      </c>
      <c r="E912" s="5" t="s">
        <v>59</v>
      </c>
      <c r="F912" s="4">
        <v>4</v>
      </c>
      <c r="G912" s="23">
        <v>85000</v>
      </c>
      <c r="H912" s="21" t="s">
        <v>44</v>
      </c>
      <c r="I912" s="4" t="s">
        <v>17</v>
      </c>
      <c r="J912" s="7">
        <f t="shared" si="76"/>
        <v>340000</v>
      </c>
      <c r="K912" s="7">
        <f t="shared" si="75"/>
        <v>380800.00000000006</v>
      </c>
    </row>
    <row r="913" spans="1:11" ht="45">
      <c r="A913" s="2">
        <v>672</v>
      </c>
      <c r="B913" s="5" t="s">
        <v>741</v>
      </c>
      <c r="C913" s="4" t="s">
        <v>13</v>
      </c>
      <c r="D913" s="5" t="s">
        <v>741</v>
      </c>
      <c r="E913" s="5" t="s">
        <v>59</v>
      </c>
      <c r="F913" s="4">
        <v>34</v>
      </c>
      <c r="G913" s="23">
        <v>15000</v>
      </c>
      <c r="H913" s="21" t="s">
        <v>44</v>
      </c>
      <c r="I913" s="4" t="s">
        <v>17</v>
      </c>
      <c r="J913" s="7">
        <f t="shared" si="76"/>
        <v>510000</v>
      </c>
      <c r="K913" s="7">
        <f t="shared" si="75"/>
        <v>571200</v>
      </c>
    </row>
    <row r="914" spans="1:11" ht="45">
      <c r="A914" s="2">
        <v>674</v>
      </c>
      <c r="B914" s="5" t="s">
        <v>742</v>
      </c>
      <c r="C914" s="4" t="s">
        <v>13</v>
      </c>
      <c r="D914" s="5" t="s">
        <v>742</v>
      </c>
      <c r="E914" s="5" t="s">
        <v>59</v>
      </c>
      <c r="F914" s="4">
        <v>150</v>
      </c>
      <c r="G914" s="23">
        <v>9000</v>
      </c>
      <c r="H914" s="21" t="s">
        <v>44</v>
      </c>
      <c r="I914" s="4" t="s">
        <v>17</v>
      </c>
      <c r="J914" s="7">
        <f t="shared" si="76"/>
        <v>1350000</v>
      </c>
      <c r="K914" s="7">
        <f t="shared" si="75"/>
        <v>1512000.0000000002</v>
      </c>
    </row>
    <row r="915" spans="1:11" ht="157.5" customHeight="1">
      <c r="A915" s="2">
        <v>675</v>
      </c>
      <c r="B915" s="3" t="s">
        <v>743</v>
      </c>
      <c r="C915" s="4" t="s">
        <v>13</v>
      </c>
      <c r="D915" s="3" t="s">
        <v>743</v>
      </c>
      <c r="E915" s="3" t="s">
        <v>744</v>
      </c>
      <c r="F915" s="3">
        <v>1</v>
      </c>
      <c r="G915" s="24">
        <f>J915/F915</f>
        <v>67500</v>
      </c>
      <c r="H915" s="4" t="s">
        <v>745</v>
      </c>
      <c r="I915" s="4" t="s">
        <v>17</v>
      </c>
      <c r="J915" s="7">
        <v>67500</v>
      </c>
      <c r="K915" s="7">
        <f t="shared" si="75"/>
        <v>75600</v>
      </c>
    </row>
    <row r="916" spans="1:11" ht="90">
      <c r="A916" s="2">
        <v>676</v>
      </c>
      <c r="B916" s="29" t="s">
        <v>746</v>
      </c>
      <c r="C916" s="25" t="s">
        <v>13</v>
      </c>
      <c r="D916" s="67" t="s">
        <v>747</v>
      </c>
      <c r="E916" s="29" t="s">
        <v>744</v>
      </c>
      <c r="F916" s="29">
        <v>1</v>
      </c>
      <c r="G916" s="24">
        <v>194642</v>
      </c>
      <c r="H916" s="25" t="s">
        <v>745</v>
      </c>
      <c r="I916" s="4" t="s">
        <v>17</v>
      </c>
      <c r="J916" s="29">
        <f>G916</f>
        <v>194642</v>
      </c>
      <c r="K916" s="29">
        <f t="shared" si="75"/>
        <v>217999.04</v>
      </c>
    </row>
    <row r="917" spans="1:11" ht="45">
      <c r="A917" s="2">
        <v>677</v>
      </c>
      <c r="B917" s="3" t="s">
        <v>748</v>
      </c>
      <c r="C917" s="4" t="s">
        <v>13</v>
      </c>
      <c r="D917" s="3" t="s">
        <v>748</v>
      </c>
      <c r="E917" s="3" t="s">
        <v>744</v>
      </c>
      <c r="F917" s="3">
        <v>3</v>
      </c>
      <c r="G917" s="24">
        <f t="shared" ref="G917:G925" si="77">J917/F917</f>
        <v>12966.666666666666</v>
      </c>
      <c r="H917" s="4" t="s">
        <v>44</v>
      </c>
      <c r="I917" s="4" t="s">
        <v>17</v>
      </c>
      <c r="J917" s="7">
        <v>38900</v>
      </c>
      <c r="K917" s="7">
        <f t="shared" si="75"/>
        <v>43568.000000000007</v>
      </c>
    </row>
    <row r="918" spans="1:11" ht="45">
      <c r="A918" s="2">
        <v>678</v>
      </c>
      <c r="B918" s="3" t="s">
        <v>749</v>
      </c>
      <c r="C918" s="4" t="s">
        <v>13</v>
      </c>
      <c r="D918" s="3" t="s">
        <v>750</v>
      </c>
      <c r="E918" s="3" t="s">
        <v>744</v>
      </c>
      <c r="F918" s="3">
        <v>3</v>
      </c>
      <c r="G918" s="24">
        <f t="shared" si="77"/>
        <v>8499.9999999999982</v>
      </c>
      <c r="H918" s="4" t="s">
        <v>44</v>
      </c>
      <c r="I918" s="4" t="s">
        <v>17</v>
      </c>
      <c r="J918" s="7">
        <f>K918/1.12</f>
        <v>25499.999999999996</v>
      </c>
      <c r="K918" s="7">
        <v>28560</v>
      </c>
    </row>
    <row r="919" spans="1:11" ht="45">
      <c r="A919" s="2">
        <v>679</v>
      </c>
      <c r="B919" s="3" t="s">
        <v>751</v>
      </c>
      <c r="C919" s="4" t="s">
        <v>13</v>
      </c>
      <c r="D919" s="3" t="s">
        <v>752</v>
      </c>
      <c r="E919" s="3" t="s">
        <v>744</v>
      </c>
      <c r="F919" s="3">
        <v>1</v>
      </c>
      <c r="G919" s="24">
        <f t="shared" si="77"/>
        <v>89600</v>
      </c>
      <c r="H919" s="4" t="s">
        <v>701</v>
      </c>
      <c r="I919" s="4" t="s">
        <v>17</v>
      </c>
      <c r="J919" s="7">
        <v>89600</v>
      </c>
      <c r="K919" s="7">
        <f t="shared" ref="K919:K934" si="78">J919*1.12</f>
        <v>100352.00000000001</v>
      </c>
    </row>
    <row r="920" spans="1:11" ht="45">
      <c r="A920" s="2">
        <v>680</v>
      </c>
      <c r="B920" s="3" t="s">
        <v>753</v>
      </c>
      <c r="C920" s="4" t="s">
        <v>13</v>
      </c>
      <c r="D920" s="3" t="s">
        <v>753</v>
      </c>
      <c r="E920" s="3" t="s">
        <v>59</v>
      </c>
      <c r="F920" s="3">
        <v>3</v>
      </c>
      <c r="G920" s="24">
        <f t="shared" si="77"/>
        <v>15000</v>
      </c>
      <c r="H920" s="4" t="s">
        <v>754</v>
      </c>
      <c r="I920" s="4" t="s">
        <v>17</v>
      </c>
      <c r="J920" s="7">
        <v>45000</v>
      </c>
      <c r="K920" s="7">
        <f t="shared" si="78"/>
        <v>50400.000000000007</v>
      </c>
    </row>
    <row r="921" spans="1:11" ht="45">
      <c r="A921" s="2">
        <v>681</v>
      </c>
      <c r="B921" s="3" t="s">
        <v>755</v>
      </c>
      <c r="C921" s="4" t="s">
        <v>13</v>
      </c>
      <c r="D921" s="3" t="s">
        <v>755</v>
      </c>
      <c r="E921" s="3" t="s">
        <v>744</v>
      </c>
      <c r="F921" s="3">
        <v>3</v>
      </c>
      <c r="G921" s="24">
        <f t="shared" si="77"/>
        <v>10000</v>
      </c>
      <c r="H921" s="4" t="s">
        <v>754</v>
      </c>
      <c r="I921" s="4" t="s">
        <v>17</v>
      </c>
      <c r="J921" s="7">
        <v>30000</v>
      </c>
      <c r="K921" s="7">
        <f t="shared" si="78"/>
        <v>33600</v>
      </c>
    </row>
    <row r="922" spans="1:11" ht="60">
      <c r="A922" s="2">
        <v>682</v>
      </c>
      <c r="B922" s="3" t="s">
        <v>756</v>
      </c>
      <c r="C922" s="4" t="s">
        <v>13</v>
      </c>
      <c r="D922" s="3" t="s">
        <v>756</v>
      </c>
      <c r="E922" s="3" t="s">
        <v>744</v>
      </c>
      <c r="F922" s="3">
        <v>3</v>
      </c>
      <c r="G922" s="24">
        <f t="shared" si="77"/>
        <v>87125</v>
      </c>
      <c r="H922" s="4" t="s">
        <v>745</v>
      </c>
      <c r="I922" s="4" t="s">
        <v>17</v>
      </c>
      <c r="J922" s="7">
        <v>261375</v>
      </c>
      <c r="K922" s="7">
        <f t="shared" si="78"/>
        <v>292740</v>
      </c>
    </row>
    <row r="923" spans="1:11" ht="45">
      <c r="A923" s="2">
        <v>683</v>
      </c>
      <c r="B923" s="3" t="s">
        <v>757</v>
      </c>
      <c r="C923" s="4" t="s">
        <v>13</v>
      </c>
      <c r="D923" s="3" t="s">
        <v>757</v>
      </c>
      <c r="E923" s="3" t="s">
        <v>744</v>
      </c>
      <c r="F923" s="3">
        <v>4</v>
      </c>
      <c r="G923" s="24">
        <f t="shared" si="77"/>
        <v>755000</v>
      </c>
      <c r="H923" s="4" t="s">
        <v>758</v>
      </c>
      <c r="I923" s="4" t="s">
        <v>17</v>
      </c>
      <c r="J923" s="7">
        <v>3020000</v>
      </c>
      <c r="K923" s="7">
        <f t="shared" si="78"/>
        <v>3382400.0000000005</v>
      </c>
    </row>
    <row r="924" spans="1:11" ht="75">
      <c r="A924" s="2">
        <v>684</v>
      </c>
      <c r="B924" s="3" t="s">
        <v>759</v>
      </c>
      <c r="C924" s="4" t="s">
        <v>13</v>
      </c>
      <c r="D924" s="3" t="s">
        <v>759</v>
      </c>
      <c r="E924" s="3" t="s">
        <v>744</v>
      </c>
      <c r="F924" s="3">
        <v>4</v>
      </c>
      <c r="G924" s="24">
        <f t="shared" si="77"/>
        <v>120000</v>
      </c>
      <c r="H924" s="4" t="s">
        <v>668</v>
      </c>
      <c r="I924" s="4" t="s">
        <v>17</v>
      </c>
      <c r="J924" s="7">
        <v>480000</v>
      </c>
      <c r="K924" s="7">
        <f t="shared" si="78"/>
        <v>537600</v>
      </c>
    </row>
    <row r="925" spans="1:11" ht="45">
      <c r="A925" s="2">
        <v>685</v>
      </c>
      <c r="B925" s="3" t="s">
        <v>760</v>
      </c>
      <c r="C925" s="4" t="s">
        <v>13</v>
      </c>
      <c r="D925" s="3" t="s">
        <v>760</v>
      </c>
      <c r="E925" s="3" t="s">
        <v>744</v>
      </c>
      <c r="F925" s="3">
        <v>5</v>
      </c>
      <c r="G925" s="24">
        <f t="shared" si="77"/>
        <v>95000</v>
      </c>
      <c r="H925" s="21" t="s">
        <v>668</v>
      </c>
      <c r="I925" s="4" t="s">
        <v>17</v>
      </c>
      <c r="J925" s="7">
        <v>475000</v>
      </c>
      <c r="K925" s="7">
        <f t="shared" si="78"/>
        <v>532000</v>
      </c>
    </row>
    <row r="926" spans="1:11" ht="75">
      <c r="A926" s="2">
        <v>686</v>
      </c>
      <c r="B926" s="3" t="s">
        <v>761</v>
      </c>
      <c r="C926" s="4" t="s">
        <v>13</v>
      </c>
      <c r="D926" s="3" t="s">
        <v>761</v>
      </c>
      <c r="E926" s="3" t="s">
        <v>744</v>
      </c>
      <c r="F926" s="3">
        <v>1</v>
      </c>
      <c r="G926" s="24">
        <v>500000</v>
      </c>
      <c r="H926" s="21" t="s">
        <v>668</v>
      </c>
      <c r="I926" s="4" t="s">
        <v>17</v>
      </c>
      <c r="J926" s="7">
        <v>500000</v>
      </c>
      <c r="K926" s="7">
        <f t="shared" si="78"/>
        <v>560000</v>
      </c>
    </row>
    <row r="927" spans="1:11" ht="45">
      <c r="A927" s="2" t="s">
        <v>1440</v>
      </c>
      <c r="B927" s="3" t="s">
        <v>1441</v>
      </c>
      <c r="C927" s="4" t="s">
        <v>13</v>
      </c>
      <c r="D927" s="3" t="s">
        <v>1441</v>
      </c>
      <c r="E927" s="3" t="s">
        <v>30</v>
      </c>
      <c r="F927" s="3">
        <v>1</v>
      </c>
      <c r="G927" s="24">
        <v>3491938</v>
      </c>
      <c r="H927" s="21" t="s">
        <v>1442</v>
      </c>
      <c r="I927" s="4" t="s">
        <v>17</v>
      </c>
      <c r="J927" s="7">
        <v>3491938</v>
      </c>
      <c r="K927" s="7">
        <f t="shared" si="78"/>
        <v>3910970.5600000005</v>
      </c>
    </row>
    <row r="928" spans="1:11" ht="75">
      <c r="A928" s="2">
        <v>687</v>
      </c>
      <c r="B928" s="3" t="s">
        <v>762</v>
      </c>
      <c r="C928" s="4" t="s">
        <v>129</v>
      </c>
      <c r="D928" s="30" t="s">
        <v>763</v>
      </c>
      <c r="E928" s="3" t="s">
        <v>744</v>
      </c>
      <c r="F928" s="3">
        <v>10</v>
      </c>
      <c r="G928" s="24">
        <f t="shared" ref="G928:G933" si="79">J928/F928</f>
        <v>624450</v>
      </c>
      <c r="H928" s="21" t="s">
        <v>764</v>
      </c>
      <c r="I928" s="4" t="s">
        <v>17</v>
      </c>
      <c r="J928" s="7">
        <v>6244500</v>
      </c>
      <c r="K928" s="7">
        <f t="shared" si="78"/>
        <v>6993840.0000000009</v>
      </c>
    </row>
    <row r="929" spans="1:11" ht="60">
      <c r="A929" s="2">
        <v>688</v>
      </c>
      <c r="B929" s="3" t="s">
        <v>765</v>
      </c>
      <c r="C929" s="4" t="s">
        <v>129</v>
      </c>
      <c r="D929" s="3" t="s">
        <v>766</v>
      </c>
      <c r="E929" s="3" t="s">
        <v>744</v>
      </c>
      <c r="F929" s="3">
        <v>7</v>
      </c>
      <c r="G929" s="24">
        <f t="shared" si="79"/>
        <v>457050</v>
      </c>
      <c r="H929" s="21" t="s">
        <v>764</v>
      </c>
      <c r="I929" s="4" t="s">
        <v>17</v>
      </c>
      <c r="J929" s="7">
        <v>3199350</v>
      </c>
      <c r="K929" s="7">
        <f t="shared" si="78"/>
        <v>3583272.0000000005</v>
      </c>
    </row>
    <row r="930" spans="1:11" ht="45">
      <c r="A930" s="2">
        <v>689</v>
      </c>
      <c r="B930" s="3" t="s">
        <v>767</v>
      </c>
      <c r="C930" s="4" t="s">
        <v>13</v>
      </c>
      <c r="D930" s="3" t="s">
        <v>767</v>
      </c>
      <c r="E930" s="3" t="s">
        <v>744</v>
      </c>
      <c r="F930" s="3">
        <v>1</v>
      </c>
      <c r="G930" s="24">
        <f t="shared" si="79"/>
        <v>755000</v>
      </c>
      <c r="H930" s="21" t="s">
        <v>732</v>
      </c>
      <c r="I930" s="4" t="s">
        <v>17</v>
      </c>
      <c r="J930" s="7">
        <v>755000</v>
      </c>
      <c r="K930" s="7">
        <f t="shared" si="78"/>
        <v>845600.00000000012</v>
      </c>
    </row>
    <row r="931" spans="1:11" ht="45">
      <c r="A931" s="2">
        <v>690</v>
      </c>
      <c r="B931" s="3" t="s">
        <v>768</v>
      </c>
      <c r="C931" s="4" t="s">
        <v>13</v>
      </c>
      <c r="D931" s="3" t="s">
        <v>768</v>
      </c>
      <c r="E931" s="3" t="s">
        <v>59</v>
      </c>
      <c r="F931" s="3">
        <v>1</v>
      </c>
      <c r="G931" s="24">
        <f t="shared" si="79"/>
        <v>20000</v>
      </c>
      <c r="H931" s="4" t="s">
        <v>36</v>
      </c>
      <c r="I931" s="4" t="s">
        <v>17</v>
      </c>
      <c r="J931" s="7">
        <v>20000</v>
      </c>
      <c r="K931" s="7">
        <f t="shared" si="78"/>
        <v>22400.000000000004</v>
      </c>
    </row>
    <row r="932" spans="1:11" ht="45">
      <c r="A932" s="2">
        <v>691</v>
      </c>
      <c r="B932" s="3" t="s">
        <v>769</v>
      </c>
      <c r="C932" s="4" t="s">
        <v>13</v>
      </c>
      <c r="D932" s="3" t="s">
        <v>769</v>
      </c>
      <c r="E932" s="3" t="s">
        <v>59</v>
      </c>
      <c r="F932" s="3">
        <v>1</v>
      </c>
      <c r="G932" s="24">
        <f t="shared" si="79"/>
        <v>20000</v>
      </c>
      <c r="H932" s="4" t="s">
        <v>36</v>
      </c>
      <c r="I932" s="4" t="s">
        <v>17</v>
      </c>
      <c r="J932" s="7">
        <v>20000</v>
      </c>
      <c r="K932" s="7">
        <f t="shared" si="78"/>
        <v>22400.000000000004</v>
      </c>
    </row>
    <row r="933" spans="1:11" ht="45">
      <c r="A933" s="2">
        <v>692</v>
      </c>
      <c r="B933" s="3" t="s">
        <v>770</v>
      </c>
      <c r="C933" s="4" t="s">
        <v>13</v>
      </c>
      <c r="D933" s="3" t="s">
        <v>770</v>
      </c>
      <c r="E933" s="3" t="s">
        <v>771</v>
      </c>
      <c r="F933" s="3">
        <v>1</v>
      </c>
      <c r="G933" s="24">
        <f t="shared" si="79"/>
        <v>12000</v>
      </c>
      <c r="H933" s="4" t="s">
        <v>36</v>
      </c>
      <c r="I933" s="4" t="s">
        <v>17</v>
      </c>
      <c r="J933" s="7">
        <v>12000</v>
      </c>
      <c r="K933" s="7">
        <f t="shared" si="78"/>
        <v>13440.000000000002</v>
      </c>
    </row>
    <row r="934" spans="1:11" ht="45">
      <c r="A934" s="2">
        <v>693</v>
      </c>
      <c r="B934" s="3" t="s">
        <v>772</v>
      </c>
      <c r="C934" s="4" t="s">
        <v>13</v>
      </c>
      <c r="D934" s="4" t="s">
        <v>773</v>
      </c>
      <c r="E934" s="3" t="s">
        <v>30</v>
      </c>
      <c r="F934" s="3">
        <v>1</v>
      </c>
      <c r="G934" s="24">
        <v>410000</v>
      </c>
      <c r="H934" s="21" t="s">
        <v>668</v>
      </c>
      <c r="I934" s="4" t="s">
        <v>17</v>
      </c>
      <c r="J934" s="7">
        <v>410000</v>
      </c>
      <c r="K934" s="7">
        <f t="shared" si="78"/>
        <v>459200.00000000006</v>
      </c>
    </row>
    <row r="935" spans="1:11" ht="45">
      <c r="A935" s="2">
        <v>694</v>
      </c>
      <c r="B935" s="5" t="s">
        <v>774</v>
      </c>
      <c r="C935" s="4" t="s">
        <v>13</v>
      </c>
      <c r="D935" s="5" t="s">
        <v>774</v>
      </c>
      <c r="E935" s="5" t="s">
        <v>59</v>
      </c>
      <c r="F935" s="4">
        <v>300</v>
      </c>
      <c r="G935" s="23">
        <v>14000</v>
      </c>
      <c r="H935" s="4" t="s">
        <v>36</v>
      </c>
      <c r="I935" s="4" t="s">
        <v>17</v>
      </c>
      <c r="J935" s="7">
        <f>G935*F935</f>
        <v>4200000</v>
      </c>
      <c r="K935" s="7">
        <f>J935*1.12</f>
        <v>4704000</v>
      </c>
    </row>
    <row r="936" spans="1:11" ht="60">
      <c r="A936" s="2">
        <v>698</v>
      </c>
      <c r="B936" s="27" t="s">
        <v>775</v>
      </c>
      <c r="C936" s="27" t="s">
        <v>428</v>
      </c>
      <c r="D936" s="27" t="s">
        <v>775</v>
      </c>
      <c r="E936" s="27" t="s">
        <v>15</v>
      </c>
      <c r="F936" s="27">
        <v>1</v>
      </c>
      <c r="G936" s="21">
        <v>125000</v>
      </c>
      <c r="H936" s="4" t="s">
        <v>776</v>
      </c>
      <c r="I936" s="4" t="s">
        <v>17</v>
      </c>
      <c r="J936" s="7">
        <f>G936*F936</f>
        <v>125000</v>
      </c>
      <c r="K936" s="7">
        <f>J936*1.12</f>
        <v>140000</v>
      </c>
    </row>
    <row r="937" spans="1:11" ht="45">
      <c r="A937" s="2" t="s">
        <v>1814</v>
      </c>
      <c r="B937" s="27" t="s">
        <v>1815</v>
      </c>
      <c r="C937" s="4" t="s">
        <v>13</v>
      </c>
      <c r="D937" s="27" t="s">
        <v>1815</v>
      </c>
      <c r="E937" s="27" t="s">
        <v>15</v>
      </c>
      <c r="F937" s="27">
        <v>1</v>
      </c>
      <c r="G937" s="21">
        <v>199500</v>
      </c>
      <c r="H937" s="4" t="s">
        <v>36</v>
      </c>
      <c r="I937" s="4" t="s">
        <v>17</v>
      </c>
      <c r="J937" s="7">
        <f>G937*F937</f>
        <v>199500</v>
      </c>
      <c r="K937" s="7">
        <f>J937*1.12</f>
        <v>223440.00000000003</v>
      </c>
    </row>
    <row r="938" spans="1:11" ht="60">
      <c r="A938" s="2">
        <v>699</v>
      </c>
      <c r="B938" s="27" t="s">
        <v>777</v>
      </c>
      <c r="C938" s="27" t="s">
        <v>428</v>
      </c>
      <c r="D938" s="27" t="s">
        <v>777</v>
      </c>
      <c r="E938" s="27" t="s">
        <v>15</v>
      </c>
      <c r="F938" s="27">
        <v>1</v>
      </c>
      <c r="G938" s="21">
        <v>35000</v>
      </c>
      <c r="H938" s="4" t="s">
        <v>776</v>
      </c>
      <c r="I938" s="4" t="s">
        <v>17</v>
      </c>
      <c r="J938" s="7">
        <v>35000</v>
      </c>
      <c r="K938" s="33">
        <v>39200</v>
      </c>
    </row>
    <row r="939" spans="1:11">
      <c r="A939" s="68" t="s">
        <v>778</v>
      </c>
      <c r="B939" s="4"/>
      <c r="C939" s="27"/>
      <c r="D939" s="4"/>
      <c r="E939" s="4"/>
      <c r="F939" s="4"/>
      <c r="G939" s="32"/>
      <c r="H939" s="27"/>
      <c r="I939" s="27"/>
      <c r="J939" s="7"/>
      <c r="K939" s="33"/>
    </row>
    <row r="940" spans="1:11" ht="45">
      <c r="A940" s="2">
        <v>700</v>
      </c>
      <c r="B940" s="5" t="s">
        <v>779</v>
      </c>
      <c r="C940" s="4" t="s">
        <v>13</v>
      </c>
      <c r="D940" s="5" t="s">
        <v>779</v>
      </c>
      <c r="E940" s="5" t="s">
        <v>15</v>
      </c>
      <c r="F940" s="3">
        <v>100</v>
      </c>
      <c r="G940" s="23">
        <v>1500</v>
      </c>
      <c r="H940" s="4" t="s">
        <v>19</v>
      </c>
      <c r="I940" s="4" t="s">
        <v>17</v>
      </c>
      <c r="J940" s="22">
        <f>F940*G940</f>
        <v>150000</v>
      </c>
      <c r="K940" s="7">
        <f t="shared" ref="K940:K978" si="80">J940*1.12</f>
        <v>168000.00000000003</v>
      </c>
    </row>
    <row r="941" spans="1:11" ht="60">
      <c r="A941" s="2">
        <v>701</v>
      </c>
      <c r="B941" s="5" t="s">
        <v>780</v>
      </c>
      <c r="C941" s="4" t="s">
        <v>13</v>
      </c>
      <c r="D941" s="5" t="s">
        <v>780</v>
      </c>
      <c r="E941" s="5" t="s">
        <v>15</v>
      </c>
      <c r="F941" s="3">
        <v>100</v>
      </c>
      <c r="G941" s="23">
        <v>2000</v>
      </c>
      <c r="H941" s="4" t="s">
        <v>781</v>
      </c>
      <c r="I941" s="4" t="s">
        <v>17</v>
      </c>
      <c r="J941" s="22">
        <f>F941*G941</f>
        <v>200000</v>
      </c>
      <c r="K941" s="7">
        <f t="shared" si="80"/>
        <v>224000.00000000003</v>
      </c>
    </row>
    <row r="942" spans="1:11" ht="60">
      <c r="A942" s="2">
        <v>702</v>
      </c>
      <c r="B942" s="5" t="s">
        <v>782</v>
      </c>
      <c r="C942" s="4" t="s">
        <v>13</v>
      </c>
      <c r="D942" s="5" t="s">
        <v>782</v>
      </c>
      <c r="E942" s="5" t="s">
        <v>15</v>
      </c>
      <c r="F942" s="3">
        <v>100</v>
      </c>
      <c r="G942" s="23">
        <v>5000</v>
      </c>
      <c r="H942" s="4" t="s">
        <v>781</v>
      </c>
      <c r="I942" s="4" t="s">
        <v>17</v>
      </c>
      <c r="J942" s="22">
        <f>F942*G942</f>
        <v>500000</v>
      </c>
      <c r="K942" s="7">
        <f t="shared" si="80"/>
        <v>560000</v>
      </c>
    </row>
    <row r="943" spans="1:11" ht="60">
      <c r="A943" s="2">
        <v>703</v>
      </c>
      <c r="B943" s="5" t="s">
        <v>783</v>
      </c>
      <c r="C943" s="4" t="s">
        <v>13</v>
      </c>
      <c r="D943" s="5" t="s">
        <v>783</v>
      </c>
      <c r="E943" s="5" t="s">
        <v>15</v>
      </c>
      <c r="F943" s="3">
        <v>100</v>
      </c>
      <c r="G943" s="23">
        <v>10000</v>
      </c>
      <c r="H943" s="4" t="s">
        <v>781</v>
      </c>
      <c r="I943" s="4" t="s">
        <v>17</v>
      </c>
      <c r="J943" s="22">
        <f>F943*G943</f>
        <v>1000000</v>
      </c>
      <c r="K943" s="7">
        <f t="shared" si="80"/>
        <v>1120000</v>
      </c>
    </row>
    <row r="944" spans="1:11" ht="60">
      <c r="A944" s="2">
        <v>704</v>
      </c>
      <c r="B944" s="5" t="s">
        <v>784</v>
      </c>
      <c r="C944" s="4" t="s">
        <v>13</v>
      </c>
      <c r="D944" s="5" t="s">
        <v>784</v>
      </c>
      <c r="E944" s="5" t="s">
        <v>59</v>
      </c>
      <c r="F944" s="4">
        <v>1</v>
      </c>
      <c r="G944" s="23">
        <v>5500</v>
      </c>
      <c r="H944" s="4" t="s">
        <v>785</v>
      </c>
      <c r="I944" s="4" t="s">
        <v>17</v>
      </c>
      <c r="J944" s="7">
        <f t="shared" ref="J944:J978" si="81">G944*F944</f>
        <v>5500</v>
      </c>
      <c r="K944" s="7">
        <f t="shared" si="80"/>
        <v>6160.0000000000009</v>
      </c>
    </row>
    <row r="945" spans="1:11" ht="60">
      <c r="A945" s="2">
        <v>705</v>
      </c>
      <c r="B945" s="5" t="s">
        <v>786</v>
      </c>
      <c r="C945" s="4" t="s">
        <v>13</v>
      </c>
      <c r="D945" s="5" t="s">
        <v>786</v>
      </c>
      <c r="E945" s="5" t="s">
        <v>59</v>
      </c>
      <c r="F945" s="4">
        <v>1</v>
      </c>
      <c r="G945" s="23">
        <v>5500</v>
      </c>
      <c r="H945" s="4" t="s">
        <v>785</v>
      </c>
      <c r="I945" s="4" t="s">
        <v>17</v>
      </c>
      <c r="J945" s="7">
        <f t="shared" si="81"/>
        <v>5500</v>
      </c>
      <c r="K945" s="7">
        <f t="shared" si="80"/>
        <v>6160.0000000000009</v>
      </c>
    </row>
    <row r="946" spans="1:11" ht="60">
      <c r="A946" s="2">
        <v>706</v>
      </c>
      <c r="B946" s="5" t="s">
        <v>787</v>
      </c>
      <c r="C946" s="4" t="s">
        <v>13</v>
      </c>
      <c r="D946" s="5" t="s">
        <v>787</v>
      </c>
      <c r="E946" s="5" t="s">
        <v>59</v>
      </c>
      <c r="F946" s="4">
        <v>1</v>
      </c>
      <c r="G946" s="23">
        <v>5500</v>
      </c>
      <c r="H946" s="4" t="s">
        <v>785</v>
      </c>
      <c r="I946" s="4" t="s">
        <v>17</v>
      </c>
      <c r="J946" s="7">
        <f t="shared" si="81"/>
        <v>5500</v>
      </c>
      <c r="K946" s="7">
        <f t="shared" si="80"/>
        <v>6160.0000000000009</v>
      </c>
    </row>
    <row r="947" spans="1:11" ht="60">
      <c r="A947" s="2">
        <v>707</v>
      </c>
      <c r="B947" s="5" t="s">
        <v>788</v>
      </c>
      <c r="C947" s="4" t="s">
        <v>13</v>
      </c>
      <c r="D947" s="5" t="s">
        <v>788</v>
      </c>
      <c r="E947" s="5" t="s">
        <v>59</v>
      </c>
      <c r="F947" s="4">
        <v>1</v>
      </c>
      <c r="G947" s="23">
        <v>5500</v>
      </c>
      <c r="H947" s="4" t="s">
        <v>785</v>
      </c>
      <c r="I947" s="4" t="s">
        <v>17</v>
      </c>
      <c r="J947" s="7">
        <f t="shared" si="81"/>
        <v>5500</v>
      </c>
      <c r="K947" s="7">
        <f t="shared" si="80"/>
        <v>6160.0000000000009</v>
      </c>
    </row>
    <row r="948" spans="1:11" ht="60">
      <c r="A948" s="2">
        <v>708</v>
      </c>
      <c r="B948" s="5" t="s">
        <v>789</v>
      </c>
      <c r="C948" s="4" t="s">
        <v>13</v>
      </c>
      <c r="D948" s="5" t="s">
        <v>789</v>
      </c>
      <c r="E948" s="5" t="s">
        <v>59</v>
      </c>
      <c r="F948" s="4">
        <v>1</v>
      </c>
      <c r="G948" s="23">
        <v>5500</v>
      </c>
      <c r="H948" s="4" t="s">
        <v>785</v>
      </c>
      <c r="I948" s="4" t="s">
        <v>17</v>
      </c>
      <c r="J948" s="7">
        <f t="shared" si="81"/>
        <v>5500</v>
      </c>
      <c r="K948" s="7">
        <f t="shared" si="80"/>
        <v>6160.0000000000009</v>
      </c>
    </row>
    <row r="949" spans="1:11" ht="60">
      <c r="A949" s="2">
        <v>709</v>
      </c>
      <c r="B949" s="5" t="s">
        <v>790</v>
      </c>
      <c r="C949" s="4" t="s">
        <v>13</v>
      </c>
      <c r="D949" s="5" t="s">
        <v>790</v>
      </c>
      <c r="E949" s="5" t="s">
        <v>59</v>
      </c>
      <c r="F949" s="4">
        <v>1</v>
      </c>
      <c r="G949" s="23">
        <v>5500</v>
      </c>
      <c r="H949" s="4" t="s">
        <v>785</v>
      </c>
      <c r="I949" s="4" t="s">
        <v>17</v>
      </c>
      <c r="J949" s="7">
        <f t="shared" si="81"/>
        <v>5500</v>
      </c>
      <c r="K949" s="7">
        <f t="shared" si="80"/>
        <v>6160.0000000000009</v>
      </c>
    </row>
    <row r="950" spans="1:11" ht="60">
      <c r="A950" s="2">
        <v>710</v>
      </c>
      <c r="B950" s="5" t="s">
        <v>791</v>
      </c>
      <c r="C950" s="4" t="s">
        <v>13</v>
      </c>
      <c r="D950" s="5" t="s">
        <v>791</v>
      </c>
      <c r="E950" s="5" t="s">
        <v>59</v>
      </c>
      <c r="F950" s="4">
        <v>1</v>
      </c>
      <c r="G950" s="23">
        <v>5500</v>
      </c>
      <c r="H950" s="4" t="s">
        <v>785</v>
      </c>
      <c r="I950" s="4" t="s">
        <v>17</v>
      </c>
      <c r="J950" s="7">
        <f t="shared" si="81"/>
        <v>5500</v>
      </c>
      <c r="K950" s="7">
        <f t="shared" si="80"/>
        <v>6160.0000000000009</v>
      </c>
    </row>
    <row r="951" spans="1:11" ht="60">
      <c r="A951" s="2">
        <v>711</v>
      </c>
      <c r="B951" s="5" t="s">
        <v>792</v>
      </c>
      <c r="C951" s="4" t="s">
        <v>13</v>
      </c>
      <c r="D951" s="5" t="s">
        <v>792</v>
      </c>
      <c r="E951" s="5" t="s">
        <v>59</v>
      </c>
      <c r="F951" s="4">
        <v>1</v>
      </c>
      <c r="G951" s="23">
        <v>5500</v>
      </c>
      <c r="H951" s="4" t="s">
        <v>785</v>
      </c>
      <c r="I951" s="4" t="s">
        <v>17</v>
      </c>
      <c r="J951" s="7">
        <f t="shared" si="81"/>
        <v>5500</v>
      </c>
      <c r="K951" s="7">
        <f t="shared" si="80"/>
        <v>6160.0000000000009</v>
      </c>
    </row>
    <row r="952" spans="1:11" ht="45">
      <c r="A952" s="2">
        <v>712</v>
      </c>
      <c r="B952" s="25" t="s">
        <v>793</v>
      </c>
      <c r="C952" s="4" t="s">
        <v>13</v>
      </c>
      <c r="D952" s="25" t="s">
        <v>794</v>
      </c>
      <c r="E952" s="5" t="s">
        <v>417</v>
      </c>
      <c r="F952" s="4">
        <v>10</v>
      </c>
      <c r="G952" s="23">
        <v>31090</v>
      </c>
      <c r="H952" s="4" t="s">
        <v>36</v>
      </c>
      <c r="I952" s="4" t="s">
        <v>17</v>
      </c>
      <c r="J952" s="7">
        <f t="shared" si="81"/>
        <v>310900</v>
      </c>
      <c r="K952" s="7">
        <f t="shared" si="80"/>
        <v>348208.00000000006</v>
      </c>
    </row>
    <row r="953" spans="1:11" ht="45">
      <c r="A953" s="2">
        <v>713</v>
      </c>
      <c r="B953" s="25" t="s">
        <v>793</v>
      </c>
      <c r="C953" s="4" t="s">
        <v>13</v>
      </c>
      <c r="D953" s="25" t="s">
        <v>795</v>
      </c>
      <c r="E953" s="5" t="s">
        <v>417</v>
      </c>
      <c r="F953" s="4">
        <v>10</v>
      </c>
      <c r="G953" s="23">
        <v>31090</v>
      </c>
      <c r="H953" s="4" t="s">
        <v>36</v>
      </c>
      <c r="I953" s="4" t="s">
        <v>17</v>
      </c>
      <c r="J953" s="7">
        <f t="shared" si="81"/>
        <v>310900</v>
      </c>
      <c r="K953" s="7">
        <f t="shared" si="80"/>
        <v>348208.00000000006</v>
      </c>
    </row>
    <row r="954" spans="1:11" ht="45">
      <c r="A954" s="2">
        <v>714</v>
      </c>
      <c r="B954" s="25" t="s">
        <v>796</v>
      </c>
      <c r="C954" s="4" t="s">
        <v>13</v>
      </c>
      <c r="D954" s="25" t="s">
        <v>797</v>
      </c>
      <c r="E954" s="5" t="s">
        <v>417</v>
      </c>
      <c r="F954" s="4">
        <v>20</v>
      </c>
      <c r="G954" s="23">
        <v>23900</v>
      </c>
      <c r="H954" s="4" t="s">
        <v>36</v>
      </c>
      <c r="I954" s="4" t="s">
        <v>17</v>
      </c>
      <c r="J954" s="7">
        <f t="shared" si="81"/>
        <v>478000</v>
      </c>
      <c r="K954" s="7">
        <f t="shared" si="80"/>
        <v>535360</v>
      </c>
    </row>
    <row r="955" spans="1:11" ht="60">
      <c r="A955" s="2">
        <v>715</v>
      </c>
      <c r="B955" s="25" t="s">
        <v>798</v>
      </c>
      <c r="C955" s="4" t="s">
        <v>13</v>
      </c>
      <c r="D955" s="25" t="s">
        <v>798</v>
      </c>
      <c r="E955" s="5" t="s">
        <v>59</v>
      </c>
      <c r="F955" s="4">
        <v>6</v>
      </c>
      <c r="G955" s="23">
        <v>1690</v>
      </c>
      <c r="H955" s="4" t="s">
        <v>785</v>
      </c>
      <c r="I955" s="4" t="s">
        <v>17</v>
      </c>
      <c r="J955" s="7">
        <f t="shared" si="81"/>
        <v>10140</v>
      </c>
      <c r="K955" s="7">
        <f t="shared" si="80"/>
        <v>11356.800000000001</v>
      </c>
    </row>
    <row r="956" spans="1:11" ht="60">
      <c r="A956" s="2">
        <v>716</v>
      </c>
      <c r="B956" s="25" t="s">
        <v>799</v>
      </c>
      <c r="C956" s="4" t="s">
        <v>13</v>
      </c>
      <c r="D956" s="25" t="s">
        <v>799</v>
      </c>
      <c r="E956" s="5" t="s">
        <v>59</v>
      </c>
      <c r="F956" s="4">
        <v>4</v>
      </c>
      <c r="G956" s="23">
        <v>6090</v>
      </c>
      <c r="H956" s="4" t="s">
        <v>785</v>
      </c>
      <c r="I956" s="4" t="s">
        <v>17</v>
      </c>
      <c r="J956" s="7">
        <f t="shared" si="81"/>
        <v>24360</v>
      </c>
      <c r="K956" s="7">
        <f t="shared" si="80"/>
        <v>27283.200000000004</v>
      </c>
    </row>
    <row r="957" spans="1:11" ht="60">
      <c r="A957" s="2">
        <v>717</v>
      </c>
      <c r="B957" s="25" t="s">
        <v>800</v>
      </c>
      <c r="C957" s="4" t="s">
        <v>13</v>
      </c>
      <c r="D957" s="25" t="s">
        <v>800</v>
      </c>
      <c r="E957" s="5" t="s">
        <v>59</v>
      </c>
      <c r="F957" s="4">
        <v>4</v>
      </c>
      <c r="G957" s="23">
        <v>6090</v>
      </c>
      <c r="H957" s="4" t="s">
        <v>785</v>
      </c>
      <c r="I957" s="4" t="s">
        <v>17</v>
      </c>
      <c r="J957" s="7">
        <f t="shared" si="81"/>
        <v>24360</v>
      </c>
      <c r="K957" s="7">
        <f t="shared" si="80"/>
        <v>27283.200000000004</v>
      </c>
    </row>
    <row r="958" spans="1:11" ht="60">
      <c r="A958" s="2">
        <v>718</v>
      </c>
      <c r="B958" s="25" t="s">
        <v>801</v>
      </c>
      <c r="C958" s="4" t="s">
        <v>13</v>
      </c>
      <c r="D958" s="25" t="s">
        <v>801</v>
      </c>
      <c r="E958" s="5" t="s">
        <v>59</v>
      </c>
      <c r="F958" s="4">
        <v>8</v>
      </c>
      <c r="G958" s="23">
        <v>6090</v>
      </c>
      <c r="H958" s="4" t="s">
        <v>785</v>
      </c>
      <c r="I958" s="4" t="s">
        <v>17</v>
      </c>
      <c r="J958" s="7">
        <f t="shared" si="81"/>
        <v>48720</v>
      </c>
      <c r="K958" s="7">
        <f t="shared" si="80"/>
        <v>54566.400000000009</v>
      </c>
    </row>
    <row r="959" spans="1:11" ht="45">
      <c r="A959" s="2">
        <v>719</v>
      </c>
      <c r="B959" s="25" t="s">
        <v>802</v>
      </c>
      <c r="C959" s="4" t="s">
        <v>13</v>
      </c>
      <c r="D959" s="25" t="s">
        <v>803</v>
      </c>
      <c r="E959" s="5" t="s">
        <v>417</v>
      </c>
      <c r="F959" s="4">
        <v>10</v>
      </c>
      <c r="G959" s="23">
        <v>3990</v>
      </c>
      <c r="H959" s="4" t="s">
        <v>36</v>
      </c>
      <c r="I959" s="4" t="s">
        <v>17</v>
      </c>
      <c r="J959" s="7">
        <f t="shared" si="81"/>
        <v>39900</v>
      </c>
      <c r="K959" s="7">
        <f t="shared" si="80"/>
        <v>44688.000000000007</v>
      </c>
    </row>
    <row r="960" spans="1:11" ht="45">
      <c r="A960" s="2">
        <v>720</v>
      </c>
      <c r="B960" s="25" t="s">
        <v>802</v>
      </c>
      <c r="C960" s="4" t="s">
        <v>13</v>
      </c>
      <c r="D960" s="25" t="s">
        <v>802</v>
      </c>
      <c r="E960" s="5" t="s">
        <v>417</v>
      </c>
      <c r="F960" s="4">
        <v>10</v>
      </c>
      <c r="G960" s="23">
        <v>5990</v>
      </c>
      <c r="H960" s="4" t="s">
        <v>36</v>
      </c>
      <c r="I960" s="4" t="s">
        <v>17</v>
      </c>
      <c r="J960" s="7">
        <f t="shared" si="81"/>
        <v>59900</v>
      </c>
      <c r="K960" s="7">
        <f t="shared" si="80"/>
        <v>67088</v>
      </c>
    </row>
    <row r="961" spans="1:11" ht="60">
      <c r="A961" s="2">
        <v>721</v>
      </c>
      <c r="B961" s="25" t="s">
        <v>804</v>
      </c>
      <c r="C961" s="4" t="s">
        <v>13</v>
      </c>
      <c r="D961" s="25" t="s">
        <v>805</v>
      </c>
      <c r="E961" s="5" t="s">
        <v>59</v>
      </c>
      <c r="F961" s="4">
        <v>4</v>
      </c>
      <c r="G961" s="23">
        <v>4390</v>
      </c>
      <c r="H961" s="4" t="s">
        <v>785</v>
      </c>
      <c r="I961" s="4" t="s">
        <v>17</v>
      </c>
      <c r="J961" s="7">
        <f t="shared" si="81"/>
        <v>17560</v>
      </c>
      <c r="K961" s="7">
        <f t="shared" si="80"/>
        <v>19667.2</v>
      </c>
    </row>
    <row r="962" spans="1:11" ht="60">
      <c r="A962" s="2">
        <v>722</v>
      </c>
      <c r="B962" s="25" t="s">
        <v>806</v>
      </c>
      <c r="C962" s="4" t="s">
        <v>13</v>
      </c>
      <c r="D962" s="25" t="s">
        <v>807</v>
      </c>
      <c r="E962" s="5" t="s">
        <v>59</v>
      </c>
      <c r="F962" s="4">
        <v>8</v>
      </c>
      <c r="G962" s="23">
        <v>2590</v>
      </c>
      <c r="H962" s="4" t="s">
        <v>785</v>
      </c>
      <c r="I962" s="4" t="s">
        <v>17</v>
      </c>
      <c r="J962" s="7">
        <f t="shared" si="81"/>
        <v>20720</v>
      </c>
      <c r="K962" s="7">
        <f t="shared" si="80"/>
        <v>23206.400000000001</v>
      </c>
    </row>
    <row r="963" spans="1:11" ht="45">
      <c r="A963" s="2" t="s">
        <v>1563</v>
      </c>
      <c r="B963" s="25" t="s">
        <v>1564</v>
      </c>
      <c r="C963" s="4" t="s">
        <v>13</v>
      </c>
      <c r="D963" s="25" t="s">
        <v>1564</v>
      </c>
      <c r="E963" s="5" t="s">
        <v>15</v>
      </c>
      <c r="F963" s="4">
        <v>8</v>
      </c>
      <c r="G963" s="23">
        <v>107143</v>
      </c>
      <c r="H963" s="4" t="s">
        <v>36</v>
      </c>
      <c r="I963" s="4" t="s">
        <v>17</v>
      </c>
      <c r="J963" s="7">
        <f t="shared" si="81"/>
        <v>857144</v>
      </c>
      <c r="K963" s="7">
        <f t="shared" si="80"/>
        <v>960001.28000000014</v>
      </c>
    </row>
    <row r="964" spans="1:11" ht="60">
      <c r="A964" s="2">
        <v>723</v>
      </c>
      <c r="B964" s="25" t="s">
        <v>808</v>
      </c>
      <c r="C964" s="4" t="s">
        <v>13</v>
      </c>
      <c r="D964" s="25" t="s">
        <v>808</v>
      </c>
      <c r="E964" s="5" t="s">
        <v>59</v>
      </c>
      <c r="F964" s="4">
        <v>20</v>
      </c>
      <c r="G964" s="23">
        <v>1800</v>
      </c>
      <c r="H964" s="4" t="s">
        <v>785</v>
      </c>
      <c r="I964" s="4" t="s">
        <v>17</v>
      </c>
      <c r="J964" s="7">
        <f t="shared" si="81"/>
        <v>36000</v>
      </c>
      <c r="K964" s="7">
        <f t="shared" si="80"/>
        <v>40320.000000000007</v>
      </c>
    </row>
    <row r="965" spans="1:11" ht="60">
      <c r="A965" s="2">
        <v>724</v>
      </c>
      <c r="B965" s="25" t="s">
        <v>809</v>
      </c>
      <c r="C965" s="4" t="s">
        <v>13</v>
      </c>
      <c r="D965" s="25" t="s">
        <v>809</v>
      </c>
      <c r="E965" s="5" t="s">
        <v>59</v>
      </c>
      <c r="F965" s="4">
        <v>20</v>
      </c>
      <c r="G965" s="23">
        <v>3400</v>
      </c>
      <c r="H965" s="4" t="s">
        <v>785</v>
      </c>
      <c r="I965" s="4" t="s">
        <v>17</v>
      </c>
      <c r="J965" s="7">
        <f t="shared" si="81"/>
        <v>68000</v>
      </c>
      <c r="K965" s="7">
        <f t="shared" si="80"/>
        <v>76160</v>
      </c>
    </row>
    <row r="966" spans="1:11" ht="60">
      <c r="A966" s="2">
        <v>725</v>
      </c>
      <c r="B966" s="25" t="s">
        <v>810</v>
      </c>
      <c r="C966" s="4" t="s">
        <v>13</v>
      </c>
      <c r="D966" s="25" t="s">
        <v>810</v>
      </c>
      <c r="E966" s="5" t="s">
        <v>59</v>
      </c>
      <c r="F966" s="4">
        <v>1</v>
      </c>
      <c r="G966" s="23">
        <v>35000</v>
      </c>
      <c r="H966" s="4" t="s">
        <v>785</v>
      </c>
      <c r="I966" s="4" t="s">
        <v>17</v>
      </c>
      <c r="J966" s="7">
        <f t="shared" si="81"/>
        <v>35000</v>
      </c>
      <c r="K966" s="7">
        <f t="shared" si="80"/>
        <v>39200.000000000007</v>
      </c>
    </row>
    <row r="967" spans="1:11" ht="60">
      <c r="A967" s="2">
        <v>726</v>
      </c>
      <c r="B967" s="25" t="s">
        <v>811</v>
      </c>
      <c r="C967" s="4" t="s">
        <v>13</v>
      </c>
      <c r="D967" s="25" t="s">
        <v>811</v>
      </c>
      <c r="E967" s="5" t="s">
        <v>59</v>
      </c>
      <c r="F967" s="4">
        <v>1</v>
      </c>
      <c r="G967" s="23">
        <v>26000</v>
      </c>
      <c r="H967" s="4" t="s">
        <v>785</v>
      </c>
      <c r="I967" s="4" t="s">
        <v>17</v>
      </c>
      <c r="J967" s="7">
        <f t="shared" si="81"/>
        <v>26000</v>
      </c>
      <c r="K967" s="7">
        <f t="shared" si="80"/>
        <v>29120.000000000004</v>
      </c>
    </row>
    <row r="968" spans="1:11" ht="60">
      <c r="A968" s="2">
        <v>727</v>
      </c>
      <c r="B968" s="25" t="s">
        <v>812</v>
      </c>
      <c r="C968" s="4" t="s">
        <v>13</v>
      </c>
      <c r="D968" s="25" t="s">
        <v>812</v>
      </c>
      <c r="E968" s="5" t="s">
        <v>59</v>
      </c>
      <c r="F968" s="4">
        <v>20</v>
      </c>
      <c r="G968" s="23">
        <v>1000</v>
      </c>
      <c r="H968" s="4" t="s">
        <v>785</v>
      </c>
      <c r="I968" s="4" t="s">
        <v>17</v>
      </c>
      <c r="J968" s="7">
        <f t="shared" si="81"/>
        <v>20000</v>
      </c>
      <c r="K968" s="7">
        <f t="shared" si="80"/>
        <v>22400.000000000004</v>
      </c>
    </row>
    <row r="969" spans="1:11" ht="60">
      <c r="A969" s="2">
        <v>728</v>
      </c>
      <c r="B969" s="25" t="s">
        <v>813</v>
      </c>
      <c r="C969" s="4" t="s">
        <v>13</v>
      </c>
      <c r="D969" s="25" t="s">
        <v>813</v>
      </c>
      <c r="E969" s="5" t="s">
        <v>59</v>
      </c>
      <c r="F969" s="4">
        <v>10</v>
      </c>
      <c r="G969" s="23">
        <v>3300</v>
      </c>
      <c r="H969" s="4" t="s">
        <v>785</v>
      </c>
      <c r="I969" s="4" t="s">
        <v>17</v>
      </c>
      <c r="J969" s="7">
        <f t="shared" si="81"/>
        <v>33000</v>
      </c>
      <c r="K969" s="7">
        <f t="shared" si="80"/>
        <v>36960</v>
      </c>
    </row>
    <row r="970" spans="1:11" ht="60">
      <c r="A970" s="2">
        <v>729</v>
      </c>
      <c r="B970" s="25" t="s">
        <v>814</v>
      </c>
      <c r="C970" s="4" t="s">
        <v>13</v>
      </c>
      <c r="D970" s="25" t="s">
        <v>814</v>
      </c>
      <c r="E970" s="5" t="s">
        <v>59</v>
      </c>
      <c r="F970" s="4">
        <v>20</v>
      </c>
      <c r="G970" s="23">
        <v>3500</v>
      </c>
      <c r="H970" s="4" t="s">
        <v>785</v>
      </c>
      <c r="I970" s="4" t="s">
        <v>17</v>
      </c>
      <c r="J970" s="7">
        <f t="shared" si="81"/>
        <v>70000</v>
      </c>
      <c r="K970" s="7">
        <f t="shared" si="80"/>
        <v>78400.000000000015</v>
      </c>
    </row>
    <row r="971" spans="1:11" ht="60">
      <c r="A971" s="2">
        <v>730</v>
      </c>
      <c r="B971" s="5" t="s">
        <v>815</v>
      </c>
      <c r="C971" s="4" t="s">
        <v>13</v>
      </c>
      <c r="D971" s="5" t="s">
        <v>815</v>
      </c>
      <c r="E971" s="5" t="s">
        <v>59</v>
      </c>
      <c r="F971" s="4">
        <v>10</v>
      </c>
      <c r="G971" s="23">
        <v>10000</v>
      </c>
      <c r="H971" s="4" t="s">
        <v>785</v>
      </c>
      <c r="I971" s="4" t="s">
        <v>17</v>
      </c>
      <c r="J971" s="7">
        <f t="shared" si="81"/>
        <v>100000</v>
      </c>
      <c r="K971" s="7">
        <f t="shared" si="80"/>
        <v>112000.00000000001</v>
      </c>
    </row>
    <row r="972" spans="1:11" ht="60">
      <c r="A972" s="2">
        <v>731</v>
      </c>
      <c r="B972" s="5" t="s">
        <v>816</v>
      </c>
      <c r="C972" s="4" t="s">
        <v>13</v>
      </c>
      <c r="D972" s="5" t="s">
        <v>816</v>
      </c>
      <c r="E972" s="5" t="s">
        <v>59</v>
      </c>
      <c r="F972" s="4">
        <v>3</v>
      </c>
      <c r="G972" s="23">
        <v>3500</v>
      </c>
      <c r="H972" s="4" t="s">
        <v>785</v>
      </c>
      <c r="I972" s="4" t="s">
        <v>17</v>
      </c>
      <c r="J972" s="7">
        <f t="shared" si="81"/>
        <v>10500</v>
      </c>
      <c r="K972" s="7">
        <f t="shared" si="80"/>
        <v>11760.000000000002</v>
      </c>
    </row>
    <row r="973" spans="1:11" ht="45">
      <c r="A973" s="2">
        <v>732</v>
      </c>
      <c r="B973" s="5" t="s">
        <v>817</v>
      </c>
      <c r="C973" s="4" t="s">
        <v>13</v>
      </c>
      <c r="D973" s="5" t="s">
        <v>817</v>
      </c>
      <c r="E973" s="5" t="s">
        <v>59</v>
      </c>
      <c r="F973" s="4">
        <v>5</v>
      </c>
      <c r="G973" s="23">
        <v>2800</v>
      </c>
      <c r="H973" s="4" t="s">
        <v>36</v>
      </c>
      <c r="I973" s="4" t="s">
        <v>17</v>
      </c>
      <c r="J973" s="7">
        <f t="shared" si="81"/>
        <v>14000</v>
      </c>
      <c r="K973" s="7">
        <f t="shared" si="80"/>
        <v>15680.000000000002</v>
      </c>
    </row>
    <row r="974" spans="1:11" ht="60">
      <c r="A974" s="2">
        <v>733</v>
      </c>
      <c r="B974" s="5" t="s">
        <v>818</v>
      </c>
      <c r="C974" s="4" t="s">
        <v>13</v>
      </c>
      <c r="D974" s="5" t="s">
        <v>818</v>
      </c>
      <c r="E974" s="5" t="s">
        <v>59</v>
      </c>
      <c r="F974" s="4">
        <v>10</v>
      </c>
      <c r="G974" s="23">
        <v>600</v>
      </c>
      <c r="H974" s="4" t="s">
        <v>785</v>
      </c>
      <c r="I974" s="4" t="s">
        <v>17</v>
      </c>
      <c r="J974" s="7">
        <f t="shared" si="81"/>
        <v>6000</v>
      </c>
      <c r="K974" s="7">
        <f t="shared" si="80"/>
        <v>6720.0000000000009</v>
      </c>
    </row>
    <row r="975" spans="1:11" ht="45">
      <c r="A975" s="2">
        <v>734</v>
      </c>
      <c r="B975" s="5" t="s">
        <v>819</v>
      </c>
      <c r="C975" s="4" t="s">
        <v>13</v>
      </c>
      <c r="D975" s="5" t="s">
        <v>819</v>
      </c>
      <c r="E975" s="5" t="s">
        <v>59</v>
      </c>
      <c r="F975" s="4">
        <v>60</v>
      </c>
      <c r="G975" s="23">
        <v>4200</v>
      </c>
      <c r="H975" s="4" t="s">
        <v>36</v>
      </c>
      <c r="I975" s="4" t="s">
        <v>17</v>
      </c>
      <c r="J975" s="7">
        <f t="shared" si="81"/>
        <v>252000</v>
      </c>
      <c r="K975" s="7">
        <f t="shared" si="80"/>
        <v>282240</v>
      </c>
    </row>
    <row r="976" spans="1:11" ht="45">
      <c r="A976" s="2" t="s">
        <v>2052</v>
      </c>
      <c r="B976" s="5" t="s">
        <v>2053</v>
      </c>
      <c r="C976" s="4" t="s">
        <v>1433</v>
      </c>
      <c r="D976" s="5" t="s">
        <v>2053</v>
      </c>
      <c r="E976" s="5" t="s">
        <v>15</v>
      </c>
      <c r="F976" s="4">
        <v>20</v>
      </c>
      <c r="G976" s="23">
        <v>21000</v>
      </c>
      <c r="H976" s="4" t="s">
        <v>36</v>
      </c>
      <c r="I976" s="4" t="s">
        <v>17</v>
      </c>
      <c r="J976" s="21">
        <f t="shared" si="81"/>
        <v>420000</v>
      </c>
      <c r="K976" s="21">
        <f t="shared" si="80"/>
        <v>470400.00000000006</v>
      </c>
    </row>
    <row r="977" spans="1:11" ht="45">
      <c r="A977" s="2">
        <v>735</v>
      </c>
      <c r="B977" s="5" t="s">
        <v>820</v>
      </c>
      <c r="C977" s="4" t="s">
        <v>13</v>
      </c>
      <c r="D977" s="5" t="s">
        <v>820</v>
      </c>
      <c r="E977" s="5" t="s">
        <v>15</v>
      </c>
      <c r="F977" s="4">
        <v>10</v>
      </c>
      <c r="G977" s="23">
        <v>3500</v>
      </c>
      <c r="H977" s="4" t="s">
        <v>36</v>
      </c>
      <c r="I977" s="4" t="s">
        <v>17</v>
      </c>
      <c r="J977" s="7">
        <f t="shared" si="81"/>
        <v>35000</v>
      </c>
      <c r="K977" s="7">
        <f t="shared" si="80"/>
        <v>39200.000000000007</v>
      </c>
    </row>
    <row r="978" spans="1:11" ht="45">
      <c r="A978" s="2">
        <v>736</v>
      </c>
      <c r="B978" s="5" t="s">
        <v>821</v>
      </c>
      <c r="C978" s="4" t="s">
        <v>13</v>
      </c>
      <c r="D978" s="5" t="s">
        <v>821</v>
      </c>
      <c r="E978" s="5" t="s">
        <v>15</v>
      </c>
      <c r="F978" s="4">
        <v>10</v>
      </c>
      <c r="G978" s="23">
        <v>7500</v>
      </c>
      <c r="H978" s="4" t="s">
        <v>36</v>
      </c>
      <c r="I978" s="4" t="s">
        <v>17</v>
      </c>
      <c r="J978" s="7">
        <f t="shared" si="81"/>
        <v>75000</v>
      </c>
      <c r="K978" s="7">
        <f t="shared" si="80"/>
        <v>84000.000000000015</v>
      </c>
    </row>
    <row r="979" spans="1:11" ht="60">
      <c r="A979" s="2">
        <v>737</v>
      </c>
      <c r="B979" s="27" t="s">
        <v>822</v>
      </c>
      <c r="C979" s="27" t="s">
        <v>13</v>
      </c>
      <c r="D979" s="27" t="s">
        <v>823</v>
      </c>
      <c r="E979" s="25" t="s">
        <v>30</v>
      </c>
      <c r="F979" s="25">
        <v>15</v>
      </c>
      <c r="G979" s="32">
        <v>17000</v>
      </c>
      <c r="H979" s="27" t="s">
        <v>824</v>
      </c>
      <c r="I979" s="4" t="s">
        <v>17</v>
      </c>
      <c r="J979" s="29">
        <v>255000</v>
      </c>
      <c r="K979" s="33">
        <v>285600</v>
      </c>
    </row>
    <row r="980" spans="1:11" ht="60">
      <c r="A980" s="2">
        <v>738</v>
      </c>
      <c r="B980" s="27" t="s">
        <v>825</v>
      </c>
      <c r="C980" s="27" t="s">
        <v>13</v>
      </c>
      <c r="D980" s="27" t="s">
        <v>826</v>
      </c>
      <c r="E980" s="25" t="s">
        <v>30</v>
      </c>
      <c r="F980" s="25">
        <v>15</v>
      </c>
      <c r="G980" s="32">
        <v>17000</v>
      </c>
      <c r="H980" s="27" t="s">
        <v>824</v>
      </c>
      <c r="I980" s="4" t="s">
        <v>17</v>
      </c>
      <c r="J980" s="29">
        <v>255000</v>
      </c>
      <c r="K980" s="33">
        <v>285600</v>
      </c>
    </row>
    <row r="981" spans="1:11" ht="60">
      <c r="A981" s="2">
        <v>739</v>
      </c>
      <c r="B981" s="27" t="s">
        <v>825</v>
      </c>
      <c r="C981" s="27" t="s">
        <v>13</v>
      </c>
      <c r="D981" s="27" t="s">
        <v>827</v>
      </c>
      <c r="E981" s="25" t="s">
        <v>30</v>
      </c>
      <c r="F981" s="25">
        <v>15</v>
      </c>
      <c r="G981" s="32">
        <v>17000</v>
      </c>
      <c r="H981" s="27" t="s">
        <v>828</v>
      </c>
      <c r="I981" s="4" t="s">
        <v>17</v>
      </c>
      <c r="J981" s="29">
        <v>255000</v>
      </c>
      <c r="K981" s="33">
        <v>285600</v>
      </c>
    </row>
    <row r="982" spans="1:11" ht="60">
      <c r="A982" s="2">
        <v>740</v>
      </c>
      <c r="B982" s="27" t="s">
        <v>829</v>
      </c>
      <c r="C982" s="27" t="s">
        <v>13</v>
      </c>
      <c r="D982" s="27" t="s">
        <v>830</v>
      </c>
      <c r="E982" s="25" t="s">
        <v>30</v>
      </c>
      <c r="F982" s="25">
        <v>15</v>
      </c>
      <c r="G982" s="32">
        <v>17000</v>
      </c>
      <c r="H982" s="27" t="s">
        <v>828</v>
      </c>
      <c r="I982" s="4" t="s">
        <v>17</v>
      </c>
      <c r="J982" s="29">
        <v>255000</v>
      </c>
      <c r="K982" s="33">
        <v>285600</v>
      </c>
    </row>
    <row r="983" spans="1:11" ht="60">
      <c r="A983" s="2">
        <v>741</v>
      </c>
      <c r="B983" s="27" t="s">
        <v>829</v>
      </c>
      <c r="C983" s="27" t="s">
        <v>13</v>
      </c>
      <c r="D983" s="27" t="s">
        <v>831</v>
      </c>
      <c r="E983" s="25" t="s">
        <v>30</v>
      </c>
      <c r="F983" s="25">
        <v>15</v>
      </c>
      <c r="G983" s="32">
        <v>17000</v>
      </c>
      <c r="H983" s="27" t="s">
        <v>828</v>
      </c>
      <c r="I983" s="4" t="s">
        <v>17</v>
      </c>
      <c r="J983" s="29">
        <v>255000</v>
      </c>
      <c r="K983" s="33">
        <v>285600</v>
      </c>
    </row>
    <row r="984" spans="1:11">
      <c r="A984" s="68" t="s">
        <v>832</v>
      </c>
      <c r="B984" s="3"/>
      <c r="C984" s="4"/>
      <c r="D984" s="3"/>
      <c r="E984" s="3"/>
      <c r="F984" s="29"/>
      <c r="G984" s="24"/>
      <c r="H984" s="4"/>
      <c r="I984" s="4"/>
      <c r="J984" s="7"/>
      <c r="K984" s="7"/>
    </row>
    <row r="985" spans="1:11" ht="45">
      <c r="A985" s="2">
        <v>742</v>
      </c>
      <c r="B985" s="5" t="s">
        <v>833</v>
      </c>
      <c r="C985" s="4" t="s">
        <v>13</v>
      </c>
      <c r="D985" s="5" t="s">
        <v>833</v>
      </c>
      <c r="E985" s="5" t="s">
        <v>15</v>
      </c>
      <c r="F985" s="3">
        <v>1000</v>
      </c>
      <c r="G985" s="23">
        <v>50</v>
      </c>
      <c r="H985" s="4" t="s">
        <v>19</v>
      </c>
      <c r="I985" s="4" t="s">
        <v>17</v>
      </c>
      <c r="J985" s="22">
        <f>F985*G985</f>
        <v>50000</v>
      </c>
      <c r="K985" s="7">
        <f t="shared" ref="K985:K995" si="82">J985*1.12</f>
        <v>56000.000000000007</v>
      </c>
    </row>
    <row r="986" spans="1:11" ht="45">
      <c r="A986" s="2">
        <v>743</v>
      </c>
      <c r="B986" s="5" t="s">
        <v>834</v>
      </c>
      <c r="C986" s="4" t="s">
        <v>13</v>
      </c>
      <c r="D986" s="5" t="s">
        <v>834</v>
      </c>
      <c r="E986" s="5" t="s">
        <v>59</v>
      </c>
      <c r="F986" s="3">
        <v>7000</v>
      </c>
      <c r="G986" s="21">
        <v>25</v>
      </c>
      <c r="H986" s="4" t="s">
        <v>36</v>
      </c>
      <c r="I986" s="4" t="s">
        <v>525</v>
      </c>
      <c r="J986" s="7">
        <f t="shared" ref="J986:J995" si="83">F986*G986</f>
        <v>175000</v>
      </c>
      <c r="K986" s="7">
        <f t="shared" si="82"/>
        <v>196000.00000000003</v>
      </c>
    </row>
    <row r="987" spans="1:11" ht="45">
      <c r="A987" s="2">
        <v>744</v>
      </c>
      <c r="B987" s="5" t="s">
        <v>835</v>
      </c>
      <c r="C987" s="4" t="s">
        <v>13</v>
      </c>
      <c r="D987" s="5" t="s">
        <v>835</v>
      </c>
      <c r="E987" s="5" t="s">
        <v>59</v>
      </c>
      <c r="F987" s="3">
        <v>4000</v>
      </c>
      <c r="G987" s="21">
        <v>25</v>
      </c>
      <c r="H987" s="4" t="s">
        <v>36</v>
      </c>
      <c r="I987" s="4" t="s">
        <v>525</v>
      </c>
      <c r="J987" s="7">
        <f t="shared" si="83"/>
        <v>100000</v>
      </c>
      <c r="K987" s="7">
        <f t="shared" si="82"/>
        <v>112000.00000000001</v>
      </c>
    </row>
    <row r="988" spans="1:11" ht="45">
      <c r="A988" s="2" t="s">
        <v>1657</v>
      </c>
      <c r="B988" s="5" t="s">
        <v>1658</v>
      </c>
      <c r="C988" s="4" t="s">
        <v>428</v>
      </c>
      <c r="D988" s="4" t="s">
        <v>1659</v>
      </c>
      <c r="E988" s="5" t="s">
        <v>59</v>
      </c>
      <c r="F988" s="3">
        <v>1000</v>
      </c>
      <c r="G988" s="21">
        <v>22.78</v>
      </c>
      <c r="H988" s="4" t="s">
        <v>36</v>
      </c>
      <c r="I988" s="4" t="s">
        <v>17</v>
      </c>
      <c r="J988" s="7">
        <f t="shared" ref="J988" si="84">F988*G988</f>
        <v>22780</v>
      </c>
      <c r="K988" s="7">
        <f t="shared" ref="K988" si="85">J988*1.12</f>
        <v>25513.600000000002</v>
      </c>
    </row>
    <row r="989" spans="1:11" ht="45">
      <c r="A989" s="2">
        <v>745</v>
      </c>
      <c r="B989" s="5" t="s">
        <v>836</v>
      </c>
      <c r="C989" s="4" t="s">
        <v>13</v>
      </c>
      <c r="D989" s="5" t="s">
        <v>836</v>
      </c>
      <c r="E989" s="5" t="s">
        <v>59</v>
      </c>
      <c r="F989" s="3">
        <v>1000</v>
      </c>
      <c r="G989" s="21">
        <v>20</v>
      </c>
      <c r="H989" s="4" t="s">
        <v>36</v>
      </c>
      <c r="I989" s="4" t="s">
        <v>525</v>
      </c>
      <c r="J989" s="7">
        <f t="shared" si="83"/>
        <v>20000</v>
      </c>
      <c r="K989" s="7">
        <f t="shared" si="82"/>
        <v>22400.000000000004</v>
      </c>
    </row>
    <row r="990" spans="1:11" ht="45">
      <c r="A990" s="2">
        <v>746</v>
      </c>
      <c r="B990" s="5" t="s">
        <v>837</v>
      </c>
      <c r="C990" s="4" t="s">
        <v>13</v>
      </c>
      <c r="D990" s="5" t="s">
        <v>837</v>
      </c>
      <c r="E990" s="5" t="s">
        <v>59</v>
      </c>
      <c r="F990" s="3">
        <v>1000</v>
      </c>
      <c r="G990" s="21">
        <v>40</v>
      </c>
      <c r="H990" s="4" t="s">
        <v>36</v>
      </c>
      <c r="I990" s="4" t="s">
        <v>525</v>
      </c>
      <c r="J990" s="7">
        <f t="shared" si="83"/>
        <v>40000</v>
      </c>
      <c r="K990" s="7">
        <f t="shared" si="82"/>
        <v>44800.000000000007</v>
      </c>
    </row>
    <row r="991" spans="1:11" ht="45">
      <c r="A991" s="2">
        <v>747</v>
      </c>
      <c r="B991" s="5" t="s">
        <v>838</v>
      </c>
      <c r="C991" s="4" t="s">
        <v>13</v>
      </c>
      <c r="D991" s="5" t="s">
        <v>838</v>
      </c>
      <c r="E991" s="5" t="s">
        <v>59</v>
      </c>
      <c r="F991" s="3">
        <v>1000</v>
      </c>
      <c r="G991" s="21">
        <v>22</v>
      </c>
      <c r="H991" s="4" t="s">
        <v>36</v>
      </c>
      <c r="I991" s="4" t="s">
        <v>525</v>
      </c>
      <c r="J991" s="7">
        <f t="shared" si="83"/>
        <v>22000</v>
      </c>
      <c r="K991" s="7">
        <f t="shared" si="82"/>
        <v>24640.000000000004</v>
      </c>
    </row>
    <row r="992" spans="1:11" ht="60">
      <c r="A992" s="2">
        <v>748</v>
      </c>
      <c r="B992" s="5" t="s">
        <v>839</v>
      </c>
      <c r="C992" s="4" t="s">
        <v>13</v>
      </c>
      <c r="D992" s="5" t="s">
        <v>839</v>
      </c>
      <c r="E992" s="5" t="s">
        <v>59</v>
      </c>
      <c r="F992" s="3">
        <v>12000</v>
      </c>
      <c r="G992" s="21">
        <v>25</v>
      </c>
      <c r="H992" s="4" t="s">
        <v>840</v>
      </c>
      <c r="I992" s="4" t="s">
        <v>525</v>
      </c>
      <c r="J992" s="7">
        <f t="shared" si="83"/>
        <v>300000</v>
      </c>
      <c r="K992" s="7">
        <f t="shared" si="82"/>
        <v>336000.00000000006</v>
      </c>
    </row>
    <row r="993" spans="1:11" ht="45">
      <c r="A993" s="2" t="s">
        <v>1660</v>
      </c>
      <c r="B993" s="5" t="s">
        <v>1661</v>
      </c>
      <c r="C993" s="4" t="s">
        <v>428</v>
      </c>
      <c r="D993" s="5" t="s">
        <v>839</v>
      </c>
      <c r="E993" s="5" t="s">
        <v>59</v>
      </c>
      <c r="F993" s="3">
        <v>10000</v>
      </c>
      <c r="G993" s="21">
        <v>24</v>
      </c>
      <c r="H993" s="4" t="s">
        <v>1132</v>
      </c>
      <c r="I993" s="4" t="s">
        <v>17</v>
      </c>
      <c r="J993" s="7">
        <f t="shared" ref="J993" si="86">F993*G993</f>
        <v>240000</v>
      </c>
      <c r="K993" s="7">
        <f t="shared" ref="K993" si="87">J993*1.12</f>
        <v>268800</v>
      </c>
    </row>
    <row r="994" spans="1:11" ht="45">
      <c r="A994" s="2">
        <v>749</v>
      </c>
      <c r="B994" s="5" t="s">
        <v>841</v>
      </c>
      <c r="C994" s="4" t="s">
        <v>13</v>
      </c>
      <c r="D994" s="5" t="s">
        <v>841</v>
      </c>
      <c r="E994" s="5" t="s">
        <v>59</v>
      </c>
      <c r="F994" s="3">
        <v>500</v>
      </c>
      <c r="G994" s="21">
        <v>22</v>
      </c>
      <c r="H994" s="4" t="s">
        <v>36</v>
      </c>
      <c r="I994" s="4" t="s">
        <v>525</v>
      </c>
      <c r="J994" s="7">
        <f t="shared" si="83"/>
        <v>11000</v>
      </c>
      <c r="K994" s="7">
        <f t="shared" si="82"/>
        <v>12320.000000000002</v>
      </c>
    </row>
    <row r="995" spans="1:11" ht="45">
      <c r="A995" s="2">
        <v>750</v>
      </c>
      <c r="B995" s="5" t="s">
        <v>842</v>
      </c>
      <c r="C995" s="4" t="s">
        <v>13</v>
      </c>
      <c r="D995" s="5" t="s">
        <v>842</v>
      </c>
      <c r="E995" s="5" t="s">
        <v>59</v>
      </c>
      <c r="F995" s="3">
        <v>1000</v>
      </c>
      <c r="G995" s="21">
        <v>22</v>
      </c>
      <c r="H995" s="4" t="s">
        <v>36</v>
      </c>
      <c r="I995" s="4" t="s">
        <v>525</v>
      </c>
      <c r="J995" s="7">
        <f t="shared" si="83"/>
        <v>22000</v>
      </c>
      <c r="K995" s="7">
        <f t="shared" si="82"/>
        <v>24640.000000000004</v>
      </c>
    </row>
    <row r="996" spans="1:11" ht="45">
      <c r="A996" s="2">
        <v>751</v>
      </c>
      <c r="B996" s="27" t="s">
        <v>843</v>
      </c>
      <c r="C996" s="27" t="s">
        <v>13</v>
      </c>
      <c r="D996" s="27" t="s">
        <v>843</v>
      </c>
      <c r="E996" s="27" t="s">
        <v>59</v>
      </c>
      <c r="F996" s="25">
        <v>2500</v>
      </c>
      <c r="G996" s="6">
        <v>70</v>
      </c>
      <c r="H996" s="27" t="s">
        <v>36</v>
      </c>
      <c r="I996" s="4" t="s">
        <v>17</v>
      </c>
      <c r="J996" s="33">
        <v>175000</v>
      </c>
      <c r="K996" s="33">
        <v>196000</v>
      </c>
    </row>
    <row r="997" spans="1:11">
      <c r="A997" s="68" t="s">
        <v>844</v>
      </c>
      <c r="B997" s="25"/>
      <c r="C997" s="4"/>
      <c r="D997" s="25"/>
      <c r="E997" s="5"/>
      <c r="F997" s="4"/>
      <c r="G997" s="23"/>
      <c r="H997" s="4"/>
      <c r="I997" s="4"/>
      <c r="J997" s="7"/>
      <c r="K997" s="7"/>
    </row>
    <row r="998" spans="1:11" ht="60">
      <c r="A998" s="2">
        <v>752</v>
      </c>
      <c r="B998" s="5" t="s">
        <v>845</v>
      </c>
      <c r="C998" s="4" t="s">
        <v>129</v>
      </c>
      <c r="D998" s="5" t="s">
        <v>845</v>
      </c>
      <c r="E998" s="3" t="s">
        <v>846</v>
      </c>
      <c r="F998" s="4">
        <v>370</v>
      </c>
      <c r="G998" s="23">
        <v>14850</v>
      </c>
      <c r="H998" s="4" t="s">
        <v>847</v>
      </c>
      <c r="I998" s="4" t="s">
        <v>17</v>
      </c>
      <c r="J998" s="7">
        <f>G998*F998</f>
        <v>5494500</v>
      </c>
      <c r="K998" s="7">
        <f>J998*1.12</f>
        <v>6153840.0000000009</v>
      </c>
    </row>
    <row r="999" spans="1:11" ht="60">
      <c r="A999" s="2">
        <v>753</v>
      </c>
      <c r="B999" s="3" t="s">
        <v>848</v>
      </c>
      <c r="C999" s="4" t="s">
        <v>129</v>
      </c>
      <c r="D999" s="3" t="s">
        <v>848</v>
      </c>
      <c r="E999" s="3" t="s">
        <v>846</v>
      </c>
      <c r="F999" s="3">
        <v>320</v>
      </c>
      <c r="G999" s="24">
        <v>17538</v>
      </c>
      <c r="H999" s="4" t="s">
        <v>847</v>
      </c>
      <c r="I999" s="4" t="s">
        <v>17</v>
      </c>
      <c r="J999" s="7">
        <v>5612162</v>
      </c>
      <c r="K999" s="7">
        <f>J999*1.12</f>
        <v>6285621.4400000004</v>
      </c>
    </row>
    <row r="1000" spans="1:11" ht="45">
      <c r="A1000" s="2">
        <v>754</v>
      </c>
      <c r="B1000" s="3" t="s">
        <v>849</v>
      </c>
      <c r="C1000" s="4" t="s">
        <v>13</v>
      </c>
      <c r="D1000" s="3" t="s">
        <v>849</v>
      </c>
      <c r="E1000" s="3" t="s">
        <v>59</v>
      </c>
      <c r="F1000" s="3">
        <v>1</v>
      </c>
      <c r="G1000" s="24">
        <v>89285.714285714275</v>
      </c>
      <c r="H1000" s="4" t="s">
        <v>36</v>
      </c>
      <c r="I1000" s="4" t="s">
        <v>17</v>
      </c>
      <c r="J1000" s="7">
        <v>89285.714285714275</v>
      </c>
      <c r="K1000" s="7">
        <v>100000</v>
      </c>
    </row>
    <row r="1001" spans="1:11" ht="45">
      <c r="A1001" s="2">
        <v>755</v>
      </c>
      <c r="B1001" s="3" t="s">
        <v>850</v>
      </c>
      <c r="C1001" s="4" t="s">
        <v>13</v>
      </c>
      <c r="D1001" s="3" t="s">
        <v>850</v>
      </c>
      <c r="E1001" s="3" t="s">
        <v>59</v>
      </c>
      <c r="F1001" s="3">
        <v>2</v>
      </c>
      <c r="G1001" s="24">
        <v>84821.428571428565</v>
      </c>
      <c r="H1001" s="4" t="s">
        <v>36</v>
      </c>
      <c r="I1001" s="4" t="s">
        <v>17</v>
      </c>
      <c r="J1001" s="7">
        <v>169642.85714285713</v>
      </c>
      <c r="K1001" s="7">
        <v>190000</v>
      </c>
    </row>
    <row r="1002" spans="1:11" ht="45">
      <c r="A1002" s="2">
        <v>756</v>
      </c>
      <c r="B1002" s="3" t="s">
        <v>851</v>
      </c>
      <c r="C1002" s="4" t="s">
        <v>13</v>
      </c>
      <c r="D1002" s="3" t="s">
        <v>852</v>
      </c>
      <c r="E1002" s="3" t="s">
        <v>15</v>
      </c>
      <c r="F1002" s="3">
        <v>1</v>
      </c>
      <c r="G1002" s="24">
        <v>30000</v>
      </c>
      <c r="H1002" s="4" t="s">
        <v>19</v>
      </c>
      <c r="I1002" s="4" t="s">
        <v>17</v>
      </c>
      <c r="J1002" s="7">
        <f>G1002*F1002</f>
        <v>30000</v>
      </c>
      <c r="K1002" s="7">
        <f>J1002*1.12</f>
        <v>33600</v>
      </c>
    </row>
    <row r="1003" spans="1:11" ht="45">
      <c r="A1003" s="2">
        <v>757</v>
      </c>
      <c r="B1003" s="3" t="s">
        <v>853</v>
      </c>
      <c r="C1003" s="4" t="s">
        <v>13</v>
      </c>
      <c r="D1003" s="3" t="s">
        <v>853</v>
      </c>
      <c r="E1003" s="3" t="s">
        <v>59</v>
      </c>
      <c r="F1003" s="3">
        <v>2</v>
      </c>
      <c r="G1003" s="24">
        <v>174107.14285714284</v>
      </c>
      <c r="H1003" s="4" t="s">
        <v>60</v>
      </c>
      <c r="I1003" s="4" t="s">
        <v>17</v>
      </c>
      <c r="J1003" s="7">
        <v>348214.28571428568</v>
      </c>
      <c r="K1003" s="7">
        <v>390000</v>
      </c>
    </row>
    <row r="1004" spans="1:11" ht="45">
      <c r="A1004" s="2">
        <v>758</v>
      </c>
      <c r="B1004" s="3" t="s">
        <v>854</v>
      </c>
      <c r="C1004" s="4" t="s">
        <v>13</v>
      </c>
      <c r="D1004" s="3" t="s">
        <v>854</v>
      </c>
      <c r="E1004" s="3" t="s">
        <v>59</v>
      </c>
      <c r="F1004" s="3">
        <v>1</v>
      </c>
      <c r="G1004" s="24">
        <v>736607.14285714284</v>
      </c>
      <c r="H1004" s="4" t="s">
        <v>60</v>
      </c>
      <c r="I1004" s="4" t="s">
        <v>17</v>
      </c>
      <c r="J1004" s="7">
        <v>736607.14285714284</v>
      </c>
      <c r="K1004" s="7">
        <v>825000</v>
      </c>
    </row>
    <row r="1005" spans="1:11" ht="45">
      <c r="A1005" s="2">
        <v>759</v>
      </c>
      <c r="B1005" s="3" t="s">
        <v>855</v>
      </c>
      <c r="C1005" s="4" t="s">
        <v>13</v>
      </c>
      <c r="D1005" s="3" t="s">
        <v>855</v>
      </c>
      <c r="E1005" s="3" t="s">
        <v>59</v>
      </c>
      <c r="F1005" s="3">
        <v>45</v>
      </c>
      <c r="G1005" s="24">
        <v>35714.28571428571</v>
      </c>
      <c r="H1005" s="4" t="s">
        <v>60</v>
      </c>
      <c r="I1005" s="4" t="s">
        <v>17</v>
      </c>
      <c r="J1005" s="7">
        <v>1607142.857142857</v>
      </c>
      <c r="K1005" s="7">
        <v>1800000</v>
      </c>
    </row>
    <row r="1006" spans="1:11" ht="45">
      <c r="A1006" s="2" t="s">
        <v>1597</v>
      </c>
      <c r="B1006" s="3" t="s">
        <v>1598</v>
      </c>
      <c r="C1006" s="4" t="s">
        <v>13</v>
      </c>
      <c r="D1006" s="3" t="s">
        <v>1598</v>
      </c>
      <c r="E1006" s="3" t="s">
        <v>15</v>
      </c>
      <c r="F1006" s="3">
        <v>83</v>
      </c>
      <c r="G1006" s="24">
        <v>38795.18</v>
      </c>
      <c r="H1006" s="4" t="s">
        <v>60</v>
      </c>
      <c r="I1006" s="4" t="s">
        <v>17</v>
      </c>
      <c r="J1006" s="7">
        <f>F1006*G1006</f>
        <v>3219999.94</v>
      </c>
      <c r="K1006" s="7">
        <f>J1006*1.12</f>
        <v>3606399.9328000001</v>
      </c>
    </row>
    <row r="1007" spans="1:11" ht="45">
      <c r="A1007" s="2">
        <v>760</v>
      </c>
      <c r="B1007" s="3" t="s">
        <v>856</v>
      </c>
      <c r="C1007" s="4" t="s">
        <v>13</v>
      </c>
      <c r="D1007" s="3" t="s">
        <v>856</v>
      </c>
      <c r="E1007" s="3" t="s">
        <v>59</v>
      </c>
      <c r="F1007" s="3">
        <v>5</v>
      </c>
      <c r="G1007" s="24">
        <v>22321.428571428569</v>
      </c>
      <c r="H1007" s="4" t="s">
        <v>36</v>
      </c>
      <c r="I1007" s="4" t="s">
        <v>17</v>
      </c>
      <c r="J1007" s="7">
        <v>111607.14285714284</v>
      </c>
      <c r="K1007" s="7">
        <v>125000</v>
      </c>
    </row>
    <row r="1008" spans="1:11" ht="45">
      <c r="A1008" s="2">
        <v>761</v>
      </c>
      <c r="B1008" s="3" t="s">
        <v>857</v>
      </c>
      <c r="C1008" s="4" t="s">
        <v>13</v>
      </c>
      <c r="D1008" s="3" t="s">
        <v>857</v>
      </c>
      <c r="E1008" s="3" t="s">
        <v>59</v>
      </c>
      <c r="F1008" s="3">
        <v>5</v>
      </c>
      <c r="G1008" s="24">
        <v>32142.857142857141</v>
      </c>
      <c r="H1008" s="4" t="s">
        <v>36</v>
      </c>
      <c r="I1008" s="4" t="s">
        <v>17</v>
      </c>
      <c r="J1008" s="7">
        <v>160714.28571428571</v>
      </c>
      <c r="K1008" s="7">
        <v>180000</v>
      </c>
    </row>
    <row r="1009" spans="1:11" ht="45">
      <c r="A1009" s="2">
        <v>762</v>
      </c>
      <c r="B1009" s="3" t="s">
        <v>858</v>
      </c>
      <c r="C1009" s="4" t="s">
        <v>13</v>
      </c>
      <c r="D1009" s="3" t="s">
        <v>858</v>
      </c>
      <c r="E1009" s="3" t="s">
        <v>59</v>
      </c>
      <c r="F1009" s="3">
        <v>1</v>
      </c>
      <c r="G1009" s="24">
        <v>2589286</v>
      </c>
      <c r="H1009" s="4" t="s">
        <v>144</v>
      </c>
      <c r="I1009" s="4" t="s">
        <v>17</v>
      </c>
      <c r="J1009" s="7">
        <f>G1009</f>
        <v>2589286</v>
      </c>
      <c r="K1009" s="7">
        <f>J1009*1.12</f>
        <v>2900000.3200000003</v>
      </c>
    </row>
    <row r="1010" spans="1:11" ht="45">
      <c r="A1010" s="2">
        <v>765</v>
      </c>
      <c r="B1010" s="3" t="s">
        <v>859</v>
      </c>
      <c r="C1010" s="4" t="s">
        <v>13</v>
      </c>
      <c r="D1010" s="3" t="s">
        <v>33</v>
      </c>
      <c r="E1010" s="3" t="s">
        <v>59</v>
      </c>
      <c r="F1010" s="3">
        <v>52</v>
      </c>
      <c r="G1010" s="24">
        <v>8928.58</v>
      </c>
      <c r="H1010" s="4" t="s">
        <v>36</v>
      </c>
      <c r="I1010" s="4" t="s">
        <v>17</v>
      </c>
      <c r="J1010" s="7">
        <f>F1010*G1010</f>
        <v>464286.16</v>
      </c>
      <c r="K1010" s="7">
        <f>J1010*1.12</f>
        <v>520000.49920000002</v>
      </c>
    </row>
    <row r="1011" spans="1:11" ht="45">
      <c r="A1011" s="2">
        <v>766</v>
      </c>
      <c r="B1011" s="3" t="s">
        <v>860</v>
      </c>
      <c r="C1011" s="4" t="s">
        <v>13</v>
      </c>
      <c r="D1011" s="30" t="s">
        <v>861</v>
      </c>
      <c r="E1011" s="3" t="s">
        <v>59</v>
      </c>
      <c r="F1011" s="3">
        <v>4</v>
      </c>
      <c r="G1011" s="24">
        <v>7142.8571428571422</v>
      </c>
      <c r="H1011" s="4" t="s">
        <v>60</v>
      </c>
      <c r="I1011" s="4" t="s">
        <v>17</v>
      </c>
      <c r="J1011" s="7">
        <v>28571.428571428569</v>
      </c>
      <c r="K1011" s="7">
        <v>32000</v>
      </c>
    </row>
    <row r="1012" spans="1:11" ht="45">
      <c r="A1012" s="2">
        <v>767</v>
      </c>
      <c r="B1012" s="5" t="s">
        <v>862</v>
      </c>
      <c r="C1012" s="4" t="s">
        <v>13</v>
      </c>
      <c r="D1012" s="5" t="s">
        <v>34</v>
      </c>
      <c r="E1012" s="5" t="s">
        <v>15</v>
      </c>
      <c r="F1012" s="3">
        <v>10</v>
      </c>
      <c r="G1012" s="23">
        <f>J1012/F1012</f>
        <v>6696</v>
      </c>
      <c r="H1012" s="4" t="s">
        <v>19</v>
      </c>
      <c r="I1012" s="4" t="s">
        <v>17</v>
      </c>
      <c r="J1012" s="22">
        <v>66960</v>
      </c>
      <c r="K1012" s="7">
        <f>J1012*1.12</f>
        <v>74995.200000000012</v>
      </c>
    </row>
    <row r="1013" spans="1:11" ht="45">
      <c r="A1013" s="2">
        <v>768</v>
      </c>
      <c r="B1013" s="4" t="s">
        <v>859</v>
      </c>
      <c r="C1013" s="4" t="s">
        <v>13</v>
      </c>
      <c r="D1013" s="30" t="s">
        <v>227</v>
      </c>
      <c r="E1013" s="27" t="s">
        <v>15</v>
      </c>
      <c r="F1013" s="4">
        <v>45</v>
      </c>
      <c r="G1013" s="21">
        <v>6856.67</v>
      </c>
      <c r="H1013" s="4" t="s">
        <v>289</v>
      </c>
      <c r="I1013" s="4" t="s">
        <v>17</v>
      </c>
      <c r="J1013" s="7">
        <f>F1013*G1013</f>
        <v>308550.15000000002</v>
      </c>
      <c r="K1013" s="7">
        <f>J1013*1.12</f>
        <v>345576.16800000006</v>
      </c>
    </row>
    <row r="1014" spans="1:11" ht="60">
      <c r="A1014" s="108">
        <v>769</v>
      </c>
      <c r="B1014" s="118" t="s">
        <v>863</v>
      </c>
      <c r="C1014" s="112" t="s">
        <v>129</v>
      </c>
      <c r="D1014" s="118" t="s">
        <v>863</v>
      </c>
      <c r="E1014" s="118" t="s">
        <v>846</v>
      </c>
      <c r="F1014" s="118">
        <v>6189</v>
      </c>
      <c r="G1014" s="123">
        <v>2170</v>
      </c>
      <c r="H1014" s="112" t="s">
        <v>864</v>
      </c>
      <c r="I1014" s="112" t="s">
        <v>17</v>
      </c>
      <c r="J1014" s="120">
        <f>F1014*G1014</f>
        <v>13430130</v>
      </c>
      <c r="K1014" s="120">
        <f>J1014*1.12</f>
        <v>15041745.600000001</v>
      </c>
    </row>
    <row r="1015" spans="1:11" ht="60">
      <c r="A1015" s="2">
        <v>770</v>
      </c>
      <c r="B1015" s="3" t="s">
        <v>865</v>
      </c>
      <c r="C1015" s="4" t="s">
        <v>13</v>
      </c>
      <c r="D1015" s="3" t="s">
        <v>865</v>
      </c>
      <c r="E1015" s="3" t="s">
        <v>846</v>
      </c>
      <c r="F1015" s="3">
        <v>500</v>
      </c>
      <c r="G1015" s="24">
        <v>4464.2857000000004</v>
      </c>
      <c r="H1015" s="4" t="s">
        <v>864</v>
      </c>
      <c r="I1015" s="4" t="s">
        <v>17</v>
      </c>
      <c r="J1015" s="7">
        <f t="shared" ref="J1015:J1016" si="88">F1015*G1015</f>
        <v>2232142.85</v>
      </c>
      <c r="K1015" s="7">
        <f t="shared" ref="K1015" si="89">J1015*1.12</f>
        <v>2499999.9920000006</v>
      </c>
    </row>
    <row r="1016" spans="1:11" ht="45">
      <c r="A1016" s="2" t="s">
        <v>2023</v>
      </c>
      <c r="B1016" s="3" t="s">
        <v>2024</v>
      </c>
      <c r="C1016" s="4" t="s">
        <v>13</v>
      </c>
      <c r="D1016" s="3" t="s">
        <v>2024</v>
      </c>
      <c r="E1016" s="3" t="s">
        <v>846</v>
      </c>
      <c r="F1016" s="101">
        <v>90.08</v>
      </c>
      <c r="G1016" s="101">
        <v>5115.49</v>
      </c>
      <c r="H1016" s="4" t="s">
        <v>289</v>
      </c>
      <c r="I1016" s="4" t="s">
        <v>17</v>
      </c>
      <c r="J1016" s="7">
        <f t="shared" si="88"/>
        <v>460803.33919999999</v>
      </c>
      <c r="K1016" s="7">
        <v>516099</v>
      </c>
    </row>
    <row r="1017" spans="1:11" ht="60">
      <c r="A1017" s="2">
        <v>771</v>
      </c>
      <c r="B1017" s="5" t="s">
        <v>866</v>
      </c>
      <c r="C1017" s="4" t="s">
        <v>129</v>
      </c>
      <c r="D1017" s="5" t="s">
        <v>866</v>
      </c>
      <c r="E1017" s="5" t="s">
        <v>867</v>
      </c>
      <c r="F1017" s="4">
        <v>2480</v>
      </c>
      <c r="G1017" s="23">
        <v>3500</v>
      </c>
      <c r="H1017" s="4" t="s">
        <v>868</v>
      </c>
      <c r="I1017" s="4" t="s">
        <v>17</v>
      </c>
      <c r="J1017" s="7">
        <f>G1017*F1017</f>
        <v>8680000</v>
      </c>
      <c r="K1017" s="7">
        <f>J1017*1.12</f>
        <v>9721600</v>
      </c>
    </row>
    <row r="1018" spans="1:11" ht="45">
      <c r="A1018" s="2">
        <v>773</v>
      </c>
      <c r="B1018" s="3" t="s">
        <v>869</v>
      </c>
      <c r="C1018" s="4" t="s">
        <v>13</v>
      </c>
      <c r="D1018" s="3" t="s">
        <v>236</v>
      </c>
      <c r="E1018" s="3" t="s">
        <v>15</v>
      </c>
      <c r="F1018" s="3">
        <v>1</v>
      </c>
      <c r="G1018" s="24">
        <v>12010</v>
      </c>
      <c r="H1018" s="4" t="s">
        <v>19</v>
      </c>
      <c r="I1018" s="4" t="s">
        <v>17</v>
      </c>
      <c r="J1018" s="7">
        <v>12010</v>
      </c>
      <c r="K1018" s="7">
        <f>J1018*1.12</f>
        <v>13451.2</v>
      </c>
    </row>
    <row r="1019" spans="1:11" ht="45">
      <c r="A1019" s="2">
        <v>774</v>
      </c>
      <c r="B1019" s="3" t="s">
        <v>870</v>
      </c>
      <c r="C1019" s="4" t="s">
        <v>13</v>
      </c>
      <c r="D1019" s="3" t="s">
        <v>34</v>
      </c>
      <c r="E1019" s="3" t="s">
        <v>59</v>
      </c>
      <c r="F1019" s="3">
        <v>34</v>
      </c>
      <c r="G1019" s="24">
        <v>15871</v>
      </c>
      <c r="H1019" s="4" t="s">
        <v>36</v>
      </c>
      <c r="I1019" s="4" t="s">
        <v>17</v>
      </c>
      <c r="J1019" s="7">
        <f>G1019*F1019</f>
        <v>539614</v>
      </c>
      <c r="K1019" s="7">
        <f>J1019*1.12</f>
        <v>604367.68000000005</v>
      </c>
    </row>
    <row r="1020" spans="1:11" ht="69.75" customHeight="1">
      <c r="A1020" s="2" t="s">
        <v>1624</v>
      </c>
      <c r="B1020" s="3" t="s">
        <v>1625</v>
      </c>
      <c r="C1020" s="4" t="s">
        <v>1797</v>
      </c>
      <c r="D1020" s="3" t="s">
        <v>1625</v>
      </c>
      <c r="E1020" s="3" t="s">
        <v>15</v>
      </c>
      <c r="F1020" s="3">
        <v>20</v>
      </c>
      <c r="G1020" s="24">
        <v>101786</v>
      </c>
      <c r="H1020" s="4" t="s">
        <v>1626</v>
      </c>
      <c r="I1020" s="4" t="s">
        <v>17</v>
      </c>
      <c r="J1020" s="7">
        <f>G1020*F1020</f>
        <v>2035720</v>
      </c>
      <c r="K1020" s="7">
        <f>J1020*1.12</f>
        <v>2280006.4000000004</v>
      </c>
    </row>
    <row r="1021" spans="1:11" ht="45">
      <c r="A1021" s="2">
        <v>775</v>
      </c>
      <c r="B1021" s="3" t="s">
        <v>871</v>
      </c>
      <c r="C1021" s="4" t="s">
        <v>13</v>
      </c>
      <c r="D1021" s="3" t="s">
        <v>33</v>
      </c>
      <c r="E1021" s="3" t="s">
        <v>59</v>
      </c>
      <c r="F1021" s="3">
        <f>1+2</f>
        <v>3</v>
      </c>
      <c r="G1021" s="24">
        <v>49999.999999999993</v>
      </c>
      <c r="H1021" s="4" t="s">
        <v>36</v>
      </c>
      <c r="I1021" s="4" t="s">
        <v>17</v>
      </c>
      <c r="J1021" s="7">
        <v>150000</v>
      </c>
      <c r="K1021" s="7">
        <v>168000</v>
      </c>
    </row>
    <row r="1022" spans="1:11" ht="45">
      <c r="A1022" s="2">
        <v>776</v>
      </c>
      <c r="B1022" s="3" t="s">
        <v>872</v>
      </c>
      <c r="C1022" s="4" t="s">
        <v>13</v>
      </c>
      <c r="D1022" s="3" t="s">
        <v>34</v>
      </c>
      <c r="E1022" s="3" t="s">
        <v>15</v>
      </c>
      <c r="F1022" s="3">
        <v>2</v>
      </c>
      <c r="G1022" s="24">
        <v>67071.428</v>
      </c>
      <c r="H1022" s="4" t="s">
        <v>19</v>
      </c>
      <c r="I1022" s="4" t="s">
        <v>17</v>
      </c>
      <c r="J1022" s="7">
        <f t="shared" ref="J1022:J1027" si="90">G1022*F1022</f>
        <v>134142.856</v>
      </c>
      <c r="K1022" s="7">
        <f t="shared" ref="K1022:K1031" si="91">J1022*1.12</f>
        <v>150239.99872</v>
      </c>
    </row>
    <row r="1023" spans="1:11" ht="45">
      <c r="A1023" s="2">
        <v>777</v>
      </c>
      <c r="B1023" s="3" t="s">
        <v>1516</v>
      </c>
      <c r="C1023" s="4" t="s">
        <v>13</v>
      </c>
      <c r="D1023" s="3" t="s">
        <v>1516</v>
      </c>
      <c r="E1023" s="3" t="s">
        <v>15</v>
      </c>
      <c r="F1023" s="3">
        <v>5</v>
      </c>
      <c r="G1023" s="24">
        <v>26786</v>
      </c>
      <c r="H1023" s="4" t="s">
        <v>36</v>
      </c>
      <c r="I1023" s="4" t="s">
        <v>17</v>
      </c>
      <c r="J1023" s="7">
        <f t="shared" si="90"/>
        <v>133930</v>
      </c>
      <c r="K1023" s="7">
        <f t="shared" si="91"/>
        <v>150001.60000000001</v>
      </c>
    </row>
    <row r="1024" spans="1:11" ht="75">
      <c r="A1024" s="2">
        <v>778</v>
      </c>
      <c r="B1024" s="3" t="s">
        <v>873</v>
      </c>
      <c r="C1024" s="4" t="s">
        <v>13</v>
      </c>
      <c r="D1024" s="3" t="s">
        <v>874</v>
      </c>
      <c r="E1024" s="3" t="s">
        <v>15</v>
      </c>
      <c r="F1024" s="3">
        <v>1</v>
      </c>
      <c r="G1024" s="24">
        <v>5000</v>
      </c>
      <c r="H1024" s="4" t="s">
        <v>19</v>
      </c>
      <c r="I1024" s="4" t="s">
        <v>17</v>
      </c>
      <c r="J1024" s="7">
        <f t="shared" si="90"/>
        <v>5000</v>
      </c>
      <c r="K1024" s="7">
        <f t="shared" si="91"/>
        <v>5600.0000000000009</v>
      </c>
    </row>
    <row r="1025" spans="1:11" ht="45">
      <c r="A1025" s="2">
        <v>779</v>
      </c>
      <c r="B1025" s="3" t="s">
        <v>875</v>
      </c>
      <c r="C1025" s="4" t="s">
        <v>13</v>
      </c>
      <c r="D1025" s="3" t="s">
        <v>876</v>
      </c>
      <c r="E1025" s="3" t="s">
        <v>15</v>
      </c>
      <c r="F1025" s="3">
        <v>1</v>
      </c>
      <c r="G1025" s="24">
        <v>24000</v>
      </c>
      <c r="H1025" s="4" t="s">
        <v>19</v>
      </c>
      <c r="I1025" s="4" t="s">
        <v>17</v>
      </c>
      <c r="J1025" s="7">
        <f t="shared" si="90"/>
        <v>24000</v>
      </c>
      <c r="K1025" s="7">
        <f t="shared" si="91"/>
        <v>26880.000000000004</v>
      </c>
    </row>
    <row r="1026" spans="1:11" ht="45">
      <c r="A1026" s="2">
        <v>780</v>
      </c>
      <c r="B1026" s="3" t="s">
        <v>877</v>
      </c>
      <c r="C1026" s="4" t="s">
        <v>13</v>
      </c>
      <c r="D1026" s="3" t="s">
        <v>877</v>
      </c>
      <c r="E1026" s="3" t="s">
        <v>15</v>
      </c>
      <c r="F1026" s="3">
        <v>2</v>
      </c>
      <c r="G1026" s="24">
        <v>34300</v>
      </c>
      <c r="H1026" s="4" t="s">
        <v>19</v>
      </c>
      <c r="I1026" s="4" t="s">
        <v>17</v>
      </c>
      <c r="J1026" s="7">
        <f t="shared" si="90"/>
        <v>68600</v>
      </c>
      <c r="K1026" s="7">
        <f t="shared" si="91"/>
        <v>76832.000000000015</v>
      </c>
    </row>
    <row r="1027" spans="1:11" ht="45">
      <c r="A1027" s="2" t="s">
        <v>1783</v>
      </c>
      <c r="B1027" s="3" t="s">
        <v>1784</v>
      </c>
      <c r="C1027" s="4" t="s">
        <v>13</v>
      </c>
      <c r="D1027" s="3" t="s">
        <v>1784</v>
      </c>
      <c r="E1027" s="3" t="s">
        <v>15</v>
      </c>
      <c r="F1027" s="3">
        <v>4</v>
      </c>
      <c r="G1027" s="103">
        <v>864821.5</v>
      </c>
      <c r="H1027" s="4" t="s">
        <v>19</v>
      </c>
      <c r="I1027" s="4" t="s">
        <v>17</v>
      </c>
      <c r="J1027" s="7">
        <f t="shared" si="90"/>
        <v>3459286</v>
      </c>
      <c r="K1027" s="7">
        <f t="shared" ref="K1027" si="92">J1027*1.12</f>
        <v>3874400.3200000003</v>
      </c>
    </row>
    <row r="1028" spans="1:11" ht="45">
      <c r="A1028" s="2">
        <v>781</v>
      </c>
      <c r="B1028" s="31" t="s">
        <v>878</v>
      </c>
      <c r="C1028" s="4" t="s">
        <v>13</v>
      </c>
      <c r="D1028" s="31" t="s">
        <v>878</v>
      </c>
      <c r="E1028" s="31" t="s">
        <v>15</v>
      </c>
      <c r="F1028" s="3">
        <v>1</v>
      </c>
      <c r="G1028" s="21">
        <v>50600</v>
      </c>
      <c r="H1028" s="4" t="s">
        <v>19</v>
      </c>
      <c r="I1028" s="4" t="s">
        <v>17</v>
      </c>
      <c r="J1028" s="22">
        <f>F1028*G1028</f>
        <v>50600</v>
      </c>
      <c r="K1028" s="7">
        <f t="shared" si="91"/>
        <v>56672.000000000007</v>
      </c>
    </row>
    <row r="1029" spans="1:11" ht="45">
      <c r="A1029" s="2">
        <v>782</v>
      </c>
      <c r="B1029" s="5" t="s">
        <v>879</v>
      </c>
      <c r="C1029" s="4" t="s">
        <v>13</v>
      </c>
      <c r="D1029" s="5" t="s">
        <v>879</v>
      </c>
      <c r="E1029" s="5" t="s">
        <v>15</v>
      </c>
      <c r="F1029" s="3">
        <v>6</v>
      </c>
      <c r="G1029" s="23">
        <v>1026.7</v>
      </c>
      <c r="H1029" s="4" t="s">
        <v>36</v>
      </c>
      <c r="I1029" s="4" t="s">
        <v>17</v>
      </c>
      <c r="J1029" s="22">
        <f t="shared" ref="J1029:J1031" si="93">F1029*G1029</f>
        <v>6160.2000000000007</v>
      </c>
      <c r="K1029" s="7">
        <f t="shared" si="91"/>
        <v>6899.4240000000018</v>
      </c>
    </row>
    <row r="1030" spans="1:11" ht="45">
      <c r="A1030" s="2">
        <v>783</v>
      </c>
      <c r="B1030" s="5" t="s">
        <v>880</v>
      </c>
      <c r="C1030" s="4" t="s">
        <v>13</v>
      </c>
      <c r="D1030" s="5" t="s">
        <v>880</v>
      </c>
      <c r="E1030" s="5" t="s">
        <v>15</v>
      </c>
      <c r="F1030" s="3">
        <v>65</v>
      </c>
      <c r="G1030" s="23">
        <v>5000</v>
      </c>
      <c r="H1030" s="4" t="s">
        <v>36</v>
      </c>
      <c r="I1030" s="4" t="s">
        <v>17</v>
      </c>
      <c r="J1030" s="22">
        <f t="shared" si="93"/>
        <v>325000</v>
      </c>
      <c r="K1030" s="7">
        <f t="shared" si="91"/>
        <v>364000.00000000006</v>
      </c>
    </row>
    <row r="1031" spans="1:11" ht="45">
      <c r="A1031" s="2">
        <v>784</v>
      </c>
      <c r="B1031" s="5" t="s">
        <v>881</v>
      </c>
      <c r="C1031" s="4" t="s">
        <v>13</v>
      </c>
      <c r="D1031" s="5" t="s">
        <v>881</v>
      </c>
      <c r="E1031" s="5" t="s">
        <v>15</v>
      </c>
      <c r="F1031" s="3">
        <v>84</v>
      </c>
      <c r="G1031" s="23">
        <v>500</v>
      </c>
      <c r="H1031" s="4" t="s">
        <v>19</v>
      </c>
      <c r="I1031" s="4" t="s">
        <v>17</v>
      </c>
      <c r="J1031" s="22">
        <f t="shared" si="93"/>
        <v>42000</v>
      </c>
      <c r="K1031" s="7">
        <f t="shared" si="91"/>
        <v>47040.000000000007</v>
      </c>
    </row>
    <row r="1032" spans="1:11" ht="45">
      <c r="A1032" s="2">
        <v>785</v>
      </c>
      <c r="B1032" s="5" t="s">
        <v>882</v>
      </c>
      <c r="C1032" s="4" t="s">
        <v>13</v>
      </c>
      <c r="D1032" s="5" t="s">
        <v>882</v>
      </c>
      <c r="E1032" s="5" t="s">
        <v>59</v>
      </c>
      <c r="F1032" s="3">
        <v>8</v>
      </c>
      <c r="G1032" s="21">
        <v>12000</v>
      </c>
      <c r="H1032" s="4" t="s">
        <v>19</v>
      </c>
      <c r="I1032" s="4" t="s">
        <v>17</v>
      </c>
      <c r="J1032" s="22">
        <f>F1032*G1032</f>
        <v>96000</v>
      </c>
      <c r="K1032" s="7">
        <f>J1032*1.12</f>
        <v>107520.00000000001</v>
      </c>
    </row>
    <row r="1033" spans="1:11" ht="45">
      <c r="A1033" s="2">
        <v>786</v>
      </c>
      <c r="B1033" s="27" t="s">
        <v>883</v>
      </c>
      <c r="C1033" s="27" t="s">
        <v>13</v>
      </c>
      <c r="D1033" s="27" t="s">
        <v>883</v>
      </c>
      <c r="E1033" s="27" t="s">
        <v>59</v>
      </c>
      <c r="F1033" s="27">
        <v>100</v>
      </c>
      <c r="G1033" s="6">
        <v>800</v>
      </c>
      <c r="H1033" s="27" t="s">
        <v>36</v>
      </c>
      <c r="I1033" s="4" t="s">
        <v>17</v>
      </c>
      <c r="J1033" s="33">
        <v>80000</v>
      </c>
      <c r="K1033" s="33">
        <v>89600</v>
      </c>
    </row>
    <row r="1034" spans="1:11" ht="45">
      <c r="A1034" s="2">
        <v>788</v>
      </c>
      <c r="B1034" s="5" t="s">
        <v>884</v>
      </c>
      <c r="C1034" s="4" t="s">
        <v>13</v>
      </c>
      <c r="D1034" s="5" t="s">
        <v>884</v>
      </c>
      <c r="E1034" s="5" t="s">
        <v>15</v>
      </c>
      <c r="F1034" s="3">
        <v>18</v>
      </c>
      <c r="G1034" s="21">
        <v>15000</v>
      </c>
      <c r="H1034" s="4" t="s">
        <v>19</v>
      </c>
      <c r="I1034" s="4" t="s">
        <v>17</v>
      </c>
      <c r="J1034" s="22">
        <f>F1034*G1034</f>
        <v>270000</v>
      </c>
      <c r="K1034" s="7">
        <f>J1034*1.12</f>
        <v>302400</v>
      </c>
    </row>
    <row r="1035" spans="1:11" ht="45">
      <c r="A1035" s="2">
        <v>790</v>
      </c>
      <c r="B1035" s="27" t="s">
        <v>885</v>
      </c>
      <c r="C1035" s="27" t="s">
        <v>13</v>
      </c>
      <c r="D1035" s="27" t="s">
        <v>886</v>
      </c>
      <c r="E1035" s="27" t="s">
        <v>59</v>
      </c>
      <c r="F1035" s="27">
        <v>15</v>
      </c>
      <c r="G1035" s="6">
        <v>17000</v>
      </c>
      <c r="H1035" s="27" t="s">
        <v>36</v>
      </c>
      <c r="I1035" s="4" t="s">
        <v>17</v>
      </c>
      <c r="J1035" s="33">
        <v>255000</v>
      </c>
      <c r="K1035" s="33">
        <v>285600</v>
      </c>
    </row>
    <row r="1036" spans="1:11" ht="45">
      <c r="A1036" s="2">
        <v>791</v>
      </c>
      <c r="B1036" s="3" t="s">
        <v>887</v>
      </c>
      <c r="C1036" s="4" t="s">
        <v>13</v>
      </c>
      <c r="D1036" s="3" t="s">
        <v>887</v>
      </c>
      <c r="E1036" s="3" t="s">
        <v>888</v>
      </c>
      <c r="F1036" s="3">
        <v>1</v>
      </c>
      <c r="G1036" s="21">
        <v>1570933.0289999999</v>
      </c>
      <c r="H1036" s="4" t="s">
        <v>36</v>
      </c>
      <c r="I1036" s="4" t="s">
        <v>17</v>
      </c>
      <c r="J1036" s="7">
        <v>1570933.0289999999</v>
      </c>
      <c r="K1036" s="7">
        <f>J1036*1.12</f>
        <v>1759444.99248</v>
      </c>
    </row>
    <row r="1037" spans="1:11" ht="45">
      <c r="A1037" s="2">
        <v>792</v>
      </c>
      <c r="B1037" s="4" t="s">
        <v>889</v>
      </c>
      <c r="C1037" s="4" t="s">
        <v>13</v>
      </c>
      <c r="D1037" s="4" t="s">
        <v>889</v>
      </c>
      <c r="E1037" s="5" t="s">
        <v>846</v>
      </c>
      <c r="F1037" s="5">
        <v>300</v>
      </c>
      <c r="G1037" s="24">
        <v>2232.1428571428569</v>
      </c>
      <c r="H1037" s="4" t="s">
        <v>60</v>
      </c>
      <c r="I1037" s="4" t="s">
        <v>17</v>
      </c>
      <c r="J1037" s="7">
        <v>669642.85714285704</v>
      </c>
      <c r="K1037" s="7">
        <v>750000</v>
      </c>
    </row>
    <row r="1038" spans="1:11" ht="45">
      <c r="A1038" s="2">
        <v>794</v>
      </c>
      <c r="B1038" s="5" t="s">
        <v>890</v>
      </c>
      <c r="C1038" s="4" t="s">
        <v>13</v>
      </c>
      <c r="D1038" s="5" t="s">
        <v>890</v>
      </c>
      <c r="E1038" s="5" t="s">
        <v>59</v>
      </c>
      <c r="F1038" s="3">
        <v>1</v>
      </c>
      <c r="G1038" s="21">
        <v>150000</v>
      </c>
      <c r="H1038" s="21" t="s">
        <v>44</v>
      </c>
      <c r="I1038" s="4" t="s">
        <v>17</v>
      </c>
      <c r="J1038" s="22">
        <f>F1038*G1038</f>
        <v>150000</v>
      </c>
      <c r="K1038" s="7">
        <f>J1038*1.12</f>
        <v>168000.00000000003</v>
      </c>
    </row>
    <row r="1039" spans="1:11" ht="45">
      <c r="A1039" s="2">
        <v>795</v>
      </c>
      <c r="B1039" s="5" t="s">
        <v>891</v>
      </c>
      <c r="C1039" s="4" t="s">
        <v>13</v>
      </c>
      <c r="D1039" s="5" t="s">
        <v>891</v>
      </c>
      <c r="E1039" s="5" t="s">
        <v>15</v>
      </c>
      <c r="F1039" s="3">
        <v>6</v>
      </c>
      <c r="G1039" s="21">
        <v>100000</v>
      </c>
      <c r="H1039" s="4" t="s">
        <v>19</v>
      </c>
      <c r="I1039" s="4" t="s">
        <v>17</v>
      </c>
      <c r="J1039" s="22">
        <f>F1039*G1039</f>
        <v>600000</v>
      </c>
      <c r="K1039" s="7">
        <f>J1039*1.12</f>
        <v>672000.00000000012</v>
      </c>
    </row>
    <row r="1040" spans="1:11" ht="45">
      <c r="A1040" s="2">
        <v>796</v>
      </c>
      <c r="B1040" s="4" t="s">
        <v>892</v>
      </c>
      <c r="C1040" s="27" t="s">
        <v>13</v>
      </c>
      <c r="D1040" s="4" t="s">
        <v>892</v>
      </c>
      <c r="E1040" s="4" t="s">
        <v>30</v>
      </c>
      <c r="F1040" s="4">
        <v>1</v>
      </c>
      <c r="G1040" s="32">
        <v>1537000</v>
      </c>
      <c r="H1040" s="27" t="s">
        <v>893</v>
      </c>
      <c r="I1040" s="27" t="s">
        <v>525</v>
      </c>
      <c r="J1040" s="7">
        <v>1537000</v>
      </c>
      <c r="K1040" s="33">
        <v>1721440</v>
      </c>
    </row>
    <row r="1041" spans="1:11" ht="45">
      <c r="A1041" s="2">
        <v>797</v>
      </c>
      <c r="B1041" s="3" t="s">
        <v>894</v>
      </c>
      <c r="C1041" s="4" t="s">
        <v>13</v>
      </c>
      <c r="D1041" s="3" t="s">
        <v>894</v>
      </c>
      <c r="E1041" s="3" t="s">
        <v>59</v>
      </c>
      <c r="F1041" s="3">
        <v>4</v>
      </c>
      <c r="G1041" s="24">
        <v>185714.285</v>
      </c>
      <c r="H1041" s="4" t="s">
        <v>60</v>
      </c>
      <c r="I1041" s="4" t="s">
        <v>17</v>
      </c>
      <c r="J1041" s="7">
        <f>G1041*F1041</f>
        <v>742857.14</v>
      </c>
      <c r="K1041" s="7">
        <f>J1041*1.12</f>
        <v>831999.99680000008</v>
      </c>
    </row>
    <row r="1042" spans="1:11" ht="45">
      <c r="A1042" s="2">
        <v>798</v>
      </c>
      <c r="B1042" s="5" t="s">
        <v>895</v>
      </c>
      <c r="C1042" s="4" t="s">
        <v>13</v>
      </c>
      <c r="D1042" s="5" t="s">
        <v>33</v>
      </c>
      <c r="E1042" s="5" t="s">
        <v>15</v>
      </c>
      <c r="F1042" s="3">
        <v>28</v>
      </c>
      <c r="G1042" s="23">
        <v>10000</v>
      </c>
      <c r="H1042" s="4" t="s">
        <v>19</v>
      </c>
      <c r="I1042" s="4" t="s">
        <v>17</v>
      </c>
      <c r="J1042" s="22">
        <f t="shared" ref="J1042" si="94">F1042*G1042</f>
        <v>280000</v>
      </c>
      <c r="K1042" s="7">
        <f t="shared" ref="K1042" si="95">J1042*1.12</f>
        <v>313600.00000000006</v>
      </c>
    </row>
    <row r="1043" spans="1:11" s="132" customFormat="1" ht="45">
      <c r="A1043" s="127">
        <v>799</v>
      </c>
      <c r="B1043" s="135" t="s">
        <v>896</v>
      </c>
      <c r="C1043" s="135" t="s">
        <v>13</v>
      </c>
      <c r="D1043" s="135" t="s">
        <v>896</v>
      </c>
      <c r="E1043" s="136" t="s">
        <v>15</v>
      </c>
      <c r="F1043" s="136">
        <v>75</v>
      </c>
      <c r="G1043" s="137">
        <v>28628</v>
      </c>
      <c r="H1043" s="135" t="s">
        <v>897</v>
      </c>
      <c r="I1043" s="129" t="s">
        <v>17</v>
      </c>
      <c r="J1043" s="138">
        <f>F1043*G1043</f>
        <v>2147100</v>
      </c>
      <c r="K1043" s="139">
        <f>J1043*1.12</f>
        <v>2404752</v>
      </c>
    </row>
    <row r="1044" spans="1:11" ht="45">
      <c r="A1044" s="2">
        <v>800</v>
      </c>
      <c r="B1044" s="5" t="s">
        <v>898</v>
      </c>
      <c r="C1044" s="4" t="s">
        <v>13</v>
      </c>
      <c r="D1044" s="5" t="s">
        <v>898</v>
      </c>
      <c r="E1044" s="5" t="s">
        <v>15</v>
      </c>
      <c r="F1044" s="3">
        <v>13</v>
      </c>
      <c r="G1044" s="23">
        <f>J1044/F1044</f>
        <v>4000</v>
      </c>
      <c r="H1044" s="4" t="s">
        <v>36</v>
      </c>
      <c r="I1044" s="4" t="s">
        <v>17</v>
      </c>
      <c r="J1044" s="22">
        <v>52000</v>
      </c>
      <c r="K1044" s="7">
        <f t="shared" ref="K1044:K1052" si="96">J1044*1.12</f>
        <v>58240.000000000007</v>
      </c>
    </row>
    <row r="1045" spans="1:11" ht="45">
      <c r="A1045" s="2">
        <v>801</v>
      </c>
      <c r="B1045" s="5" t="s">
        <v>899</v>
      </c>
      <c r="C1045" s="4" t="s">
        <v>13</v>
      </c>
      <c r="D1045" s="5" t="s">
        <v>899</v>
      </c>
      <c r="E1045" s="5" t="s">
        <v>15</v>
      </c>
      <c r="F1045" s="3">
        <v>10</v>
      </c>
      <c r="G1045" s="23">
        <v>25000</v>
      </c>
      <c r="H1045" s="4" t="s">
        <v>19</v>
      </c>
      <c r="I1045" s="4" t="s">
        <v>17</v>
      </c>
      <c r="J1045" s="22">
        <f>F1045*G1045</f>
        <v>250000</v>
      </c>
      <c r="K1045" s="7">
        <f t="shared" si="96"/>
        <v>280000</v>
      </c>
    </row>
    <row r="1046" spans="1:11" ht="45">
      <c r="A1046" s="2">
        <v>802</v>
      </c>
      <c r="B1046" s="5" t="s">
        <v>900</v>
      </c>
      <c r="C1046" s="4" t="s">
        <v>13</v>
      </c>
      <c r="D1046" s="5" t="s">
        <v>900</v>
      </c>
      <c r="E1046" s="5" t="s">
        <v>15</v>
      </c>
      <c r="F1046" s="3">
        <v>50</v>
      </c>
      <c r="G1046" s="23">
        <v>5000</v>
      </c>
      <c r="H1046" s="4" t="s">
        <v>19</v>
      </c>
      <c r="I1046" s="4" t="s">
        <v>17</v>
      </c>
      <c r="J1046" s="22">
        <f>F1046*G1046</f>
        <v>250000</v>
      </c>
      <c r="K1046" s="7">
        <f t="shared" si="96"/>
        <v>280000</v>
      </c>
    </row>
    <row r="1047" spans="1:11" ht="45">
      <c r="A1047" s="2">
        <v>803</v>
      </c>
      <c r="B1047" s="5" t="s">
        <v>901</v>
      </c>
      <c r="C1047" s="4" t="s">
        <v>13</v>
      </c>
      <c r="D1047" s="5" t="s">
        <v>901</v>
      </c>
      <c r="E1047" s="5" t="s">
        <v>15</v>
      </c>
      <c r="F1047" s="3">
        <v>10</v>
      </c>
      <c r="G1047" s="23">
        <v>20000</v>
      </c>
      <c r="H1047" s="4" t="s">
        <v>19</v>
      </c>
      <c r="I1047" s="4" t="s">
        <v>17</v>
      </c>
      <c r="J1047" s="22">
        <f>F1047*G1047</f>
        <v>200000</v>
      </c>
      <c r="K1047" s="7">
        <f t="shared" si="96"/>
        <v>224000.00000000003</v>
      </c>
    </row>
    <row r="1048" spans="1:11" ht="60">
      <c r="A1048" s="2" t="s">
        <v>1666</v>
      </c>
      <c r="B1048" s="5" t="s">
        <v>1667</v>
      </c>
      <c r="C1048" s="4" t="s">
        <v>1651</v>
      </c>
      <c r="D1048" s="5" t="s">
        <v>1668</v>
      </c>
      <c r="E1048" s="5" t="s">
        <v>771</v>
      </c>
      <c r="F1048" s="3">
        <v>1</v>
      </c>
      <c r="G1048" s="23">
        <v>45000</v>
      </c>
      <c r="H1048" s="4" t="s">
        <v>1674</v>
      </c>
      <c r="I1048" s="4" t="s">
        <v>17</v>
      </c>
      <c r="J1048" s="22">
        <f>F1048*G1048</f>
        <v>45000</v>
      </c>
      <c r="K1048" s="7">
        <f t="shared" ref="K1048" si="97">J1048*1.12</f>
        <v>50400.000000000007</v>
      </c>
    </row>
    <row r="1049" spans="1:11" ht="60">
      <c r="A1049" s="2">
        <v>804</v>
      </c>
      <c r="B1049" s="5" t="s">
        <v>902</v>
      </c>
      <c r="C1049" s="4" t="s">
        <v>13</v>
      </c>
      <c r="D1049" s="5" t="s">
        <v>902</v>
      </c>
      <c r="E1049" s="5" t="s">
        <v>903</v>
      </c>
      <c r="F1049" s="4">
        <v>2170</v>
      </c>
      <c r="G1049" s="23">
        <v>450</v>
      </c>
      <c r="H1049" s="4" t="s">
        <v>904</v>
      </c>
      <c r="I1049" s="4" t="s">
        <v>17</v>
      </c>
      <c r="J1049" s="7">
        <f>G1049*F1049</f>
        <v>976500</v>
      </c>
      <c r="K1049" s="7">
        <f t="shared" si="96"/>
        <v>1093680</v>
      </c>
    </row>
    <row r="1050" spans="1:11" ht="45">
      <c r="A1050" s="2">
        <v>805</v>
      </c>
      <c r="B1050" s="5" t="s">
        <v>905</v>
      </c>
      <c r="C1050" s="4" t="s">
        <v>13</v>
      </c>
      <c r="D1050" s="5" t="s">
        <v>905</v>
      </c>
      <c r="E1050" s="5" t="s">
        <v>903</v>
      </c>
      <c r="F1050" s="4">
        <v>100</v>
      </c>
      <c r="G1050" s="23">
        <v>1100</v>
      </c>
      <c r="H1050" s="4" t="s">
        <v>36</v>
      </c>
      <c r="I1050" s="4" t="s">
        <v>17</v>
      </c>
      <c r="J1050" s="7">
        <f>G1050*F1050</f>
        <v>110000</v>
      </c>
      <c r="K1050" s="7">
        <f t="shared" si="96"/>
        <v>123200.00000000001</v>
      </c>
    </row>
    <row r="1051" spans="1:11" ht="45">
      <c r="A1051" s="2">
        <v>806</v>
      </c>
      <c r="B1051" s="5" t="s">
        <v>906</v>
      </c>
      <c r="C1051" s="4" t="s">
        <v>1651</v>
      </c>
      <c r="D1051" s="5" t="s">
        <v>906</v>
      </c>
      <c r="E1051" s="5" t="s">
        <v>194</v>
      </c>
      <c r="F1051" s="4">
        <v>10</v>
      </c>
      <c r="G1051" s="23">
        <v>1097</v>
      </c>
      <c r="H1051" s="4" t="s">
        <v>36</v>
      </c>
      <c r="I1051" s="4" t="s">
        <v>17</v>
      </c>
      <c r="J1051" s="7">
        <f>G1051*F1051</f>
        <v>10970</v>
      </c>
      <c r="K1051" s="7">
        <f t="shared" si="96"/>
        <v>12286.400000000001</v>
      </c>
    </row>
    <row r="1052" spans="1:11" ht="45">
      <c r="A1052" s="2">
        <v>807</v>
      </c>
      <c r="B1052" s="5" t="s">
        <v>907</v>
      </c>
      <c r="C1052" s="4" t="s">
        <v>13</v>
      </c>
      <c r="D1052" s="5" t="s">
        <v>907</v>
      </c>
      <c r="E1052" s="5" t="s">
        <v>59</v>
      </c>
      <c r="F1052" s="4">
        <v>20</v>
      </c>
      <c r="G1052" s="23">
        <v>125</v>
      </c>
      <c r="H1052" s="4" t="s">
        <v>36</v>
      </c>
      <c r="I1052" s="4" t="s">
        <v>17</v>
      </c>
      <c r="J1052" s="7">
        <f>G1052*F1052</f>
        <v>2500</v>
      </c>
      <c r="K1052" s="7">
        <f t="shared" si="96"/>
        <v>2800.0000000000005</v>
      </c>
    </row>
    <row r="1053" spans="1:11" ht="45">
      <c r="A1053" s="2">
        <v>808</v>
      </c>
      <c r="B1053" s="25" t="s">
        <v>908</v>
      </c>
      <c r="C1053" s="27" t="s">
        <v>13</v>
      </c>
      <c r="D1053" s="25" t="s">
        <v>908</v>
      </c>
      <c r="E1053" s="27" t="s">
        <v>59</v>
      </c>
      <c r="F1053" s="25">
        <v>1</v>
      </c>
      <c r="G1053" s="32">
        <v>157642</v>
      </c>
      <c r="H1053" s="27" t="s">
        <v>909</v>
      </c>
      <c r="I1053" s="4" t="s">
        <v>17</v>
      </c>
      <c r="J1053" s="33">
        <v>157642</v>
      </c>
      <c r="K1053" s="33">
        <v>176559</v>
      </c>
    </row>
    <row r="1054" spans="1:11" ht="45">
      <c r="A1054" s="2">
        <v>809</v>
      </c>
      <c r="B1054" s="5" t="s">
        <v>910</v>
      </c>
      <c r="C1054" s="4" t="s">
        <v>13</v>
      </c>
      <c r="D1054" s="5" t="s">
        <v>910</v>
      </c>
      <c r="E1054" s="5" t="s">
        <v>59</v>
      </c>
      <c r="F1054" s="4">
        <v>61</v>
      </c>
      <c r="G1054" s="23">
        <v>9900</v>
      </c>
      <c r="H1054" s="4" t="s">
        <v>36</v>
      </c>
      <c r="I1054" s="4" t="s">
        <v>17</v>
      </c>
      <c r="J1054" s="7">
        <f>F1054*G1054</f>
        <v>603900</v>
      </c>
      <c r="K1054" s="7">
        <f t="shared" ref="K1054:K1064" si="98">J1054*1.12</f>
        <v>676368.00000000012</v>
      </c>
    </row>
    <row r="1055" spans="1:11" ht="45">
      <c r="A1055" s="2">
        <v>810</v>
      </c>
      <c r="B1055" s="5" t="s">
        <v>911</v>
      </c>
      <c r="C1055" s="4" t="s">
        <v>13</v>
      </c>
      <c r="D1055" s="5" t="s">
        <v>911</v>
      </c>
      <c r="E1055" s="5" t="s">
        <v>59</v>
      </c>
      <c r="F1055" s="4">
        <v>122</v>
      </c>
      <c r="G1055" s="23">
        <v>550</v>
      </c>
      <c r="H1055" s="4" t="s">
        <v>36</v>
      </c>
      <c r="I1055" s="4" t="s">
        <v>17</v>
      </c>
      <c r="J1055" s="7">
        <f>F1055*G1055</f>
        <v>67100</v>
      </c>
      <c r="K1055" s="7">
        <f t="shared" si="98"/>
        <v>75152</v>
      </c>
    </row>
    <row r="1056" spans="1:11" ht="45">
      <c r="A1056" s="2">
        <v>811</v>
      </c>
      <c r="B1056" s="5" t="s">
        <v>912</v>
      </c>
      <c r="C1056" s="4" t="s">
        <v>13</v>
      </c>
      <c r="D1056" s="5" t="s">
        <v>912</v>
      </c>
      <c r="E1056" s="5" t="s">
        <v>59</v>
      </c>
      <c r="F1056" s="4">
        <v>61</v>
      </c>
      <c r="G1056" s="23">
        <v>1800</v>
      </c>
      <c r="H1056" s="4" t="s">
        <v>36</v>
      </c>
      <c r="I1056" s="4" t="s">
        <v>17</v>
      </c>
      <c r="J1056" s="7">
        <f>F1056*G1056</f>
        <v>109800</v>
      </c>
      <c r="K1056" s="7">
        <f t="shared" si="98"/>
        <v>122976.00000000001</v>
      </c>
    </row>
    <row r="1057" spans="1:13" ht="45">
      <c r="A1057" s="2">
        <v>812</v>
      </c>
      <c r="B1057" s="5" t="s">
        <v>913</v>
      </c>
      <c r="C1057" s="4" t="s">
        <v>13</v>
      </c>
      <c r="D1057" s="5" t="s">
        <v>914</v>
      </c>
      <c r="E1057" s="5" t="s">
        <v>771</v>
      </c>
      <c r="F1057" s="4">
        <v>1</v>
      </c>
      <c r="G1057" s="21">
        <v>213500</v>
      </c>
      <c r="H1057" s="4" t="s">
        <v>36</v>
      </c>
      <c r="I1057" s="4" t="s">
        <v>17</v>
      </c>
      <c r="J1057" s="7">
        <v>213500</v>
      </c>
      <c r="K1057" s="7">
        <f t="shared" si="98"/>
        <v>239120.00000000003</v>
      </c>
    </row>
    <row r="1058" spans="1:13" ht="45">
      <c r="A1058" s="2" t="s">
        <v>1497</v>
      </c>
      <c r="B1058" s="5" t="s">
        <v>1503</v>
      </c>
      <c r="C1058" s="4" t="s">
        <v>1455</v>
      </c>
      <c r="D1058" s="5" t="s">
        <v>1512</v>
      </c>
      <c r="E1058" s="5" t="s">
        <v>59</v>
      </c>
      <c r="F1058" s="4">
        <v>200</v>
      </c>
      <c r="G1058" s="23">
        <v>3200</v>
      </c>
      <c r="H1058" s="21" t="s">
        <v>1513</v>
      </c>
      <c r="I1058" s="4" t="s">
        <v>17</v>
      </c>
      <c r="J1058" s="7">
        <f t="shared" ref="J1058:J1062" si="99">G1058*F1058</f>
        <v>640000</v>
      </c>
      <c r="K1058" s="7">
        <f t="shared" si="98"/>
        <v>716800.00000000012</v>
      </c>
      <c r="M1058" s="81"/>
    </row>
    <row r="1059" spans="1:13" ht="45">
      <c r="A1059" s="2" t="s">
        <v>1498</v>
      </c>
      <c r="B1059" s="5" t="s">
        <v>1504</v>
      </c>
      <c r="C1059" s="4" t="s">
        <v>1455</v>
      </c>
      <c r="D1059" s="5" t="s">
        <v>1508</v>
      </c>
      <c r="E1059" s="5" t="s">
        <v>59</v>
      </c>
      <c r="F1059" s="4">
        <v>100</v>
      </c>
      <c r="G1059" s="23">
        <v>2800</v>
      </c>
      <c r="H1059" s="21" t="s">
        <v>1513</v>
      </c>
      <c r="I1059" s="4" t="s">
        <v>17</v>
      </c>
      <c r="J1059" s="7">
        <f t="shared" si="99"/>
        <v>280000</v>
      </c>
      <c r="K1059" s="7">
        <f t="shared" si="98"/>
        <v>313600.00000000006</v>
      </c>
      <c r="M1059" s="81"/>
    </row>
    <row r="1060" spans="1:13" ht="60">
      <c r="A1060" s="2" t="s">
        <v>1499</v>
      </c>
      <c r="B1060" s="5" t="s">
        <v>1505</v>
      </c>
      <c r="C1060" s="4" t="s">
        <v>1455</v>
      </c>
      <c r="D1060" s="5" t="s">
        <v>1509</v>
      </c>
      <c r="E1060" s="5" t="s">
        <v>59</v>
      </c>
      <c r="F1060" s="4">
        <v>125</v>
      </c>
      <c r="G1060" s="23">
        <v>3100</v>
      </c>
      <c r="H1060" s="21" t="s">
        <v>1513</v>
      </c>
      <c r="I1060" s="4" t="s">
        <v>17</v>
      </c>
      <c r="J1060" s="7">
        <f t="shared" si="99"/>
        <v>387500</v>
      </c>
      <c r="K1060" s="7">
        <f t="shared" si="98"/>
        <v>434000.00000000006</v>
      </c>
      <c r="M1060" s="81"/>
    </row>
    <row r="1061" spans="1:13" ht="45">
      <c r="A1061" s="2" t="s">
        <v>1500</v>
      </c>
      <c r="B1061" s="5" t="s">
        <v>1506</v>
      </c>
      <c r="C1061" s="4" t="s">
        <v>1455</v>
      </c>
      <c r="D1061" s="5" t="s">
        <v>1510</v>
      </c>
      <c r="E1061" s="5" t="s">
        <v>59</v>
      </c>
      <c r="F1061" s="4">
        <v>65</v>
      </c>
      <c r="G1061" s="23">
        <v>2300</v>
      </c>
      <c r="H1061" s="21" t="s">
        <v>1513</v>
      </c>
      <c r="I1061" s="4" t="s">
        <v>17</v>
      </c>
      <c r="J1061" s="7">
        <f t="shared" si="99"/>
        <v>149500</v>
      </c>
      <c r="K1061" s="7">
        <f t="shared" si="98"/>
        <v>167440.00000000003</v>
      </c>
      <c r="M1061" s="81"/>
    </row>
    <row r="1062" spans="1:13" ht="45">
      <c r="A1062" s="2" t="s">
        <v>1501</v>
      </c>
      <c r="B1062" s="5" t="s">
        <v>1507</v>
      </c>
      <c r="C1062" s="4" t="s">
        <v>1455</v>
      </c>
      <c r="D1062" s="5" t="s">
        <v>1511</v>
      </c>
      <c r="E1062" s="5" t="s">
        <v>59</v>
      </c>
      <c r="F1062" s="4">
        <v>350</v>
      </c>
      <c r="G1062" s="23">
        <v>60</v>
      </c>
      <c r="H1062" s="21" t="s">
        <v>1513</v>
      </c>
      <c r="I1062" s="4" t="s">
        <v>17</v>
      </c>
      <c r="J1062" s="7">
        <f t="shared" si="99"/>
        <v>21000</v>
      </c>
      <c r="K1062" s="7">
        <f t="shared" si="98"/>
        <v>23520.000000000004</v>
      </c>
      <c r="M1062" s="81"/>
    </row>
    <row r="1063" spans="1:13" ht="45">
      <c r="A1063" s="2">
        <v>814</v>
      </c>
      <c r="B1063" s="3" t="s">
        <v>915</v>
      </c>
      <c r="C1063" s="4" t="s">
        <v>13</v>
      </c>
      <c r="D1063" s="3" t="s">
        <v>915</v>
      </c>
      <c r="E1063" s="3" t="s">
        <v>30</v>
      </c>
      <c r="F1063" s="3">
        <v>3</v>
      </c>
      <c r="G1063" s="21">
        <v>407738</v>
      </c>
      <c r="H1063" s="4" t="s">
        <v>60</v>
      </c>
      <c r="I1063" s="4" t="s">
        <v>525</v>
      </c>
      <c r="J1063" s="7">
        <f>G1063*F1063</f>
        <v>1223214</v>
      </c>
      <c r="K1063" s="7">
        <f t="shared" si="98"/>
        <v>1369999.6800000002</v>
      </c>
      <c r="M1063" s="81"/>
    </row>
    <row r="1064" spans="1:13" ht="45">
      <c r="A1064" s="2">
        <v>815</v>
      </c>
      <c r="B1064" s="3" t="s">
        <v>916</v>
      </c>
      <c r="C1064" s="4" t="s">
        <v>13</v>
      </c>
      <c r="D1064" s="3" t="s">
        <v>916</v>
      </c>
      <c r="E1064" s="3" t="s">
        <v>15</v>
      </c>
      <c r="F1064" s="3">
        <v>1</v>
      </c>
      <c r="G1064" s="21">
        <v>892857</v>
      </c>
      <c r="H1064" s="4" t="s">
        <v>19</v>
      </c>
      <c r="I1064" s="4" t="s">
        <v>525</v>
      </c>
      <c r="J1064" s="7">
        <f>G1064</f>
        <v>892857</v>
      </c>
      <c r="K1064" s="7">
        <f t="shared" si="98"/>
        <v>999999.84000000008</v>
      </c>
    </row>
    <row r="1065" spans="1:13" ht="60">
      <c r="A1065" s="2">
        <v>816</v>
      </c>
      <c r="B1065" s="3" t="s">
        <v>917</v>
      </c>
      <c r="C1065" s="4" t="s">
        <v>428</v>
      </c>
      <c r="D1065" s="3" t="s">
        <v>917</v>
      </c>
      <c r="E1065" s="3" t="s">
        <v>867</v>
      </c>
      <c r="F1065" s="3">
        <v>136</v>
      </c>
      <c r="G1065" s="21">
        <v>1633.9264705882354</v>
      </c>
      <c r="H1065" s="4" t="s">
        <v>918</v>
      </c>
      <c r="I1065" s="4" t="s">
        <v>525</v>
      </c>
      <c r="J1065" s="7">
        <v>222214</v>
      </c>
      <c r="K1065" s="7">
        <v>248879.68000000002</v>
      </c>
    </row>
    <row r="1066" spans="1:13" ht="60">
      <c r="A1066" s="2">
        <v>817</v>
      </c>
      <c r="B1066" s="3" t="s">
        <v>919</v>
      </c>
      <c r="C1066" s="4" t="s">
        <v>428</v>
      </c>
      <c r="D1066" s="3" t="s">
        <v>919</v>
      </c>
      <c r="E1066" s="3" t="s">
        <v>15</v>
      </c>
      <c r="F1066" s="3">
        <v>2</v>
      </c>
      <c r="G1066" s="21">
        <v>10892.5</v>
      </c>
      <c r="H1066" s="4" t="s">
        <v>918</v>
      </c>
      <c r="I1066" s="4" t="s">
        <v>525</v>
      </c>
      <c r="J1066" s="7">
        <v>21785</v>
      </c>
      <c r="K1066" s="7">
        <v>24399.200000000001</v>
      </c>
    </row>
    <row r="1067" spans="1:13" ht="60">
      <c r="A1067" s="2">
        <v>818</v>
      </c>
      <c r="B1067" s="3" t="s">
        <v>920</v>
      </c>
      <c r="C1067" s="4" t="s">
        <v>428</v>
      </c>
      <c r="D1067" s="3" t="s">
        <v>920</v>
      </c>
      <c r="E1067" s="3" t="s">
        <v>15</v>
      </c>
      <c r="F1067" s="3">
        <v>5</v>
      </c>
      <c r="G1067" s="21">
        <v>150</v>
      </c>
      <c r="H1067" s="4" t="s">
        <v>918</v>
      </c>
      <c r="I1067" s="4" t="s">
        <v>525</v>
      </c>
      <c r="J1067" s="7">
        <v>750</v>
      </c>
      <c r="K1067" s="7">
        <v>840.00000000000011</v>
      </c>
    </row>
    <row r="1068" spans="1:13" ht="60">
      <c r="A1068" s="2">
        <v>819</v>
      </c>
      <c r="B1068" s="3" t="s">
        <v>921</v>
      </c>
      <c r="C1068" s="4" t="s">
        <v>428</v>
      </c>
      <c r="D1068" s="3" t="s">
        <v>921</v>
      </c>
      <c r="E1068" s="3" t="s">
        <v>15</v>
      </c>
      <c r="F1068" s="3">
        <v>10</v>
      </c>
      <c r="G1068" s="21">
        <v>196.4</v>
      </c>
      <c r="H1068" s="4" t="s">
        <v>918</v>
      </c>
      <c r="I1068" s="4" t="s">
        <v>525</v>
      </c>
      <c r="J1068" s="7">
        <v>1964</v>
      </c>
      <c r="K1068" s="7">
        <v>2199.6800000000003</v>
      </c>
    </row>
    <row r="1069" spans="1:13" ht="60">
      <c r="A1069" s="2">
        <v>820</v>
      </c>
      <c r="B1069" s="3" t="s">
        <v>922</v>
      </c>
      <c r="C1069" s="4" t="s">
        <v>428</v>
      </c>
      <c r="D1069" s="3" t="s">
        <v>922</v>
      </c>
      <c r="E1069" s="3" t="s">
        <v>15</v>
      </c>
      <c r="F1069" s="3">
        <v>5</v>
      </c>
      <c r="G1069" s="21">
        <v>191.8</v>
      </c>
      <c r="H1069" s="4" t="s">
        <v>918</v>
      </c>
      <c r="I1069" s="4" t="s">
        <v>525</v>
      </c>
      <c r="J1069" s="7">
        <v>959</v>
      </c>
      <c r="K1069" s="7">
        <v>1074.0800000000002</v>
      </c>
    </row>
    <row r="1070" spans="1:13" ht="60">
      <c r="A1070" s="2">
        <v>821</v>
      </c>
      <c r="B1070" s="3" t="s">
        <v>923</v>
      </c>
      <c r="C1070" s="4" t="s">
        <v>428</v>
      </c>
      <c r="D1070" s="3" t="s">
        <v>923</v>
      </c>
      <c r="E1070" s="3" t="s">
        <v>15</v>
      </c>
      <c r="F1070" s="3">
        <v>5</v>
      </c>
      <c r="G1070" s="21">
        <v>1139.2</v>
      </c>
      <c r="H1070" s="4" t="s">
        <v>918</v>
      </c>
      <c r="I1070" s="4" t="s">
        <v>525</v>
      </c>
      <c r="J1070" s="7">
        <v>5696</v>
      </c>
      <c r="K1070" s="7">
        <v>6379.52</v>
      </c>
    </row>
    <row r="1071" spans="1:13" ht="60">
      <c r="A1071" s="2">
        <v>822</v>
      </c>
      <c r="B1071" s="3" t="s">
        <v>924</v>
      </c>
      <c r="C1071" s="4" t="s">
        <v>428</v>
      </c>
      <c r="D1071" s="3" t="s">
        <v>924</v>
      </c>
      <c r="E1071" s="3" t="s">
        <v>15</v>
      </c>
      <c r="F1071" s="3">
        <v>5</v>
      </c>
      <c r="G1071" s="21">
        <v>401.6</v>
      </c>
      <c r="H1071" s="4" t="s">
        <v>918</v>
      </c>
      <c r="I1071" s="4" t="s">
        <v>525</v>
      </c>
      <c r="J1071" s="7">
        <v>2008</v>
      </c>
      <c r="K1071" s="7">
        <v>2248.96</v>
      </c>
    </row>
    <row r="1072" spans="1:13" ht="60">
      <c r="A1072" s="2">
        <v>823</v>
      </c>
      <c r="B1072" s="3" t="s">
        <v>925</v>
      </c>
      <c r="C1072" s="4" t="s">
        <v>428</v>
      </c>
      <c r="D1072" s="3" t="s">
        <v>926</v>
      </c>
      <c r="E1072" s="3" t="s">
        <v>15</v>
      </c>
      <c r="F1072" s="3">
        <v>5</v>
      </c>
      <c r="G1072" s="21">
        <v>214.2</v>
      </c>
      <c r="H1072" s="4" t="s">
        <v>918</v>
      </c>
      <c r="I1072" s="4" t="s">
        <v>525</v>
      </c>
      <c r="J1072" s="7">
        <v>1071</v>
      </c>
      <c r="K1072" s="7">
        <v>1199.5200000000002</v>
      </c>
    </row>
    <row r="1073" spans="1:11" ht="60">
      <c r="A1073" s="2">
        <v>824</v>
      </c>
      <c r="B1073" s="3" t="s">
        <v>927</v>
      </c>
      <c r="C1073" s="4" t="s">
        <v>428</v>
      </c>
      <c r="D1073" s="3" t="s">
        <v>927</v>
      </c>
      <c r="E1073" s="3" t="s">
        <v>15</v>
      </c>
      <c r="F1073" s="3">
        <v>10</v>
      </c>
      <c r="G1073" s="21">
        <v>89.2</v>
      </c>
      <c r="H1073" s="4" t="s">
        <v>918</v>
      </c>
      <c r="I1073" s="4" t="s">
        <v>525</v>
      </c>
      <c r="J1073" s="7">
        <v>892</v>
      </c>
      <c r="K1073" s="7">
        <v>999.04000000000008</v>
      </c>
    </row>
    <row r="1074" spans="1:11" ht="45">
      <c r="A1074" s="2">
        <v>825</v>
      </c>
      <c r="B1074" s="27" t="s">
        <v>928</v>
      </c>
      <c r="C1074" s="27" t="s">
        <v>13</v>
      </c>
      <c r="D1074" s="27" t="s">
        <v>928</v>
      </c>
      <c r="E1074" s="25" t="s">
        <v>15</v>
      </c>
      <c r="F1074" s="25">
        <v>50</v>
      </c>
      <c r="G1074" s="32">
        <v>2107.6089999999999</v>
      </c>
      <c r="H1074" s="27" t="s">
        <v>289</v>
      </c>
      <c r="I1074" s="4" t="s">
        <v>17</v>
      </c>
      <c r="J1074" s="29">
        <f>F1074*G1074</f>
        <v>105380.45</v>
      </c>
      <c r="K1074" s="29">
        <f>J1074*1.12</f>
        <v>118026.10400000001</v>
      </c>
    </row>
    <row r="1075" spans="1:11" ht="45">
      <c r="A1075" s="2">
        <v>826</v>
      </c>
      <c r="B1075" s="27" t="s">
        <v>929</v>
      </c>
      <c r="C1075" s="27" t="s">
        <v>13</v>
      </c>
      <c r="D1075" s="27" t="s">
        <v>929</v>
      </c>
      <c r="E1075" s="27" t="s">
        <v>59</v>
      </c>
      <c r="F1075" s="27">
        <v>2</v>
      </c>
      <c r="G1075" s="6">
        <v>14286</v>
      </c>
      <c r="H1075" s="27" t="s">
        <v>36</v>
      </c>
      <c r="I1075" s="4" t="s">
        <v>17</v>
      </c>
      <c r="J1075" s="33">
        <v>30000</v>
      </c>
      <c r="K1075" s="33">
        <v>33600</v>
      </c>
    </row>
    <row r="1076" spans="1:11" ht="45">
      <c r="A1076" s="2">
        <v>827</v>
      </c>
      <c r="B1076" s="27" t="s">
        <v>930</v>
      </c>
      <c r="C1076" s="27" t="s">
        <v>13</v>
      </c>
      <c r="D1076" s="27" t="s">
        <v>930</v>
      </c>
      <c r="E1076" s="27" t="s">
        <v>59</v>
      </c>
      <c r="F1076" s="27">
        <v>50</v>
      </c>
      <c r="G1076" s="6">
        <v>5000</v>
      </c>
      <c r="H1076" s="27" t="s">
        <v>36</v>
      </c>
      <c r="I1076" s="4" t="s">
        <v>17</v>
      </c>
      <c r="J1076" s="33">
        <v>250000</v>
      </c>
      <c r="K1076" s="33">
        <v>280000</v>
      </c>
    </row>
    <row r="1077" spans="1:11" ht="45">
      <c r="A1077" s="2">
        <v>828</v>
      </c>
      <c r="B1077" s="27" t="s">
        <v>931</v>
      </c>
      <c r="C1077" s="27" t="s">
        <v>13</v>
      </c>
      <c r="D1077" s="27" t="s">
        <v>932</v>
      </c>
      <c r="E1077" s="27" t="s">
        <v>59</v>
      </c>
      <c r="F1077" s="27">
        <v>2</v>
      </c>
      <c r="G1077" s="6">
        <v>3000</v>
      </c>
      <c r="H1077" s="27" t="s">
        <v>36</v>
      </c>
      <c r="I1077" s="4" t="s">
        <v>17</v>
      </c>
      <c r="J1077" s="33">
        <v>6000</v>
      </c>
      <c r="K1077" s="33">
        <v>6720</v>
      </c>
    </row>
    <row r="1078" spans="1:11" ht="45">
      <c r="A1078" s="2">
        <v>829</v>
      </c>
      <c r="B1078" s="27" t="s">
        <v>933</v>
      </c>
      <c r="C1078" s="27" t="s">
        <v>13</v>
      </c>
      <c r="D1078" s="27" t="s">
        <v>933</v>
      </c>
      <c r="E1078" s="27" t="s">
        <v>59</v>
      </c>
      <c r="F1078" s="27">
        <v>6</v>
      </c>
      <c r="G1078" s="6">
        <v>42900</v>
      </c>
      <c r="H1078" s="27" t="s">
        <v>19</v>
      </c>
      <c r="I1078" s="4" t="s">
        <v>17</v>
      </c>
      <c r="J1078" s="33">
        <f>F1078*G1078</f>
        <v>257400</v>
      </c>
      <c r="K1078" s="33">
        <f>J1078*1.12</f>
        <v>288288</v>
      </c>
    </row>
    <row r="1079" spans="1:11" ht="45">
      <c r="A1079" s="2">
        <v>830</v>
      </c>
      <c r="B1079" s="27" t="s">
        <v>934</v>
      </c>
      <c r="C1079" s="27" t="s">
        <v>13</v>
      </c>
      <c r="D1079" s="27" t="s">
        <v>934</v>
      </c>
      <c r="E1079" s="27" t="s">
        <v>59</v>
      </c>
      <c r="F1079" s="27">
        <v>27</v>
      </c>
      <c r="G1079" s="6">
        <v>15000</v>
      </c>
      <c r="H1079" s="27" t="s">
        <v>36</v>
      </c>
      <c r="I1079" s="4" t="s">
        <v>17</v>
      </c>
      <c r="J1079" s="33">
        <v>405000</v>
      </c>
      <c r="K1079" s="33">
        <v>453600</v>
      </c>
    </row>
    <row r="1080" spans="1:11" ht="45">
      <c r="A1080" s="2">
        <v>831</v>
      </c>
      <c r="B1080" s="27" t="s">
        <v>935</v>
      </c>
      <c r="C1080" s="27" t="s">
        <v>13</v>
      </c>
      <c r="D1080" s="27" t="s">
        <v>935</v>
      </c>
      <c r="E1080" s="27" t="s">
        <v>59</v>
      </c>
      <c r="F1080" s="27">
        <v>19</v>
      </c>
      <c r="G1080" s="6">
        <v>59822</v>
      </c>
      <c r="H1080" s="27" t="s">
        <v>36</v>
      </c>
      <c r="I1080" s="4" t="s">
        <v>17</v>
      </c>
      <c r="J1080" s="33">
        <v>1136618</v>
      </c>
      <c r="K1080" s="33">
        <v>1273012.1599999999</v>
      </c>
    </row>
    <row r="1081" spans="1:11" ht="45">
      <c r="A1081" s="2">
        <v>832</v>
      </c>
      <c r="B1081" s="27" t="s">
        <v>936</v>
      </c>
      <c r="C1081" s="27" t="s">
        <v>13</v>
      </c>
      <c r="D1081" s="27" t="s">
        <v>936</v>
      </c>
      <c r="E1081" s="27" t="s">
        <v>59</v>
      </c>
      <c r="F1081" s="27">
        <v>25</v>
      </c>
      <c r="G1081" s="6">
        <v>6000</v>
      </c>
      <c r="H1081" s="27" t="s">
        <v>36</v>
      </c>
      <c r="I1081" s="4" t="s">
        <v>17</v>
      </c>
      <c r="J1081" s="33">
        <v>150000</v>
      </c>
      <c r="K1081" s="33">
        <v>168000</v>
      </c>
    </row>
    <row r="1082" spans="1:11" ht="45">
      <c r="A1082" s="2">
        <v>833</v>
      </c>
      <c r="B1082" s="27" t="s">
        <v>937</v>
      </c>
      <c r="C1082" s="27" t="s">
        <v>13</v>
      </c>
      <c r="D1082" s="27" t="s">
        <v>937</v>
      </c>
      <c r="E1082" s="27" t="s">
        <v>59</v>
      </c>
      <c r="F1082" s="27">
        <v>30</v>
      </c>
      <c r="G1082" s="6">
        <v>244.16666666666666</v>
      </c>
      <c r="H1082" s="27" t="s">
        <v>36</v>
      </c>
      <c r="I1082" s="4" t="s">
        <v>17</v>
      </c>
      <c r="J1082" s="33">
        <f>F1082*G1082</f>
        <v>7325</v>
      </c>
      <c r="K1082" s="33">
        <f>J1082*1.12</f>
        <v>8204</v>
      </c>
    </row>
    <row r="1083" spans="1:11" ht="45">
      <c r="A1083" s="2">
        <v>834</v>
      </c>
      <c r="B1083" s="27" t="s">
        <v>938</v>
      </c>
      <c r="C1083" s="27" t="s">
        <v>13</v>
      </c>
      <c r="D1083" s="27" t="s">
        <v>938</v>
      </c>
      <c r="E1083" s="27" t="s">
        <v>59</v>
      </c>
      <c r="F1083" s="27">
        <v>6</v>
      </c>
      <c r="G1083" s="6">
        <v>3906.6666666666665</v>
      </c>
      <c r="H1083" s="27" t="s">
        <v>36</v>
      </c>
      <c r="I1083" s="4" t="s">
        <v>17</v>
      </c>
      <c r="J1083" s="33">
        <f>F1083*G1083</f>
        <v>23440</v>
      </c>
      <c r="K1083" s="33">
        <f>J1083*1.12</f>
        <v>26252.800000000003</v>
      </c>
    </row>
    <row r="1084" spans="1:11" ht="45">
      <c r="A1084" s="2">
        <v>835</v>
      </c>
      <c r="B1084" s="27" t="s">
        <v>939</v>
      </c>
      <c r="C1084" s="27" t="s">
        <v>13</v>
      </c>
      <c r="D1084" s="27" t="s">
        <v>939</v>
      </c>
      <c r="E1084" s="27" t="s">
        <v>59</v>
      </c>
      <c r="F1084" s="27">
        <v>1</v>
      </c>
      <c r="G1084" s="6">
        <v>558035</v>
      </c>
      <c r="H1084" s="27" t="s">
        <v>36</v>
      </c>
      <c r="I1084" s="4" t="s">
        <v>17</v>
      </c>
      <c r="J1084" s="33">
        <v>558035</v>
      </c>
      <c r="K1084" s="33">
        <v>624999</v>
      </c>
    </row>
    <row r="1085" spans="1:11" ht="45">
      <c r="A1085" s="2">
        <v>836</v>
      </c>
      <c r="B1085" s="25" t="s">
        <v>940</v>
      </c>
      <c r="C1085" s="27" t="s">
        <v>13</v>
      </c>
      <c r="D1085" s="25" t="s">
        <v>940</v>
      </c>
      <c r="E1085" s="27" t="s">
        <v>59</v>
      </c>
      <c r="F1085" s="27">
        <v>1</v>
      </c>
      <c r="G1085" s="6">
        <v>22321</v>
      </c>
      <c r="H1085" s="27" t="s">
        <v>36</v>
      </c>
      <c r="I1085" s="4" t="s">
        <v>17</v>
      </c>
      <c r="J1085" s="33">
        <v>22321</v>
      </c>
      <c r="K1085" s="33">
        <v>24999.520000000004</v>
      </c>
    </row>
    <row r="1086" spans="1:11" ht="45">
      <c r="A1086" s="2">
        <v>837</v>
      </c>
      <c r="B1086" s="25" t="s">
        <v>941</v>
      </c>
      <c r="C1086" s="27" t="s">
        <v>13</v>
      </c>
      <c r="D1086" s="25" t="s">
        <v>941</v>
      </c>
      <c r="E1086" s="27" t="s">
        <v>59</v>
      </c>
      <c r="F1086" s="27">
        <v>1</v>
      </c>
      <c r="G1086" s="6">
        <v>63116</v>
      </c>
      <c r="H1086" s="27" t="s">
        <v>36</v>
      </c>
      <c r="I1086" s="4" t="s">
        <v>17</v>
      </c>
      <c r="J1086" s="33">
        <v>63116</v>
      </c>
      <c r="K1086" s="33">
        <v>70690</v>
      </c>
    </row>
    <row r="1087" spans="1:11" ht="45">
      <c r="A1087" s="2">
        <v>838</v>
      </c>
      <c r="B1087" s="25" t="s">
        <v>942</v>
      </c>
      <c r="C1087" s="27" t="s">
        <v>13</v>
      </c>
      <c r="D1087" s="25" t="s">
        <v>942</v>
      </c>
      <c r="E1087" s="27" t="s">
        <v>59</v>
      </c>
      <c r="F1087" s="27">
        <v>1</v>
      </c>
      <c r="G1087" s="6">
        <v>8883</v>
      </c>
      <c r="H1087" s="27" t="s">
        <v>36</v>
      </c>
      <c r="I1087" s="4" t="s">
        <v>17</v>
      </c>
      <c r="J1087" s="33">
        <v>8883</v>
      </c>
      <c r="K1087" s="33">
        <v>9949</v>
      </c>
    </row>
    <row r="1088" spans="1:11" ht="45">
      <c r="A1088" s="2">
        <v>839</v>
      </c>
      <c r="B1088" s="25" t="s">
        <v>943</v>
      </c>
      <c r="C1088" s="27" t="s">
        <v>129</v>
      </c>
      <c r="D1088" s="25" t="s">
        <v>943</v>
      </c>
      <c r="E1088" s="27" t="s">
        <v>30</v>
      </c>
      <c r="F1088" s="27">
        <v>1</v>
      </c>
      <c r="G1088" s="32" t="s">
        <v>944</v>
      </c>
      <c r="H1088" s="27" t="s">
        <v>36</v>
      </c>
      <c r="I1088" s="4" t="s">
        <v>17</v>
      </c>
      <c r="J1088" s="33">
        <v>7176400</v>
      </c>
      <c r="K1088" s="33">
        <v>8037568</v>
      </c>
    </row>
    <row r="1089" spans="1:11" ht="45">
      <c r="A1089" s="2">
        <v>840</v>
      </c>
      <c r="B1089" s="25" t="s">
        <v>945</v>
      </c>
      <c r="C1089" s="27" t="s">
        <v>428</v>
      </c>
      <c r="D1089" s="25" t="s">
        <v>945</v>
      </c>
      <c r="E1089" s="27" t="s">
        <v>59</v>
      </c>
      <c r="F1089" s="27">
        <v>1</v>
      </c>
      <c r="G1089" s="32">
        <v>330357</v>
      </c>
      <c r="H1089" s="27" t="s">
        <v>909</v>
      </c>
      <c r="I1089" s="4" t="s">
        <v>17</v>
      </c>
      <c r="J1089" s="33">
        <v>330357</v>
      </c>
      <c r="K1089" s="33">
        <f>J1089*1.12</f>
        <v>369999.84</v>
      </c>
    </row>
    <row r="1090" spans="1:11" ht="60">
      <c r="A1090" s="2">
        <v>841</v>
      </c>
      <c r="B1090" s="4" t="s">
        <v>946</v>
      </c>
      <c r="C1090" s="4" t="s">
        <v>428</v>
      </c>
      <c r="D1090" s="30" t="s">
        <v>947</v>
      </c>
      <c r="E1090" s="4" t="s">
        <v>59</v>
      </c>
      <c r="F1090" s="4">
        <v>219</v>
      </c>
      <c r="G1090" s="21">
        <v>700</v>
      </c>
      <c r="H1090" s="4" t="s">
        <v>948</v>
      </c>
      <c r="I1090" s="4" t="s">
        <v>949</v>
      </c>
      <c r="J1090" s="7">
        <v>153300</v>
      </c>
      <c r="K1090" s="7">
        <f>J1090*1.12</f>
        <v>171696.00000000003</v>
      </c>
    </row>
    <row r="1091" spans="1:11" ht="60">
      <c r="A1091" s="2">
        <v>842</v>
      </c>
      <c r="B1091" s="4" t="s">
        <v>950</v>
      </c>
      <c r="C1091" s="4" t="s">
        <v>428</v>
      </c>
      <c r="D1091" s="30" t="s">
        <v>951</v>
      </c>
      <c r="E1091" s="4" t="s">
        <v>59</v>
      </c>
      <c r="F1091" s="4">
        <v>62</v>
      </c>
      <c r="G1091" s="21">
        <f>J1091/F1091</f>
        <v>4285.7143548387094</v>
      </c>
      <c r="H1091" s="4" t="s">
        <v>948</v>
      </c>
      <c r="I1091" s="4" t="s">
        <v>949</v>
      </c>
      <c r="J1091" s="7">
        <v>265714.28999999998</v>
      </c>
      <c r="K1091" s="7">
        <f>J1091*1.12</f>
        <v>297600.0048</v>
      </c>
    </row>
    <row r="1092" spans="1:11" ht="45">
      <c r="A1092" s="2">
        <v>843</v>
      </c>
      <c r="B1092" s="27" t="s">
        <v>952</v>
      </c>
      <c r="C1092" s="27" t="s">
        <v>129</v>
      </c>
      <c r="D1092" s="27" t="s">
        <v>952</v>
      </c>
      <c r="E1092" s="27" t="s">
        <v>30</v>
      </c>
      <c r="F1092" s="27">
        <v>70</v>
      </c>
      <c r="G1092" s="32">
        <v>262089.73</v>
      </c>
      <c r="H1092" s="27" t="s">
        <v>673</v>
      </c>
      <c r="I1092" s="4" t="s">
        <v>17</v>
      </c>
      <c r="J1092" s="33">
        <v>18346281</v>
      </c>
      <c r="K1092" s="33">
        <v>20547834.719999999</v>
      </c>
    </row>
    <row r="1093" spans="1:11">
      <c r="A1093" s="2" t="s">
        <v>1637</v>
      </c>
      <c r="B1093" s="151" t="s">
        <v>2017</v>
      </c>
      <c r="C1093" s="152"/>
      <c r="D1093" s="153"/>
      <c r="E1093" s="27"/>
      <c r="F1093" s="27"/>
      <c r="G1093" s="32"/>
      <c r="H1093" s="27"/>
      <c r="I1093" s="4"/>
      <c r="J1093" s="33"/>
      <c r="K1093" s="33"/>
    </row>
    <row r="1094" spans="1:11">
      <c r="A1094" s="2" t="s">
        <v>1638</v>
      </c>
      <c r="B1094" s="151" t="s">
        <v>2017</v>
      </c>
      <c r="C1094" s="152"/>
      <c r="D1094" s="153"/>
      <c r="E1094" s="27"/>
      <c r="F1094" s="27"/>
      <c r="G1094" s="32"/>
      <c r="H1094" s="27"/>
      <c r="I1094" s="4"/>
      <c r="J1094" s="33"/>
      <c r="K1094" s="33"/>
    </row>
    <row r="1095" spans="1:11">
      <c r="A1095" s="2" t="s">
        <v>1639</v>
      </c>
      <c r="B1095" s="151" t="s">
        <v>2017</v>
      </c>
      <c r="C1095" s="152"/>
      <c r="D1095" s="153"/>
      <c r="E1095" s="27"/>
      <c r="F1095" s="27"/>
      <c r="G1095" s="32"/>
      <c r="H1095" s="27"/>
      <c r="I1095" s="4"/>
      <c r="J1095" s="33"/>
      <c r="K1095" s="33"/>
    </row>
    <row r="1096" spans="1:11">
      <c r="A1096" s="2" t="s">
        <v>1640</v>
      </c>
      <c r="B1096" s="151" t="s">
        <v>2017</v>
      </c>
      <c r="C1096" s="152"/>
      <c r="D1096" s="153"/>
      <c r="E1096" s="27"/>
      <c r="F1096" s="27"/>
      <c r="G1096" s="32"/>
      <c r="H1096" s="27"/>
      <c r="I1096" s="4"/>
      <c r="J1096" s="33"/>
      <c r="K1096" s="33"/>
    </row>
    <row r="1097" spans="1:11">
      <c r="A1097" s="2" t="s">
        <v>1641</v>
      </c>
      <c r="B1097" s="151" t="s">
        <v>2017</v>
      </c>
      <c r="C1097" s="152"/>
      <c r="D1097" s="153"/>
      <c r="E1097" s="27"/>
      <c r="F1097" s="27"/>
      <c r="G1097" s="32"/>
      <c r="H1097" s="27"/>
      <c r="I1097" s="4"/>
      <c r="J1097" s="33"/>
      <c r="K1097" s="33"/>
    </row>
    <row r="1098" spans="1:11">
      <c r="A1098" s="2" t="s">
        <v>1642</v>
      </c>
      <c r="B1098" s="151" t="s">
        <v>2017</v>
      </c>
      <c r="C1098" s="152"/>
      <c r="D1098" s="153"/>
      <c r="E1098" s="27"/>
      <c r="F1098" s="27"/>
      <c r="G1098" s="32"/>
      <c r="H1098" s="27"/>
      <c r="I1098" s="4"/>
      <c r="J1098" s="33"/>
      <c r="K1098" s="33"/>
    </row>
    <row r="1099" spans="1:11">
      <c r="A1099" s="2" t="s">
        <v>1643</v>
      </c>
      <c r="B1099" s="151" t="s">
        <v>2017</v>
      </c>
      <c r="C1099" s="152"/>
      <c r="D1099" s="153"/>
      <c r="E1099" s="27"/>
      <c r="F1099" s="27"/>
      <c r="G1099" s="32"/>
      <c r="H1099" s="27"/>
      <c r="I1099" s="4"/>
      <c r="J1099" s="33"/>
      <c r="K1099" s="33"/>
    </row>
    <row r="1100" spans="1:11">
      <c r="A1100" s="2" t="s">
        <v>1644</v>
      </c>
      <c r="B1100" s="151" t="s">
        <v>2017</v>
      </c>
      <c r="C1100" s="152"/>
      <c r="D1100" s="153"/>
      <c r="E1100" s="27"/>
      <c r="F1100" s="27"/>
      <c r="G1100" s="32"/>
      <c r="H1100" s="27"/>
      <c r="I1100" s="4"/>
      <c r="J1100" s="33"/>
      <c r="K1100" s="33"/>
    </row>
    <row r="1101" spans="1:11">
      <c r="A1101" s="2" t="s">
        <v>1645</v>
      </c>
      <c r="B1101" s="151" t="s">
        <v>2017</v>
      </c>
      <c r="C1101" s="152"/>
      <c r="D1101" s="153"/>
      <c r="E1101" s="27"/>
      <c r="F1101" s="27"/>
      <c r="G1101" s="32"/>
      <c r="H1101" s="27"/>
      <c r="I1101" s="4"/>
      <c r="J1101" s="33"/>
      <c r="K1101" s="33"/>
    </row>
    <row r="1102" spans="1:11">
      <c r="A1102" s="2" t="s">
        <v>1646</v>
      </c>
      <c r="B1102" s="151" t="s">
        <v>2017</v>
      </c>
      <c r="C1102" s="152"/>
      <c r="D1102" s="153"/>
      <c r="E1102" s="27"/>
      <c r="F1102" s="27"/>
      <c r="G1102" s="32"/>
      <c r="H1102" s="27"/>
      <c r="I1102" s="4"/>
      <c r="J1102" s="33"/>
      <c r="K1102" s="33"/>
    </row>
    <row r="1103" spans="1:11">
      <c r="A1103" s="2" t="s">
        <v>1647</v>
      </c>
      <c r="B1103" s="151" t="s">
        <v>2017</v>
      </c>
      <c r="C1103" s="152"/>
      <c r="D1103" s="153"/>
      <c r="E1103" s="27"/>
      <c r="F1103" s="27"/>
      <c r="G1103" s="32"/>
      <c r="H1103" s="27"/>
      <c r="I1103" s="4"/>
      <c r="J1103" s="33"/>
      <c r="K1103" s="33"/>
    </row>
    <row r="1104" spans="1:11" ht="45">
      <c r="A1104" s="2" t="s">
        <v>2018</v>
      </c>
      <c r="B1104" s="28" t="s">
        <v>2019</v>
      </c>
      <c r="C1104" s="4" t="s">
        <v>428</v>
      </c>
      <c r="D1104" s="28" t="s">
        <v>2019</v>
      </c>
      <c r="E1104" s="27" t="s">
        <v>30</v>
      </c>
      <c r="F1104" s="27">
        <v>1</v>
      </c>
      <c r="G1104" s="32">
        <v>1777361</v>
      </c>
      <c r="H1104" s="4" t="s">
        <v>1077</v>
      </c>
      <c r="I1104" s="4" t="s">
        <v>17</v>
      </c>
      <c r="J1104" s="33">
        <f>F1104*G1104</f>
        <v>1777361</v>
      </c>
      <c r="K1104" s="33">
        <f>J1104*1.12</f>
        <v>1990644.3200000003</v>
      </c>
    </row>
    <row r="1105" spans="1:11" ht="45">
      <c r="A1105" s="2">
        <v>844</v>
      </c>
      <c r="B1105" s="27" t="s">
        <v>953</v>
      </c>
      <c r="C1105" s="27" t="s">
        <v>129</v>
      </c>
      <c r="D1105" s="27" t="s">
        <v>953</v>
      </c>
      <c r="E1105" s="27" t="s">
        <v>30</v>
      </c>
      <c r="F1105" s="27">
        <v>1</v>
      </c>
      <c r="G1105" s="32">
        <v>21836390</v>
      </c>
      <c r="H1105" s="27" t="s">
        <v>673</v>
      </c>
      <c r="I1105" s="4" t="s">
        <v>17</v>
      </c>
      <c r="J1105" s="33">
        <v>21836390</v>
      </c>
      <c r="K1105" s="33">
        <v>24456756.800000001</v>
      </c>
    </row>
    <row r="1106" spans="1:11" ht="45">
      <c r="A1106" s="2">
        <v>845</v>
      </c>
      <c r="B1106" s="27" t="s">
        <v>954</v>
      </c>
      <c r="C1106" s="27" t="s">
        <v>129</v>
      </c>
      <c r="D1106" s="27" t="s">
        <v>954</v>
      </c>
      <c r="E1106" s="27" t="s">
        <v>30</v>
      </c>
      <c r="F1106" s="27">
        <v>1</v>
      </c>
      <c r="G1106" s="32">
        <v>3068304</v>
      </c>
      <c r="H1106" s="27" t="s">
        <v>673</v>
      </c>
      <c r="I1106" s="4" t="s">
        <v>17</v>
      </c>
      <c r="J1106" s="33">
        <v>3068304</v>
      </c>
      <c r="K1106" s="33">
        <v>3436500.48</v>
      </c>
    </row>
    <row r="1107" spans="1:11" ht="45">
      <c r="A1107" s="2">
        <v>846</v>
      </c>
      <c r="B1107" s="27" t="s">
        <v>955</v>
      </c>
      <c r="C1107" s="27" t="s">
        <v>129</v>
      </c>
      <c r="D1107" s="27" t="s">
        <v>955</v>
      </c>
      <c r="E1107" s="27" t="s">
        <v>30</v>
      </c>
      <c r="F1107" s="27">
        <v>75</v>
      </c>
      <c r="G1107" s="32">
        <v>113243.99</v>
      </c>
      <c r="H1107" s="27" t="s">
        <v>673</v>
      </c>
      <c r="I1107" s="4" t="s">
        <v>17</v>
      </c>
      <c r="J1107" s="33">
        <v>8493299</v>
      </c>
      <c r="K1107" s="33">
        <v>9512494.8800000008</v>
      </c>
    </row>
    <row r="1108" spans="1:11" ht="45">
      <c r="A1108" s="2">
        <v>847</v>
      </c>
      <c r="B1108" s="27" t="s">
        <v>956</v>
      </c>
      <c r="C1108" s="27" t="s">
        <v>129</v>
      </c>
      <c r="D1108" s="27" t="s">
        <v>956</v>
      </c>
      <c r="E1108" s="27" t="s">
        <v>30</v>
      </c>
      <c r="F1108" s="27">
        <v>1</v>
      </c>
      <c r="G1108" s="32">
        <v>1297232</v>
      </c>
      <c r="H1108" s="27" t="s">
        <v>673</v>
      </c>
      <c r="I1108" s="4" t="s">
        <v>17</v>
      </c>
      <c r="J1108" s="33">
        <v>1297232</v>
      </c>
      <c r="K1108" s="33">
        <v>1452899.84</v>
      </c>
    </row>
    <row r="1109" spans="1:11" ht="45">
      <c r="A1109" s="2" t="s">
        <v>1816</v>
      </c>
      <c r="B1109" s="27" t="s">
        <v>1818</v>
      </c>
      <c r="C1109" s="4" t="s">
        <v>428</v>
      </c>
      <c r="D1109" s="27" t="s">
        <v>1818</v>
      </c>
      <c r="E1109" s="27" t="s">
        <v>15</v>
      </c>
      <c r="F1109" s="27">
        <v>1</v>
      </c>
      <c r="G1109" s="32">
        <v>38130</v>
      </c>
      <c r="H1109" s="27" t="s">
        <v>36</v>
      </c>
      <c r="I1109" s="4" t="s">
        <v>17</v>
      </c>
      <c r="J1109" s="33">
        <f>F1109*G1109</f>
        <v>38130</v>
      </c>
      <c r="K1109" s="33">
        <f>J1109*1.12</f>
        <v>42705.600000000006</v>
      </c>
    </row>
    <row r="1110" spans="1:11" ht="45">
      <c r="A1110" s="2" t="s">
        <v>1817</v>
      </c>
      <c r="B1110" s="27" t="s">
        <v>1819</v>
      </c>
      <c r="C1110" s="4" t="s">
        <v>428</v>
      </c>
      <c r="D1110" s="27" t="s">
        <v>1819</v>
      </c>
      <c r="E1110" s="27" t="s">
        <v>15</v>
      </c>
      <c r="F1110" s="27">
        <v>1</v>
      </c>
      <c r="G1110" s="32">
        <v>12300</v>
      </c>
      <c r="H1110" s="27" t="s">
        <v>36</v>
      </c>
      <c r="I1110" s="4" t="s">
        <v>17</v>
      </c>
      <c r="J1110" s="33">
        <f>F1110*G1110</f>
        <v>12300</v>
      </c>
      <c r="K1110" s="33">
        <f>J1110*1.12</f>
        <v>13776.000000000002</v>
      </c>
    </row>
    <row r="1111" spans="1:11" ht="45">
      <c r="A1111" s="2" t="s">
        <v>1821</v>
      </c>
      <c r="B1111" s="27" t="s">
        <v>1820</v>
      </c>
      <c r="C1111" s="4" t="s">
        <v>428</v>
      </c>
      <c r="D1111" s="27" t="s">
        <v>1820</v>
      </c>
      <c r="E1111" s="27" t="s">
        <v>15</v>
      </c>
      <c r="F1111" s="27">
        <v>1</v>
      </c>
      <c r="G1111" s="32">
        <v>34570</v>
      </c>
      <c r="H1111" s="27" t="s">
        <v>36</v>
      </c>
      <c r="I1111" s="4" t="s">
        <v>17</v>
      </c>
      <c r="J1111" s="33">
        <f>F1111*G1111</f>
        <v>34570</v>
      </c>
      <c r="K1111" s="33">
        <f>J1111*1.12</f>
        <v>38718.400000000001</v>
      </c>
    </row>
    <row r="1112" spans="1:11" ht="45">
      <c r="A1112" s="2" t="s">
        <v>1822</v>
      </c>
      <c r="B1112" s="27" t="s">
        <v>1823</v>
      </c>
      <c r="C1112" s="4" t="s">
        <v>428</v>
      </c>
      <c r="D1112" s="27" t="s">
        <v>1823</v>
      </c>
      <c r="E1112" s="27" t="s">
        <v>15</v>
      </c>
      <c r="F1112" s="27">
        <v>18</v>
      </c>
      <c r="G1112" s="32">
        <v>600</v>
      </c>
      <c r="H1112" s="27" t="s">
        <v>36</v>
      </c>
      <c r="I1112" s="4" t="s">
        <v>17</v>
      </c>
      <c r="J1112" s="33">
        <f t="shared" ref="J1112:J1121" si="100">F1112*G1112</f>
        <v>10800</v>
      </c>
      <c r="K1112" s="33">
        <f t="shared" ref="K1112:K1121" si="101">J1112*1.12</f>
        <v>12096.000000000002</v>
      </c>
    </row>
    <row r="1113" spans="1:11" ht="45">
      <c r="A1113" s="2" t="s">
        <v>1824</v>
      </c>
      <c r="B1113" s="27" t="s">
        <v>1825</v>
      </c>
      <c r="C1113" s="4" t="s">
        <v>428</v>
      </c>
      <c r="D1113" s="27" t="s">
        <v>1825</v>
      </c>
      <c r="E1113" s="27" t="s">
        <v>15</v>
      </c>
      <c r="F1113" s="27">
        <v>1</v>
      </c>
      <c r="G1113" s="32">
        <v>87500</v>
      </c>
      <c r="H1113" s="27" t="s">
        <v>36</v>
      </c>
      <c r="I1113" s="4" t="s">
        <v>17</v>
      </c>
      <c r="J1113" s="33">
        <f t="shared" si="100"/>
        <v>87500</v>
      </c>
      <c r="K1113" s="33">
        <f t="shared" si="101"/>
        <v>98000.000000000015</v>
      </c>
    </row>
    <row r="1114" spans="1:11" ht="45">
      <c r="A1114" s="2" t="s">
        <v>1826</v>
      </c>
      <c r="B1114" s="27" t="s">
        <v>1827</v>
      </c>
      <c r="C1114" s="4" t="s">
        <v>428</v>
      </c>
      <c r="D1114" s="27" t="s">
        <v>1827</v>
      </c>
      <c r="E1114" s="27" t="s">
        <v>15</v>
      </c>
      <c r="F1114" s="27">
        <v>1</v>
      </c>
      <c r="G1114" s="32">
        <v>70400</v>
      </c>
      <c r="H1114" s="27" t="s">
        <v>36</v>
      </c>
      <c r="I1114" s="4" t="s">
        <v>17</v>
      </c>
      <c r="J1114" s="33">
        <f t="shared" si="100"/>
        <v>70400</v>
      </c>
      <c r="K1114" s="33">
        <f t="shared" si="101"/>
        <v>78848.000000000015</v>
      </c>
    </row>
    <row r="1115" spans="1:11" ht="45">
      <c r="A1115" s="2" t="s">
        <v>1828</v>
      </c>
      <c r="B1115" s="27" t="s">
        <v>1829</v>
      </c>
      <c r="C1115" s="4" t="s">
        <v>428</v>
      </c>
      <c r="D1115" s="27" t="s">
        <v>1829</v>
      </c>
      <c r="E1115" s="27" t="s">
        <v>15</v>
      </c>
      <c r="F1115" s="27">
        <v>1</v>
      </c>
      <c r="G1115" s="32">
        <v>87830</v>
      </c>
      <c r="H1115" s="27" t="s">
        <v>36</v>
      </c>
      <c r="I1115" s="4" t="s">
        <v>17</v>
      </c>
      <c r="J1115" s="33">
        <f t="shared" si="100"/>
        <v>87830</v>
      </c>
      <c r="K1115" s="33">
        <f t="shared" si="101"/>
        <v>98369.600000000006</v>
      </c>
    </row>
    <row r="1116" spans="1:11" ht="45">
      <c r="A1116" s="2" t="s">
        <v>1830</v>
      </c>
      <c r="B1116" s="27" t="s">
        <v>1833</v>
      </c>
      <c r="C1116" s="4" t="s">
        <v>428</v>
      </c>
      <c r="D1116" s="27" t="s">
        <v>1833</v>
      </c>
      <c r="E1116" s="27" t="s">
        <v>15</v>
      </c>
      <c r="F1116" s="27">
        <v>1</v>
      </c>
      <c r="G1116" s="32">
        <v>19700</v>
      </c>
      <c r="H1116" s="27" t="s">
        <v>36</v>
      </c>
      <c r="I1116" s="4" t="s">
        <v>17</v>
      </c>
      <c r="J1116" s="33">
        <f t="shared" si="100"/>
        <v>19700</v>
      </c>
      <c r="K1116" s="33">
        <f t="shared" si="101"/>
        <v>22064.000000000004</v>
      </c>
    </row>
    <row r="1117" spans="1:11" ht="45">
      <c r="A1117" s="2" t="s">
        <v>1831</v>
      </c>
      <c r="B1117" s="27" t="s">
        <v>1834</v>
      </c>
      <c r="C1117" s="4" t="s">
        <v>428</v>
      </c>
      <c r="D1117" s="27" t="s">
        <v>1834</v>
      </c>
      <c r="E1117" s="27" t="s">
        <v>15</v>
      </c>
      <c r="F1117" s="27">
        <v>1</v>
      </c>
      <c r="G1117" s="32">
        <v>95400</v>
      </c>
      <c r="H1117" s="27" t="s">
        <v>36</v>
      </c>
      <c r="I1117" s="4" t="s">
        <v>17</v>
      </c>
      <c r="J1117" s="33">
        <f t="shared" si="100"/>
        <v>95400</v>
      </c>
      <c r="K1117" s="33">
        <f t="shared" si="101"/>
        <v>106848.00000000001</v>
      </c>
    </row>
    <row r="1118" spans="1:11" ht="45">
      <c r="A1118" s="2" t="s">
        <v>1832</v>
      </c>
      <c r="B1118" s="27" t="s">
        <v>1835</v>
      </c>
      <c r="C1118" s="4" t="s">
        <v>428</v>
      </c>
      <c r="D1118" s="27" t="s">
        <v>1835</v>
      </c>
      <c r="E1118" s="27" t="s">
        <v>15</v>
      </c>
      <c r="F1118" s="27">
        <v>1</v>
      </c>
      <c r="G1118" s="32">
        <v>53230</v>
      </c>
      <c r="H1118" s="27" t="s">
        <v>36</v>
      </c>
      <c r="I1118" s="4" t="s">
        <v>17</v>
      </c>
      <c r="J1118" s="33">
        <f t="shared" si="100"/>
        <v>53230</v>
      </c>
      <c r="K1118" s="33">
        <f t="shared" si="101"/>
        <v>59617.600000000006</v>
      </c>
    </row>
    <row r="1119" spans="1:11" ht="45">
      <c r="A1119" s="2" t="s">
        <v>1836</v>
      </c>
      <c r="B1119" s="27" t="s">
        <v>1839</v>
      </c>
      <c r="C1119" s="4" t="s">
        <v>428</v>
      </c>
      <c r="D1119" s="27" t="s">
        <v>1839</v>
      </c>
      <c r="E1119" s="27" t="s">
        <v>15</v>
      </c>
      <c r="F1119" s="27">
        <v>1</v>
      </c>
      <c r="G1119" s="32">
        <v>3600</v>
      </c>
      <c r="H1119" s="27" t="s">
        <v>36</v>
      </c>
      <c r="I1119" s="4" t="s">
        <v>17</v>
      </c>
      <c r="J1119" s="33">
        <f t="shared" si="100"/>
        <v>3600</v>
      </c>
      <c r="K1119" s="33">
        <f t="shared" si="101"/>
        <v>4032.0000000000005</v>
      </c>
    </row>
    <row r="1120" spans="1:11" ht="45">
      <c r="A1120" s="2" t="s">
        <v>1837</v>
      </c>
      <c r="B1120" s="27" t="s">
        <v>1840</v>
      </c>
      <c r="C1120" s="4" t="s">
        <v>428</v>
      </c>
      <c r="D1120" s="27" t="s">
        <v>1840</v>
      </c>
      <c r="E1120" s="27" t="s">
        <v>15</v>
      </c>
      <c r="F1120" s="27">
        <v>12</v>
      </c>
      <c r="G1120" s="32">
        <v>600</v>
      </c>
      <c r="H1120" s="27" t="s">
        <v>36</v>
      </c>
      <c r="I1120" s="4" t="s">
        <v>17</v>
      </c>
      <c r="J1120" s="33">
        <f t="shared" si="100"/>
        <v>7200</v>
      </c>
      <c r="K1120" s="33">
        <f t="shared" si="101"/>
        <v>8064.0000000000009</v>
      </c>
    </row>
    <row r="1121" spans="1:13" ht="45">
      <c r="A1121" s="2" t="s">
        <v>1838</v>
      </c>
      <c r="B1121" s="27" t="s">
        <v>1841</v>
      </c>
      <c r="C1121" s="4" t="s">
        <v>428</v>
      </c>
      <c r="D1121" s="27" t="s">
        <v>1841</v>
      </c>
      <c r="E1121" s="27" t="s">
        <v>15</v>
      </c>
      <c r="F1121" s="27">
        <v>1</v>
      </c>
      <c r="G1121" s="32">
        <v>11350</v>
      </c>
      <c r="H1121" s="27" t="s">
        <v>36</v>
      </c>
      <c r="I1121" s="4" t="s">
        <v>17</v>
      </c>
      <c r="J1121" s="33">
        <f t="shared" si="100"/>
        <v>11350</v>
      </c>
      <c r="K1121" s="33">
        <f t="shared" si="101"/>
        <v>12712.000000000002</v>
      </c>
    </row>
    <row r="1122" spans="1:13" ht="45">
      <c r="A1122" s="2">
        <v>848</v>
      </c>
      <c r="B1122" s="27" t="s">
        <v>957</v>
      </c>
      <c r="C1122" s="27" t="s">
        <v>129</v>
      </c>
      <c r="D1122" s="27" t="s">
        <v>957</v>
      </c>
      <c r="E1122" s="27" t="s">
        <v>15</v>
      </c>
      <c r="F1122" s="27">
        <v>140</v>
      </c>
      <c r="G1122" s="32">
        <v>59178.74</v>
      </c>
      <c r="H1122" s="27" t="s">
        <v>673</v>
      </c>
      <c r="I1122" s="4" t="s">
        <v>17</v>
      </c>
      <c r="J1122" s="33">
        <v>8285024</v>
      </c>
      <c r="K1122" s="33">
        <v>9279226.8800000008</v>
      </c>
    </row>
    <row r="1123" spans="1:13" s="70" customFormat="1" ht="51.75" customHeight="1">
      <c r="A1123" s="2" t="s">
        <v>1379</v>
      </c>
      <c r="B1123" s="4" t="s">
        <v>1380</v>
      </c>
      <c r="C1123" s="27" t="s">
        <v>13</v>
      </c>
      <c r="D1123" s="4" t="s">
        <v>1380</v>
      </c>
      <c r="E1123" s="27" t="s">
        <v>1381</v>
      </c>
      <c r="F1123" s="27">
        <v>140</v>
      </c>
      <c r="G1123" s="27">
        <v>2700</v>
      </c>
      <c r="H1123" s="27" t="s">
        <v>701</v>
      </c>
      <c r="I1123" s="27" t="s">
        <v>1382</v>
      </c>
      <c r="J1123" s="7">
        <v>378000</v>
      </c>
      <c r="K1123" s="33">
        <v>423360</v>
      </c>
      <c r="L1123" s="69"/>
      <c r="M1123" s="69"/>
    </row>
    <row r="1124" spans="1:13" s="70" customFormat="1" ht="51.75" customHeight="1">
      <c r="A1124" s="2" t="s">
        <v>1383</v>
      </c>
      <c r="B1124" s="4" t="s">
        <v>1384</v>
      </c>
      <c r="C1124" s="27" t="s">
        <v>13</v>
      </c>
      <c r="D1124" s="4" t="s">
        <v>1384</v>
      </c>
      <c r="E1124" s="27" t="s">
        <v>1381</v>
      </c>
      <c r="F1124" s="27">
        <v>16</v>
      </c>
      <c r="G1124" s="27">
        <v>3700</v>
      </c>
      <c r="H1124" s="27" t="s">
        <v>701</v>
      </c>
      <c r="I1124" s="27" t="s">
        <v>1382</v>
      </c>
      <c r="J1124" s="7">
        <v>59200</v>
      </c>
      <c r="K1124" s="7">
        <v>66304</v>
      </c>
      <c r="L1124" s="69"/>
      <c r="M1124" s="69"/>
    </row>
    <row r="1125" spans="1:13" s="70" customFormat="1" ht="51.75" customHeight="1">
      <c r="A1125" s="2" t="s">
        <v>1385</v>
      </c>
      <c r="B1125" s="4" t="s">
        <v>1386</v>
      </c>
      <c r="C1125" s="27" t="s">
        <v>13</v>
      </c>
      <c r="D1125" s="4" t="s">
        <v>1386</v>
      </c>
      <c r="E1125" s="27" t="s">
        <v>1381</v>
      </c>
      <c r="F1125" s="4">
        <v>70</v>
      </c>
      <c r="G1125" s="4">
        <v>5000</v>
      </c>
      <c r="H1125" s="27" t="s">
        <v>701</v>
      </c>
      <c r="I1125" s="27" t="s">
        <v>1382</v>
      </c>
      <c r="J1125" s="7">
        <v>350000</v>
      </c>
      <c r="K1125" s="7">
        <v>392000</v>
      </c>
      <c r="L1125" s="69"/>
      <c r="M1125" s="69"/>
    </row>
    <row r="1126" spans="1:13" s="70" customFormat="1" ht="51.75" customHeight="1">
      <c r="A1126" s="2" t="s">
        <v>1387</v>
      </c>
      <c r="B1126" s="4" t="s">
        <v>1388</v>
      </c>
      <c r="C1126" s="27" t="s">
        <v>13</v>
      </c>
      <c r="D1126" s="4" t="s">
        <v>1388</v>
      </c>
      <c r="E1126" s="27" t="s">
        <v>1381</v>
      </c>
      <c r="F1126" s="4">
        <v>9</v>
      </c>
      <c r="G1126" s="4">
        <v>5300</v>
      </c>
      <c r="H1126" s="27" t="s">
        <v>701</v>
      </c>
      <c r="I1126" s="27" t="s">
        <v>1382</v>
      </c>
      <c r="J1126" s="7">
        <v>47700</v>
      </c>
      <c r="K1126" s="7">
        <v>53424</v>
      </c>
      <c r="L1126" s="69"/>
      <c r="M1126" s="69"/>
    </row>
    <row r="1127" spans="1:13" s="70" customFormat="1" ht="51.75" customHeight="1">
      <c r="A1127" s="2" t="s">
        <v>1389</v>
      </c>
      <c r="B1127" s="4" t="s">
        <v>1390</v>
      </c>
      <c r="C1127" s="27" t="s">
        <v>13</v>
      </c>
      <c r="D1127" s="4" t="s">
        <v>1390</v>
      </c>
      <c r="E1127" s="27" t="s">
        <v>1381</v>
      </c>
      <c r="F1127" s="4">
        <v>8</v>
      </c>
      <c r="G1127" s="4">
        <v>1500</v>
      </c>
      <c r="H1127" s="27" t="s">
        <v>701</v>
      </c>
      <c r="I1127" s="27" t="s">
        <v>1382</v>
      </c>
      <c r="J1127" s="7">
        <v>12000</v>
      </c>
      <c r="K1127" s="7">
        <v>13440</v>
      </c>
      <c r="L1127" s="69"/>
      <c r="M1127" s="69"/>
    </row>
    <row r="1128" spans="1:13" s="70" customFormat="1" ht="51.75" customHeight="1">
      <c r="A1128" s="2" t="s">
        <v>1391</v>
      </c>
      <c r="B1128" s="4" t="s">
        <v>1392</v>
      </c>
      <c r="C1128" s="27" t="s">
        <v>13</v>
      </c>
      <c r="D1128" s="4" t="s">
        <v>1392</v>
      </c>
      <c r="E1128" s="4" t="s">
        <v>1393</v>
      </c>
      <c r="F1128" s="4">
        <v>2</v>
      </c>
      <c r="G1128" s="4">
        <v>3500</v>
      </c>
      <c r="H1128" s="27" t="s">
        <v>701</v>
      </c>
      <c r="I1128" s="27" t="s">
        <v>1382</v>
      </c>
      <c r="J1128" s="7">
        <v>7000</v>
      </c>
      <c r="K1128" s="7">
        <v>7840</v>
      </c>
      <c r="L1128" s="69"/>
      <c r="M1128" s="69"/>
    </row>
    <row r="1129" spans="1:13" s="70" customFormat="1" ht="51.75" customHeight="1">
      <c r="A1129" s="2" t="s">
        <v>1394</v>
      </c>
      <c r="B1129" s="4" t="s">
        <v>1395</v>
      </c>
      <c r="C1129" s="27" t="s">
        <v>13</v>
      </c>
      <c r="D1129" s="4" t="s">
        <v>1395</v>
      </c>
      <c r="E1129" s="27" t="s">
        <v>59</v>
      </c>
      <c r="F1129" s="27">
        <v>2</v>
      </c>
      <c r="G1129" s="4">
        <v>46000</v>
      </c>
      <c r="H1129" s="27" t="s">
        <v>701</v>
      </c>
      <c r="I1129" s="27" t="s">
        <v>1382</v>
      </c>
      <c r="J1129" s="7">
        <v>92000</v>
      </c>
      <c r="K1129" s="7">
        <v>103040</v>
      </c>
      <c r="L1129" s="69"/>
      <c r="M1129" s="69"/>
    </row>
    <row r="1130" spans="1:13" s="70" customFormat="1" ht="51.75" customHeight="1">
      <c r="A1130" s="2" t="s">
        <v>1396</v>
      </c>
      <c r="B1130" s="4" t="s">
        <v>1397</v>
      </c>
      <c r="C1130" s="27" t="s">
        <v>13</v>
      </c>
      <c r="D1130" s="4" t="s">
        <v>1397</v>
      </c>
      <c r="E1130" s="27" t="s">
        <v>59</v>
      </c>
      <c r="F1130" s="4">
        <v>1</v>
      </c>
      <c r="G1130" s="4">
        <v>46000</v>
      </c>
      <c r="H1130" s="27" t="s">
        <v>701</v>
      </c>
      <c r="I1130" s="27" t="s">
        <v>1382</v>
      </c>
      <c r="J1130" s="7">
        <v>46000</v>
      </c>
      <c r="K1130" s="7">
        <v>51520</v>
      </c>
      <c r="L1130" s="69"/>
      <c r="M1130" s="69"/>
    </row>
    <row r="1131" spans="1:13" s="70" customFormat="1" ht="45">
      <c r="A1131" s="2" t="s">
        <v>1398</v>
      </c>
      <c r="B1131" s="4" t="s">
        <v>1399</v>
      </c>
      <c r="C1131" s="27" t="s">
        <v>13</v>
      </c>
      <c r="D1131" s="4" t="s">
        <v>1399</v>
      </c>
      <c r="E1131" s="27" t="s">
        <v>59</v>
      </c>
      <c r="F1131" s="4">
        <v>2</v>
      </c>
      <c r="G1131" s="27">
        <v>14000</v>
      </c>
      <c r="H1131" s="27" t="s">
        <v>701</v>
      </c>
      <c r="I1131" s="27" t="s">
        <v>1382</v>
      </c>
      <c r="J1131" s="7">
        <v>28000</v>
      </c>
      <c r="K1131" s="7">
        <v>31360</v>
      </c>
      <c r="L1131" s="69"/>
      <c r="M1131" s="69"/>
    </row>
    <row r="1132" spans="1:13" s="70" customFormat="1" ht="45">
      <c r="A1132" s="2" t="s">
        <v>1400</v>
      </c>
      <c r="B1132" s="4" t="s">
        <v>1401</v>
      </c>
      <c r="C1132" s="27" t="s">
        <v>13</v>
      </c>
      <c r="D1132" s="4" t="s">
        <v>1401</v>
      </c>
      <c r="E1132" s="27" t="s">
        <v>59</v>
      </c>
      <c r="F1132" s="4">
        <v>16</v>
      </c>
      <c r="G1132" s="27">
        <v>6750</v>
      </c>
      <c r="H1132" s="27" t="s">
        <v>701</v>
      </c>
      <c r="I1132" s="27" t="s">
        <v>1382</v>
      </c>
      <c r="J1132" s="7">
        <v>108000</v>
      </c>
      <c r="K1132" s="7">
        <v>120960</v>
      </c>
      <c r="L1132" s="69"/>
      <c r="M1132" s="69"/>
    </row>
    <row r="1133" spans="1:13" s="70" customFormat="1" ht="45">
      <c r="A1133" s="2" t="s">
        <v>1402</v>
      </c>
      <c r="B1133" s="4" t="s">
        <v>1403</v>
      </c>
      <c r="C1133" s="27" t="s">
        <v>13</v>
      </c>
      <c r="D1133" s="4" t="s">
        <v>1403</v>
      </c>
      <c r="E1133" s="27" t="s">
        <v>59</v>
      </c>
      <c r="F1133" s="4">
        <v>2</v>
      </c>
      <c r="G1133" s="4">
        <v>250000</v>
      </c>
      <c r="H1133" s="27" t="s">
        <v>701</v>
      </c>
      <c r="I1133" s="27" t="s">
        <v>1382</v>
      </c>
      <c r="J1133" s="7">
        <v>500000</v>
      </c>
      <c r="K1133" s="7">
        <v>560000</v>
      </c>
      <c r="L1133" s="69"/>
      <c r="M1133" s="69"/>
    </row>
    <row r="1134" spans="1:13" s="70" customFormat="1" ht="45">
      <c r="A1134" s="2" t="s">
        <v>1404</v>
      </c>
      <c r="B1134" s="4" t="s">
        <v>1405</v>
      </c>
      <c r="C1134" s="27" t="s">
        <v>13</v>
      </c>
      <c r="D1134" s="4" t="s">
        <v>1405</v>
      </c>
      <c r="E1134" s="27" t="s">
        <v>59</v>
      </c>
      <c r="F1134" s="27">
        <v>14</v>
      </c>
      <c r="G1134" s="27">
        <v>61642.86</v>
      </c>
      <c r="H1134" s="27" t="s">
        <v>701</v>
      </c>
      <c r="I1134" s="27" t="s">
        <v>1382</v>
      </c>
      <c r="J1134" s="7">
        <v>863000</v>
      </c>
      <c r="K1134" s="7">
        <v>966560</v>
      </c>
      <c r="L1134" s="69"/>
      <c r="M1134" s="69"/>
    </row>
    <row r="1135" spans="1:13" s="70" customFormat="1" ht="45">
      <c r="A1135" s="2" t="s">
        <v>1406</v>
      </c>
      <c r="B1135" s="4" t="s">
        <v>1407</v>
      </c>
      <c r="C1135" s="27" t="s">
        <v>13</v>
      </c>
      <c r="D1135" s="4" t="s">
        <v>1407</v>
      </c>
      <c r="E1135" s="27" t="s">
        <v>59</v>
      </c>
      <c r="F1135" s="27">
        <v>2</v>
      </c>
      <c r="G1135" s="27">
        <v>48000</v>
      </c>
      <c r="H1135" s="27" t="s">
        <v>701</v>
      </c>
      <c r="I1135" s="27" t="s">
        <v>1382</v>
      </c>
      <c r="J1135" s="7">
        <v>96000</v>
      </c>
      <c r="K1135" s="7">
        <v>107520</v>
      </c>
      <c r="L1135" s="69"/>
      <c r="M1135" s="69"/>
    </row>
    <row r="1136" spans="1:13" s="70" customFormat="1" ht="45">
      <c r="A1136" s="2" t="s">
        <v>1408</v>
      </c>
      <c r="B1136" s="4" t="s">
        <v>1409</v>
      </c>
      <c r="C1136" s="27" t="s">
        <v>13</v>
      </c>
      <c r="D1136" s="4" t="s">
        <v>1409</v>
      </c>
      <c r="E1136" s="27" t="s">
        <v>59</v>
      </c>
      <c r="F1136" s="4">
        <v>46</v>
      </c>
      <c r="G1136" s="27">
        <v>16739.13</v>
      </c>
      <c r="H1136" s="27" t="s">
        <v>701</v>
      </c>
      <c r="I1136" s="27" t="s">
        <v>1382</v>
      </c>
      <c r="J1136" s="7">
        <v>770000</v>
      </c>
      <c r="K1136" s="7">
        <v>862400</v>
      </c>
      <c r="L1136" s="69"/>
      <c r="M1136" s="69"/>
    </row>
    <row r="1137" spans="1:13" s="70" customFormat="1" ht="45">
      <c r="A1137" s="2" t="s">
        <v>1410</v>
      </c>
      <c r="B1137" s="4" t="s">
        <v>1411</v>
      </c>
      <c r="C1137" s="27" t="s">
        <v>13</v>
      </c>
      <c r="D1137" s="4" t="s">
        <v>1411</v>
      </c>
      <c r="E1137" s="27" t="s">
        <v>59</v>
      </c>
      <c r="F1137" s="4">
        <v>2</v>
      </c>
      <c r="G1137" s="4">
        <v>250000</v>
      </c>
      <c r="H1137" s="27" t="s">
        <v>701</v>
      </c>
      <c r="I1137" s="27" t="s">
        <v>1382</v>
      </c>
      <c r="J1137" s="7">
        <v>500000</v>
      </c>
      <c r="K1137" s="7">
        <v>560000</v>
      </c>
      <c r="L1137" s="69"/>
      <c r="M1137" s="69"/>
    </row>
    <row r="1138" spans="1:13" s="70" customFormat="1" ht="45">
      <c r="A1138" s="2" t="s">
        <v>1412</v>
      </c>
      <c r="B1138" s="4" t="s">
        <v>1413</v>
      </c>
      <c r="C1138" s="27" t="s">
        <v>13</v>
      </c>
      <c r="D1138" s="4" t="s">
        <v>1413</v>
      </c>
      <c r="E1138" s="27" t="s">
        <v>59</v>
      </c>
      <c r="F1138" s="4">
        <v>5</v>
      </c>
      <c r="G1138" s="4">
        <v>120000</v>
      </c>
      <c r="H1138" s="27" t="s">
        <v>701</v>
      </c>
      <c r="I1138" s="27" t="s">
        <v>1382</v>
      </c>
      <c r="J1138" s="7">
        <v>600000</v>
      </c>
      <c r="K1138" s="7">
        <v>672000</v>
      </c>
      <c r="L1138" s="69"/>
      <c r="M1138" s="69"/>
    </row>
    <row r="1139" spans="1:13" s="70" customFormat="1" ht="45">
      <c r="A1139" s="2" t="s">
        <v>1414</v>
      </c>
      <c r="B1139" s="4" t="s">
        <v>1415</v>
      </c>
      <c r="C1139" s="27" t="s">
        <v>13</v>
      </c>
      <c r="D1139" s="4" t="s">
        <v>1415</v>
      </c>
      <c r="E1139" s="27" t="s">
        <v>59</v>
      </c>
      <c r="F1139" s="4">
        <v>2</v>
      </c>
      <c r="G1139" s="4">
        <v>154500</v>
      </c>
      <c r="H1139" s="27" t="s">
        <v>701</v>
      </c>
      <c r="I1139" s="27" t="s">
        <v>1382</v>
      </c>
      <c r="J1139" s="7">
        <v>309000</v>
      </c>
      <c r="K1139" s="7">
        <v>346080</v>
      </c>
      <c r="L1139" s="69"/>
      <c r="M1139" s="69"/>
    </row>
    <row r="1140" spans="1:13" s="70" customFormat="1" ht="60">
      <c r="A1140" s="2" t="s">
        <v>1416</v>
      </c>
      <c r="B1140" s="4" t="s">
        <v>1417</v>
      </c>
      <c r="C1140" s="27" t="s">
        <v>13</v>
      </c>
      <c r="D1140" s="4" t="s">
        <v>1417</v>
      </c>
      <c r="E1140" s="4" t="s">
        <v>1418</v>
      </c>
      <c r="F1140" s="4">
        <v>1</v>
      </c>
      <c r="G1140" s="4">
        <v>780000</v>
      </c>
      <c r="H1140" s="27" t="s">
        <v>701</v>
      </c>
      <c r="I1140" s="27" t="s">
        <v>1382</v>
      </c>
      <c r="J1140" s="7">
        <v>780000</v>
      </c>
      <c r="K1140" s="7">
        <v>873600</v>
      </c>
      <c r="L1140" s="69"/>
      <c r="M1140" s="69"/>
    </row>
    <row r="1141" spans="1:13" s="70" customFormat="1" ht="45">
      <c r="A1141" s="2" t="s">
        <v>1419</v>
      </c>
      <c r="B1141" s="4" t="s">
        <v>1420</v>
      </c>
      <c r="C1141" s="27" t="s">
        <v>13</v>
      </c>
      <c r="D1141" s="4" t="s">
        <v>1420</v>
      </c>
      <c r="E1141" s="27" t="s">
        <v>1381</v>
      </c>
      <c r="F1141" s="4">
        <v>117</v>
      </c>
      <c r="G1141" s="4">
        <v>33940.171000000002</v>
      </c>
      <c r="H1141" s="27" t="s">
        <v>701</v>
      </c>
      <c r="I1141" s="27" t="s">
        <v>1382</v>
      </c>
      <c r="J1141" s="7">
        <v>3971000</v>
      </c>
      <c r="K1141" s="7">
        <v>4447520</v>
      </c>
      <c r="L1141" s="69"/>
      <c r="M1141" s="69"/>
    </row>
    <row r="1142" spans="1:13" s="70" customFormat="1" ht="45">
      <c r="A1142" s="2" t="s">
        <v>1421</v>
      </c>
      <c r="B1142" s="4" t="s">
        <v>1422</v>
      </c>
      <c r="C1142" s="27" t="s">
        <v>13</v>
      </c>
      <c r="D1142" s="4" t="s">
        <v>1422</v>
      </c>
      <c r="E1142" s="27" t="s">
        <v>1381</v>
      </c>
      <c r="F1142" s="4">
        <v>75</v>
      </c>
      <c r="G1142" s="4">
        <v>5333.33</v>
      </c>
      <c r="H1142" s="27" t="s">
        <v>701</v>
      </c>
      <c r="I1142" s="27" t="s">
        <v>1382</v>
      </c>
      <c r="J1142" s="7">
        <v>400000</v>
      </c>
      <c r="K1142" s="7">
        <v>448000</v>
      </c>
      <c r="L1142" s="69"/>
      <c r="M1142" s="69"/>
    </row>
    <row r="1143" spans="1:13" s="70" customFormat="1" ht="45">
      <c r="A1143" s="2" t="s">
        <v>1423</v>
      </c>
      <c r="B1143" s="4" t="s">
        <v>1424</v>
      </c>
      <c r="C1143" s="27" t="s">
        <v>13</v>
      </c>
      <c r="D1143" s="4" t="s">
        <v>1424</v>
      </c>
      <c r="E1143" s="27" t="s">
        <v>15</v>
      </c>
      <c r="F1143" s="4">
        <v>4</v>
      </c>
      <c r="G1143" s="4">
        <v>9500</v>
      </c>
      <c r="H1143" s="27" t="s">
        <v>701</v>
      </c>
      <c r="I1143" s="27" t="s">
        <v>1382</v>
      </c>
      <c r="J1143" s="7">
        <v>38000</v>
      </c>
      <c r="K1143" s="7">
        <v>42560</v>
      </c>
      <c r="L1143" s="69"/>
      <c r="M1143" s="69"/>
    </row>
    <row r="1144" spans="1:13" s="70" customFormat="1" ht="60">
      <c r="A1144" s="2" t="s">
        <v>1464</v>
      </c>
      <c r="B1144" s="4" t="s">
        <v>1465</v>
      </c>
      <c r="C1144" s="27" t="s">
        <v>13</v>
      </c>
      <c r="D1144" s="4" t="s">
        <v>1465</v>
      </c>
      <c r="E1144" s="27" t="s">
        <v>30</v>
      </c>
      <c r="F1144" s="4">
        <v>100</v>
      </c>
      <c r="G1144" s="4">
        <v>20000</v>
      </c>
      <c r="H1144" s="27" t="s">
        <v>701</v>
      </c>
      <c r="I1144" s="27" t="s">
        <v>1382</v>
      </c>
      <c r="J1144" s="7">
        <f>G1144*F1144</f>
        <v>2000000</v>
      </c>
      <c r="K1144" s="7">
        <f>J1144*1.12</f>
        <v>2240000</v>
      </c>
      <c r="L1144" s="69"/>
      <c r="M1144" s="69"/>
    </row>
    <row r="1145" spans="1:13" s="70" customFormat="1" ht="45">
      <c r="A1145" s="2" t="s">
        <v>1528</v>
      </c>
      <c r="B1145" s="4" t="s">
        <v>1529</v>
      </c>
      <c r="C1145" s="27" t="s">
        <v>13</v>
      </c>
      <c r="D1145" s="4" t="s">
        <v>1529</v>
      </c>
      <c r="E1145" s="27" t="s">
        <v>59</v>
      </c>
      <c r="F1145" s="4">
        <v>1</v>
      </c>
      <c r="G1145" s="4">
        <v>250000</v>
      </c>
      <c r="H1145" s="27" t="s">
        <v>909</v>
      </c>
      <c r="I1145" s="27" t="s">
        <v>1382</v>
      </c>
      <c r="J1145" s="7">
        <v>250000</v>
      </c>
      <c r="K1145" s="7">
        <v>280000</v>
      </c>
      <c r="L1145" s="69"/>
      <c r="M1145" s="69"/>
    </row>
    <row r="1146" spans="1:13">
      <c r="A1146" s="19" t="s">
        <v>958</v>
      </c>
      <c r="B1146" s="71"/>
      <c r="C1146" s="16"/>
      <c r="D1146" s="71"/>
      <c r="E1146" s="71"/>
      <c r="F1146" s="71"/>
      <c r="G1146" s="18"/>
      <c r="H1146" s="16"/>
      <c r="I1146" s="16"/>
      <c r="J1146" s="17"/>
      <c r="K1146" s="17"/>
    </row>
    <row r="1147" spans="1:13" ht="60">
      <c r="A1147" s="2">
        <v>849</v>
      </c>
      <c r="B1147" s="27" t="s">
        <v>959</v>
      </c>
      <c r="C1147" s="27" t="s">
        <v>428</v>
      </c>
      <c r="D1147" s="27" t="s">
        <v>959</v>
      </c>
      <c r="E1147" s="27" t="s">
        <v>15</v>
      </c>
      <c r="F1147" s="27">
        <v>1</v>
      </c>
      <c r="G1147" s="21">
        <v>17000</v>
      </c>
      <c r="H1147" s="4" t="s">
        <v>776</v>
      </c>
      <c r="I1147" s="4" t="s">
        <v>17</v>
      </c>
      <c r="J1147" s="7">
        <v>17000</v>
      </c>
      <c r="K1147" s="33">
        <v>19040</v>
      </c>
    </row>
    <row r="1148" spans="1:13" ht="60">
      <c r="A1148" s="2">
        <v>850</v>
      </c>
      <c r="B1148" s="27" t="s">
        <v>960</v>
      </c>
      <c r="C1148" s="27" t="s">
        <v>428</v>
      </c>
      <c r="D1148" s="27" t="s">
        <v>960</v>
      </c>
      <c r="E1148" s="27" t="s">
        <v>15</v>
      </c>
      <c r="F1148" s="27">
        <v>10</v>
      </c>
      <c r="G1148" s="21">
        <v>15000</v>
      </c>
      <c r="H1148" s="4" t="s">
        <v>776</v>
      </c>
      <c r="I1148" s="4" t="s">
        <v>17</v>
      </c>
      <c r="J1148" s="7">
        <v>150000</v>
      </c>
      <c r="K1148" s="33">
        <v>168000</v>
      </c>
    </row>
    <row r="1149" spans="1:13" ht="60">
      <c r="A1149" s="2">
        <v>851</v>
      </c>
      <c r="B1149" s="27" t="s">
        <v>961</v>
      </c>
      <c r="C1149" s="27" t="s">
        <v>428</v>
      </c>
      <c r="D1149" s="27" t="s">
        <v>961</v>
      </c>
      <c r="E1149" s="27" t="s">
        <v>417</v>
      </c>
      <c r="F1149" s="27">
        <v>90</v>
      </c>
      <c r="G1149" s="21">
        <v>6000</v>
      </c>
      <c r="H1149" s="4" t="s">
        <v>776</v>
      </c>
      <c r="I1149" s="4" t="s">
        <v>17</v>
      </c>
      <c r="J1149" s="7">
        <v>540000</v>
      </c>
      <c r="K1149" s="33">
        <v>604800</v>
      </c>
    </row>
    <row r="1150" spans="1:13" ht="60">
      <c r="A1150" s="2">
        <v>852</v>
      </c>
      <c r="B1150" s="27" t="s">
        <v>962</v>
      </c>
      <c r="C1150" s="27" t="s">
        <v>428</v>
      </c>
      <c r="D1150" s="27" t="s">
        <v>962</v>
      </c>
      <c r="E1150" s="27" t="s">
        <v>15</v>
      </c>
      <c r="F1150" s="27">
        <v>60</v>
      </c>
      <c r="G1150" s="21">
        <v>13000</v>
      </c>
      <c r="H1150" s="4" t="s">
        <v>776</v>
      </c>
      <c r="I1150" s="4" t="s">
        <v>17</v>
      </c>
      <c r="J1150" s="7">
        <v>780000</v>
      </c>
      <c r="K1150" s="33">
        <v>873600</v>
      </c>
    </row>
    <row r="1151" spans="1:13" ht="60">
      <c r="A1151" s="2">
        <v>853</v>
      </c>
      <c r="B1151" s="27" t="s">
        <v>963</v>
      </c>
      <c r="C1151" s="27" t="s">
        <v>428</v>
      </c>
      <c r="D1151" s="27" t="s">
        <v>963</v>
      </c>
      <c r="E1151" s="27" t="s">
        <v>15</v>
      </c>
      <c r="F1151" s="27">
        <v>12</v>
      </c>
      <c r="G1151" s="21">
        <v>1000</v>
      </c>
      <c r="H1151" s="4" t="s">
        <v>776</v>
      </c>
      <c r="I1151" s="4" t="s">
        <v>17</v>
      </c>
      <c r="J1151" s="7">
        <v>12000</v>
      </c>
      <c r="K1151" s="33">
        <v>13440</v>
      </c>
    </row>
    <row r="1152" spans="1:13" ht="60">
      <c r="A1152" s="2">
        <v>854</v>
      </c>
      <c r="B1152" s="27" t="s">
        <v>964</v>
      </c>
      <c r="C1152" s="27" t="s">
        <v>428</v>
      </c>
      <c r="D1152" s="27" t="s">
        <v>964</v>
      </c>
      <c r="E1152" s="27" t="s">
        <v>15</v>
      </c>
      <c r="F1152" s="27">
        <v>10</v>
      </c>
      <c r="G1152" s="21">
        <v>800</v>
      </c>
      <c r="H1152" s="4" t="s">
        <v>776</v>
      </c>
      <c r="I1152" s="4" t="s">
        <v>17</v>
      </c>
      <c r="J1152" s="7">
        <v>8000</v>
      </c>
      <c r="K1152" s="33">
        <v>8960</v>
      </c>
    </row>
    <row r="1153" spans="1:12" ht="60">
      <c r="A1153" s="2">
        <v>855</v>
      </c>
      <c r="B1153" s="27" t="s">
        <v>965</v>
      </c>
      <c r="C1153" s="27" t="s">
        <v>428</v>
      </c>
      <c r="D1153" s="27" t="s">
        <v>965</v>
      </c>
      <c r="E1153" s="27" t="s">
        <v>15</v>
      </c>
      <c r="F1153" s="27">
        <v>85</v>
      </c>
      <c r="G1153" s="21">
        <v>600</v>
      </c>
      <c r="H1153" s="4" t="s">
        <v>776</v>
      </c>
      <c r="I1153" s="4" t="s">
        <v>17</v>
      </c>
      <c r="J1153" s="7">
        <v>51000</v>
      </c>
      <c r="K1153" s="33">
        <v>57120</v>
      </c>
    </row>
    <row r="1154" spans="1:12" ht="60">
      <c r="A1154" s="2">
        <v>856</v>
      </c>
      <c r="B1154" s="27" t="s">
        <v>966</v>
      </c>
      <c r="C1154" s="27" t="s">
        <v>428</v>
      </c>
      <c r="D1154" s="27" t="s">
        <v>966</v>
      </c>
      <c r="E1154" s="27" t="s">
        <v>15</v>
      </c>
      <c r="F1154" s="27">
        <v>30</v>
      </c>
      <c r="G1154" s="21">
        <v>250</v>
      </c>
      <c r="H1154" s="4" t="s">
        <v>776</v>
      </c>
      <c r="I1154" s="4" t="s">
        <v>17</v>
      </c>
      <c r="J1154" s="7">
        <v>7500</v>
      </c>
      <c r="K1154" s="33">
        <v>8400</v>
      </c>
    </row>
    <row r="1155" spans="1:12" ht="60">
      <c r="A1155" s="2">
        <v>857</v>
      </c>
      <c r="B1155" s="27" t="s">
        <v>967</v>
      </c>
      <c r="C1155" s="27" t="s">
        <v>428</v>
      </c>
      <c r="D1155" s="27" t="s">
        <v>967</v>
      </c>
      <c r="E1155" s="27" t="s">
        <v>271</v>
      </c>
      <c r="F1155" s="27">
        <v>5</v>
      </c>
      <c r="G1155" s="21">
        <v>200</v>
      </c>
      <c r="H1155" s="4" t="s">
        <v>776</v>
      </c>
      <c r="I1155" s="4" t="s">
        <v>17</v>
      </c>
      <c r="J1155" s="7">
        <v>1000</v>
      </c>
      <c r="K1155" s="33">
        <v>1120</v>
      </c>
    </row>
    <row r="1156" spans="1:12" ht="60">
      <c r="A1156" s="2">
        <v>858</v>
      </c>
      <c r="B1156" s="27" t="s">
        <v>968</v>
      </c>
      <c r="C1156" s="27" t="s">
        <v>428</v>
      </c>
      <c r="D1156" s="27" t="s">
        <v>968</v>
      </c>
      <c r="E1156" s="27" t="s">
        <v>15</v>
      </c>
      <c r="F1156" s="27">
        <v>40</v>
      </c>
      <c r="G1156" s="21">
        <v>200</v>
      </c>
      <c r="H1156" s="4" t="s">
        <v>776</v>
      </c>
      <c r="I1156" s="4" t="s">
        <v>17</v>
      </c>
      <c r="J1156" s="7">
        <v>8000</v>
      </c>
      <c r="K1156" s="33">
        <v>8960</v>
      </c>
    </row>
    <row r="1157" spans="1:12" ht="60">
      <c r="A1157" s="2">
        <v>859</v>
      </c>
      <c r="B1157" s="27" t="s">
        <v>969</v>
      </c>
      <c r="C1157" s="27" t="s">
        <v>428</v>
      </c>
      <c r="D1157" s="27" t="s">
        <v>969</v>
      </c>
      <c r="E1157" s="27" t="s">
        <v>15</v>
      </c>
      <c r="F1157" s="27">
        <v>40</v>
      </c>
      <c r="G1157" s="21">
        <v>150</v>
      </c>
      <c r="H1157" s="4" t="s">
        <v>776</v>
      </c>
      <c r="I1157" s="4" t="s">
        <v>17</v>
      </c>
      <c r="J1157" s="7">
        <v>6000</v>
      </c>
      <c r="K1157" s="33">
        <v>6720</v>
      </c>
    </row>
    <row r="1158" spans="1:12" ht="60">
      <c r="A1158" s="2">
        <v>860</v>
      </c>
      <c r="B1158" s="27" t="s">
        <v>970</v>
      </c>
      <c r="C1158" s="27" t="s">
        <v>428</v>
      </c>
      <c r="D1158" s="27" t="s">
        <v>970</v>
      </c>
      <c r="E1158" s="27" t="s">
        <v>15</v>
      </c>
      <c r="F1158" s="27">
        <v>100</v>
      </c>
      <c r="G1158" s="21">
        <v>20</v>
      </c>
      <c r="H1158" s="4" t="s">
        <v>776</v>
      </c>
      <c r="I1158" s="4" t="s">
        <v>17</v>
      </c>
      <c r="J1158" s="7">
        <v>2000</v>
      </c>
      <c r="K1158" s="33">
        <v>2240</v>
      </c>
    </row>
    <row r="1159" spans="1:12" ht="60">
      <c r="A1159" s="2">
        <v>861</v>
      </c>
      <c r="B1159" s="27" t="s">
        <v>971</v>
      </c>
      <c r="C1159" s="27" t="s">
        <v>428</v>
      </c>
      <c r="D1159" s="27" t="s">
        <v>971</v>
      </c>
      <c r="E1159" s="27" t="s">
        <v>271</v>
      </c>
      <c r="F1159" s="27">
        <v>1</v>
      </c>
      <c r="G1159" s="21">
        <v>300</v>
      </c>
      <c r="H1159" s="4" t="s">
        <v>776</v>
      </c>
      <c r="I1159" s="4" t="s">
        <v>17</v>
      </c>
      <c r="J1159" s="7">
        <v>300</v>
      </c>
      <c r="K1159" s="33">
        <v>336</v>
      </c>
    </row>
    <row r="1160" spans="1:12" ht="60">
      <c r="A1160" s="2">
        <v>862</v>
      </c>
      <c r="B1160" s="27" t="s">
        <v>972</v>
      </c>
      <c r="C1160" s="27" t="s">
        <v>428</v>
      </c>
      <c r="D1160" s="27" t="s">
        <v>972</v>
      </c>
      <c r="E1160" s="27" t="s">
        <v>15</v>
      </c>
      <c r="F1160" s="27">
        <v>60</v>
      </c>
      <c r="G1160" s="21">
        <v>300</v>
      </c>
      <c r="H1160" s="4" t="s">
        <v>776</v>
      </c>
      <c r="I1160" s="4" t="s">
        <v>17</v>
      </c>
      <c r="J1160" s="7">
        <v>18000</v>
      </c>
      <c r="K1160" s="33">
        <v>20160</v>
      </c>
    </row>
    <row r="1161" spans="1:12" ht="60">
      <c r="A1161" s="2">
        <v>863</v>
      </c>
      <c r="B1161" s="27" t="s">
        <v>968</v>
      </c>
      <c r="C1161" s="27" t="s">
        <v>428</v>
      </c>
      <c r="D1161" s="27" t="s">
        <v>968</v>
      </c>
      <c r="E1161" s="27" t="s">
        <v>15</v>
      </c>
      <c r="F1161" s="27">
        <v>12</v>
      </c>
      <c r="G1161" s="21">
        <v>400</v>
      </c>
      <c r="H1161" s="4" t="s">
        <v>776</v>
      </c>
      <c r="I1161" s="4" t="s">
        <v>17</v>
      </c>
      <c r="J1161" s="7">
        <v>4800</v>
      </c>
      <c r="K1161" s="33">
        <v>5376</v>
      </c>
    </row>
    <row r="1162" spans="1:12" ht="60">
      <c r="A1162" s="2">
        <v>864</v>
      </c>
      <c r="B1162" s="27" t="s">
        <v>973</v>
      </c>
      <c r="C1162" s="27" t="s">
        <v>428</v>
      </c>
      <c r="D1162" s="27" t="s">
        <v>973</v>
      </c>
      <c r="E1162" s="27" t="s">
        <v>15</v>
      </c>
      <c r="F1162" s="27">
        <v>2</v>
      </c>
      <c r="G1162" s="21">
        <v>3000</v>
      </c>
      <c r="H1162" s="4" t="s">
        <v>776</v>
      </c>
      <c r="I1162" s="4" t="s">
        <v>17</v>
      </c>
      <c r="J1162" s="7">
        <v>6000</v>
      </c>
      <c r="K1162" s="33">
        <v>6720</v>
      </c>
    </row>
    <row r="1163" spans="1:12">
      <c r="A1163" s="68" t="s">
        <v>974</v>
      </c>
      <c r="B1163" s="4"/>
      <c r="C1163" s="4"/>
      <c r="D1163" s="30"/>
      <c r="E1163" s="4"/>
      <c r="F1163" s="4"/>
      <c r="G1163" s="21"/>
      <c r="H1163" s="4"/>
      <c r="I1163" s="4"/>
      <c r="J1163" s="7"/>
      <c r="K1163" s="7"/>
    </row>
    <row r="1164" spans="1:12" ht="60">
      <c r="A1164" s="2">
        <v>865</v>
      </c>
      <c r="B1164" s="5" t="s">
        <v>975</v>
      </c>
      <c r="C1164" s="4" t="s">
        <v>129</v>
      </c>
      <c r="D1164" s="20" t="s">
        <v>975</v>
      </c>
      <c r="E1164" s="5" t="s">
        <v>612</v>
      </c>
      <c r="F1164" s="4">
        <v>1232900</v>
      </c>
      <c r="G1164" s="23">
        <v>75</v>
      </c>
      <c r="H1164" s="4" t="s">
        <v>976</v>
      </c>
      <c r="I1164" s="4" t="s">
        <v>525</v>
      </c>
      <c r="J1164" s="7">
        <f>F1164*G1164</f>
        <v>92467500</v>
      </c>
      <c r="K1164" s="7">
        <f t="shared" ref="K1164:K1169" si="102">J1164*1.12</f>
        <v>103563600.00000001</v>
      </c>
    </row>
    <row r="1165" spans="1:12" ht="75">
      <c r="A1165" s="2" t="s">
        <v>977</v>
      </c>
      <c r="B1165" s="5" t="s">
        <v>975</v>
      </c>
      <c r="C1165" s="27" t="s">
        <v>428</v>
      </c>
      <c r="D1165" s="20" t="s">
        <v>975</v>
      </c>
      <c r="E1165" s="5" t="s">
        <v>612</v>
      </c>
      <c r="F1165" s="4">
        <v>719000</v>
      </c>
      <c r="G1165" s="23">
        <v>82</v>
      </c>
      <c r="H1165" s="4" t="s">
        <v>978</v>
      </c>
      <c r="I1165" s="4" t="s">
        <v>525</v>
      </c>
      <c r="J1165" s="7">
        <v>58929240</v>
      </c>
      <c r="K1165" s="7">
        <f t="shared" si="102"/>
        <v>66000748.800000004</v>
      </c>
    </row>
    <row r="1166" spans="1:12" ht="60">
      <c r="A1166" s="2" t="s">
        <v>1619</v>
      </c>
      <c r="B1166" s="5" t="s">
        <v>975</v>
      </c>
      <c r="C1166" s="4" t="s">
        <v>1632</v>
      </c>
      <c r="D1166" s="20" t="s">
        <v>975</v>
      </c>
      <c r="E1166" s="5" t="s">
        <v>612</v>
      </c>
      <c r="F1166" s="4">
        <v>1901237</v>
      </c>
      <c r="G1166" s="23">
        <v>96</v>
      </c>
      <c r="H1166" s="4" t="s">
        <v>976</v>
      </c>
      <c r="I1166" s="4" t="s">
        <v>17</v>
      </c>
      <c r="J1166" s="7">
        <f>F1166*G1166</f>
        <v>182518752</v>
      </c>
      <c r="K1166" s="7">
        <f t="shared" si="102"/>
        <v>204421002.24000001</v>
      </c>
      <c r="L1166" s="81"/>
    </row>
    <row r="1167" spans="1:12" ht="60">
      <c r="A1167" s="2">
        <v>866</v>
      </c>
      <c r="B1167" s="5" t="s">
        <v>979</v>
      </c>
      <c r="C1167" s="4" t="s">
        <v>129</v>
      </c>
      <c r="D1167" s="20" t="s">
        <v>979</v>
      </c>
      <c r="E1167" s="5" t="s">
        <v>612</v>
      </c>
      <c r="F1167" s="4">
        <v>98685</v>
      </c>
      <c r="G1167" s="23">
        <f>J1167/F1167</f>
        <v>110.00022293154989</v>
      </c>
      <c r="H1167" s="4" t="s">
        <v>976</v>
      </c>
      <c r="I1167" s="4" t="s">
        <v>525</v>
      </c>
      <c r="J1167" s="7">
        <v>10855372</v>
      </c>
      <c r="K1167" s="7">
        <f t="shared" si="102"/>
        <v>12158016.640000001</v>
      </c>
    </row>
    <row r="1168" spans="1:12" ht="45">
      <c r="A1168" s="2">
        <v>867</v>
      </c>
      <c r="B1168" s="5" t="s">
        <v>980</v>
      </c>
      <c r="C1168" s="4" t="s">
        <v>13</v>
      </c>
      <c r="D1168" s="20" t="s">
        <v>980</v>
      </c>
      <c r="E1168" s="5" t="s">
        <v>612</v>
      </c>
      <c r="F1168" s="4">
        <v>11000</v>
      </c>
      <c r="G1168" s="23">
        <f>J1168/F1168</f>
        <v>71</v>
      </c>
      <c r="H1168" s="4" t="s">
        <v>981</v>
      </c>
      <c r="I1168" s="4" t="s">
        <v>525</v>
      </c>
      <c r="J1168" s="7">
        <v>781000</v>
      </c>
      <c r="K1168" s="7">
        <f t="shared" si="102"/>
        <v>874720.00000000012</v>
      </c>
    </row>
    <row r="1169" spans="1:11" ht="45">
      <c r="A1169" s="2">
        <v>868</v>
      </c>
      <c r="B1169" s="5" t="s">
        <v>982</v>
      </c>
      <c r="C1169" s="4" t="s">
        <v>13</v>
      </c>
      <c r="D1169" s="20" t="s">
        <v>982</v>
      </c>
      <c r="E1169" s="5" t="s">
        <v>612</v>
      </c>
      <c r="F1169" s="4">
        <v>9000</v>
      </c>
      <c r="G1169" s="23">
        <f>J1169/F1169</f>
        <v>95</v>
      </c>
      <c r="H1169" s="4" t="s">
        <v>981</v>
      </c>
      <c r="I1169" s="4" t="s">
        <v>525</v>
      </c>
      <c r="J1169" s="7">
        <v>855000</v>
      </c>
      <c r="K1169" s="7">
        <f t="shared" si="102"/>
        <v>957600.00000000012</v>
      </c>
    </row>
    <row r="1170" spans="1:11">
      <c r="A1170" s="68" t="s">
        <v>983</v>
      </c>
      <c r="B1170" s="4"/>
      <c r="C1170" s="4"/>
      <c r="D1170" s="30"/>
      <c r="E1170" s="4"/>
      <c r="F1170" s="4"/>
      <c r="G1170" s="21"/>
      <c r="H1170" s="4"/>
      <c r="I1170" s="4"/>
      <c r="J1170" s="7"/>
      <c r="K1170" s="7"/>
    </row>
    <row r="1171" spans="1:11" ht="45">
      <c r="A1171" s="2">
        <v>869</v>
      </c>
      <c r="B1171" s="5" t="s">
        <v>984</v>
      </c>
      <c r="C1171" s="4" t="s">
        <v>129</v>
      </c>
      <c r="D1171" s="5" t="s">
        <v>984</v>
      </c>
      <c r="E1171" s="5" t="s">
        <v>15</v>
      </c>
      <c r="F1171" s="4">
        <v>550</v>
      </c>
      <c r="G1171" s="23">
        <v>17570</v>
      </c>
      <c r="H1171" s="4" t="s">
        <v>36</v>
      </c>
      <c r="I1171" s="4" t="s">
        <v>17</v>
      </c>
      <c r="J1171" s="7">
        <f t="shared" ref="J1171:J1172" si="103">G1171*F1171</f>
        <v>9663500</v>
      </c>
      <c r="K1171" s="7">
        <f t="shared" ref="K1171:K1172" si="104">J1171*1.12</f>
        <v>10823120.000000002</v>
      </c>
    </row>
    <row r="1172" spans="1:11" ht="90">
      <c r="A1172" s="2">
        <v>871</v>
      </c>
      <c r="B1172" s="5" t="s">
        <v>985</v>
      </c>
      <c r="C1172" s="4" t="s">
        <v>129</v>
      </c>
      <c r="D1172" s="5" t="s">
        <v>986</v>
      </c>
      <c r="E1172" s="5" t="s">
        <v>30</v>
      </c>
      <c r="F1172" s="4">
        <v>1200</v>
      </c>
      <c r="G1172" s="23">
        <v>33463</v>
      </c>
      <c r="H1172" s="4" t="s">
        <v>987</v>
      </c>
      <c r="I1172" s="4" t="s">
        <v>17</v>
      </c>
      <c r="J1172" s="7">
        <f t="shared" si="103"/>
        <v>40155600</v>
      </c>
      <c r="K1172" s="7">
        <f t="shared" si="104"/>
        <v>44974272.000000007</v>
      </c>
    </row>
    <row r="1173" spans="1:11" ht="45">
      <c r="A1173" s="2">
        <v>872</v>
      </c>
      <c r="B1173" s="5" t="s">
        <v>988</v>
      </c>
      <c r="C1173" s="4" t="s">
        <v>13</v>
      </c>
      <c r="D1173" s="5" t="s">
        <v>988</v>
      </c>
      <c r="E1173" s="5" t="s">
        <v>15</v>
      </c>
      <c r="F1173" s="4"/>
      <c r="G1173" s="23"/>
      <c r="H1173" s="4"/>
      <c r="I1173" s="4"/>
      <c r="J1173" s="7"/>
      <c r="K1173" s="7"/>
    </row>
    <row r="1174" spans="1:11" ht="30">
      <c r="A1174" s="2">
        <v>873</v>
      </c>
      <c r="B1174" s="5" t="s">
        <v>989</v>
      </c>
      <c r="C1174" s="4" t="s">
        <v>129</v>
      </c>
      <c r="D1174" s="5" t="s">
        <v>989</v>
      </c>
      <c r="E1174" s="5" t="s">
        <v>15</v>
      </c>
      <c r="F1174" s="4"/>
      <c r="G1174" s="23"/>
      <c r="H1174" s="4"/>
      <c r="I1174" s="4"/>
      <c r="J1174" s="7"/>
      <c r="K1174" s="7"/>
    </row>
    <row r="1175" spans="1:11" ht="30">
      <c r="A1175" s="2">
        <v>875</v>
      </c>
      <c r="B1175" s="5" t="s">
        <v>990</v>
      </c>
      <c r="C1175" s="4" t="s">
        <v>129</v>
      </c>
      <c r="D1175" s="5" t="s">
        <v>990</v>
      </c>
      <c r="E1175" s="5" t="s">
        <v>15</v>
      </c>
      <c r="F1175" s="4"/>
      <c r="G1175" s="23"/>
      <c r="H1175" s="4"/>
      <c r="I1175" s="4"/>
      <c r="J1175" s="7"/>
      <c r="K1175" s="7"/>
    </row>
    <row r="1176" spans="1:11" ht="45">
      <c r="A1176" s="2">
        <v>876</v>
      </c>
      <c r="B1176" s="5" t="s">
        <v>991</v>
      </c>
      <c r="C1176" s="4" t="s">
        <v>13</v>
      </c>
      <c r="D1176" s="5" t="s">
        <v>991</v>
      </c>
      <c r="E1176" s="5" t="s">
        <v>15</v>
      </c>
      <c r="F1176" s="4"/>
      <c r="G1176" s="23"/>
      <c r="H1176" s="4"/>
      <c r="I1176" s="4"/>
      <c r="J1176" s="7"/>
      <c r="K1176" s="7"/>
    </row>
    <row r="1177" spans="1:11" ht="45">
      <c r="A1177" s="2">
        <v>877</v>
      </c>
      <c r="B1177" s="5" t="s">
        <v>992</v>
      </c>
      <c r="C1177" s="4" t="s">
        <v>13</v>
      </c>
      <c r="D1177" s="5" t="s">
        <v>992</v>
      </c>
      <c r="E1177" s="5" t="s">
        <v>15</v>
      </c>
      <c r="F1177" s="4"/>
      <c r="G1177" s="23"/>
      <c r="H1177" s="4"/>
      <c r="I1177" s="4"/>
      <c r="J1177" s="7"/>
      <c r="K1177" s="7"/>
    </row>
    <row r="1178" spans="1:11" ht="45">
      <c r="A1178" s="2">
        <v>879</v>
      </c>
      <c r="B1178" s="5" t="s">
        <v>993</v>
      </c>
      <c r="C1178" s="4" t="s">
        <v>13</v>
      </c>
      <c r="D1178" s="5" t="s">
        <v>993</v>
      </c>
      <c r="E1178" s="5" t="s">
        <v>15</v>
      </c>
      <c r="F1178" s="4"/>
      <c r="G1178" s="23"/>
      <c r="H1178" s="4"/>
      <c r="I1178" s="4"/>
      <c r="J1178" s="7"/>
      <c r="K1178" s="7"/>
    </row>
    <row r="1179" spans="1:11" ht="45">
      <c r="A1179" s="2">
        <v>881</v>
      </c>
      <c r="B1179" s="27" t="s">
        <v>983</v>
      </c>
      <c r="C1179" s="27" t="s">
        <v>129</v>
      </c>
      <c r="D1179" s="27" t="s">
        <v>983</v>
      </c>
      <c r="E1179" s="27" t="s">
        <v>30</v>
      </c>
      <c r="F1179" s="27">
        <v>1</v>
      </c>
      <c r="G1179" s="32">
        <v>14321313</v>
      </c>
      <c r="H1179" s="27" t="s">
        <v>673</v>
      </c>
      <c r="I1179" s="4" t="s">
        <v>17</v>
      </c>
      <c r="J1179" s="33">
        <v>14321313</v>
      </c>
      <c r="K1179" s="33">
        <v>16039870.560000001</v>
      </c>
    </row>
    <row r="1180" spans="1:11">
      <c r="A1180" s="68" t="s">
        <v>994</v>
      </c>
      <c r="B1180" s="4"/>
      <c r="C1180" s="4"/>
      <c r="D1180" s="30"/>
      <c r="E1180" s="4"/>
      <c r="F1180" s="4"/>
      <c r="G1180" s="21"/>
      <c r="H1180" s="4"/>
      <c r="I1180" s="4"/>
      <c r="J1180" s="7"/>
      <c r="K1180" s="7"/>
    </row>
    <row r="1181" spans="1:11" ht="45">
      <c r="A1181" s="2">
        <v>883</v>
      </c>
      <c r="B1181" s="5" t="s">
        <v>995</v>
      </c>
      <c r="C1181" s="4" t="s">
        <v>13</v>
      </c>
      <c r="D1181" s="5" t="s">
        <v>995</v>
      </c>
      <c r="E1181" s="5" t="s">
        <v>59</v>
      </c>
      <c r="F1181" s="4">
        <v>5</v>
      </c>
      <c r="G1181" s="23">
        <v>10000</v>
      </c>
      <c r="H1181" s="4" t="s">
        <v>36</v>
      </c>
      <c r="I1181" s="4" t="s">
        <v>17</v>
      </c>
      <c r="J1181" s="7">
        <f t="shared" ref="J1181:J1185" si="105">G1181*F1181</f>
        <v>50000</v>
      </c>
      <c r="K1181" s="7">
        <f t="shared" ref="K1181:K1185" si="106">J1181*1.12</f>
        <v>56000.000000000007</v>
      </c>
    </row>
    <row r="1182" spans="1:11" ht="45">
      <c r="A1182" s="2">
        <v>884</v>
      </c>
      <c r="B1182" s="5" t="s">
        <v>996</v>
      </c>
      <c r="C1182" s="4" t="s">
        <v>13</v>
      </c>
      <c r="D1182" s="5" t="s">
        <v>996</v>
      </c>
      <c r="E1182" s="5" t="s">
        <v>59</v>
      </c>
      <c r="F1182" s="4">
        <v>4</v>
      </c>
      <c r="G1182" s="23">
        <v>8000</v>
      </c>
      <c r="H1182" s="4" t="s">
        <v>36</v>
      </c>
      <c r="I1182" s="4" t="s">
        <v>17</v>
      </c>
      <c r="J1182" s="7">
        <f t="shared" si="105"/>
        <v>32000</v>
      </c>
      <c r="K1182" s="7">
        <f t="shared" si="106"/>
        <v>35840</v>
      </c>
    </row>
    <row r="1183" spans="1:11" ht="45">
      <c r="A1183" s="2">
        <v>885</v>
      </c>
      <c r="B1183" s="5" t="s">
        <v>997</v>
      </c>
      <c r="C1183" s="4" t="s">
        <v>13</v>
      </c>
      <c r="D1183" s="5" t="s">
        <v>997</v>
      </c>
      <c r="E1183" s="5" t="s">
        <v>867</v>
      </c>
      <c r="F1183" s="4">
        <v>21</v>
      </c>
      <c r="G1183" s="23">
        <v>467</v>
      </c>
      <c r="H1183" s="4" t="s">
        <v>36</v>
      </c>
      <c r="I1183" s="4" t="s">
        <v>17</v>
      </c>
      <c r="J1183" s="7">
        <f t="shared" si="105"/>
        <v>9807</v>
      </c>
      <c r="K1183" s="7">
        <f t="shared" si="106"/>
        <v>10983.84</v>
      </c>
    </row>
    <row r="1184" spans="1:11" ht="45">
      <c r="A1184" s="2">
        <v>887</v>
      </c>
      <c r="B1184" s="5" t="s">
        <v>998</v>
      </c>
      <c r="C1184" s="4" t="s">
        <v>13</v>
      </c>
      <c r="D1184" s="5" t="s">
        <v>998</v>
      </c>
      <c r="E1184" s="5" t="s">
        <v>15</v>
      </c>
      <c r="F1184" s="4">
        <v>1</v>
      </c>
      <c r="G1184" s="23">
        <v>15000</v>
      </c>
      <c r="H1184" s="4" t="s">
        <v>36</v>
      </c>
      <c r="I1184" s="4" t="s">
        <v>17</v>
      </c>
      <c r="J1184" s="7">
        <f t="shared" si="105"/>
        <v>15000</v>
      </c>
      <c r="K1184" s="7">
        <f t="shared" si="106"/>
        <v>16800</v>
      </c>
    </row>
    <row r="1185" spans="1:11" ht="45">
      <c r="A1185" s="2">
        <v>888</v>
      </c>
      <c r="B1185" s="5" t="s">
        <v>999</v>
      </c>
      <c r="C1185" s="4" t="s">
        <v>13</v>
      </c>
      <c r="D1185" s="5" t="s">
        <v>999</v>
      </c>
      <c r="E1185" s="5" t="s">
        <v>15</v>
      </c>
      <c r="F1185" s="4">
        <v>4</v>
      </c>
      <c r="G1185" s="23">
        <v>10000</v>
      </c>
      <c r="H1185" s="4" t="s">
        <v>36</v>
      </c>
      <c r="I1185" s="4" t="s">
        <v>17</v>
      </c>
      <c r="J1185" s="7">
        <f t="shared" si="105"/>
        <v>40000</v>
      </c>
      <c r="K1185" s="7">
        <f t="shared" si="106"/>
        <v>44800.000000000007</v>
      </c>
    </row>
    <row r="1186" spans="1:11" ht="45">
      <c r="A1186" s="2">
        <v>889</v>
      </c>
      <c r="B1186" s="27" t="s">
        <v>1000</v>
      </c>
      <c r="C1186" s="27" t="s">
        <v>13</v>
      </c>
      <c r="D1186" s="27" t="s">
        <v>1000</v>
      </c>
      <c r="E1186" s="25" t="s">
        <v>15</v>
      </c>
      <c r="F1186" s="25">
        <v>2</v>
      </c>
      <c r="G1186" s="32">
        <v>450000</v>
      </c>
      <c r="H1186" s="27" t="s">
        <v>1001</v>
      </c>
      <c r="I1186" s="4" t="s">
        <v>17</v>
      </c>
      <c r="J1186" s="29">
        <v>900000</v>
      </c>
      <c r="K1186" s="33">
        <v>1008000</v>
      </c>
    </row>
    <row r="1187" spans="1:11" ht="45">
      <c r="A1187" s="2">
        <v>890</v>
      </c>
      <c r="B1187" s="27" t="s">
        <v>1002</v>
      </c>
      <c r="C1187" s="27" t="s">
        <v>13</v>
      </c>
      <c r="D1187" s="27" t="s">
        <v>1003</v>
      </c>
      <c r="E1187" s="25" t="s">
        <v>15</v>
      </c>
      <c r="F1187" s="25">
        <v>2</v>
      </c>
      <c r="G1187" s="32">
        <v>100000</v>
      </c>
      <c r="H1187" s="27" t="s">
        <v>289</v>
      </c>
      <c r="I1187" s="4" t="s">
        <v>17</v>
      </c>
      <c r="J1187" s="29">
        <v>200000</v>
      </c>
      <c r="K1187" s="33">
        <v>224000</v>
      </c>
    </row>
    <row r="1188" spans="1:11" ht="45">
      <c r="A1188" s="2">
        <v>891</v>
      </c>
      <c r="B1188" s="5" t="s">
        <v>1004</v>
      </c>
      <c r="C1188" s="4" t="s">
        <v>13</v>
      </c>
      <c r="D1188" s="5" t="s">
        <v>1004</v>
      </c>
      <c r="E1188" s="5" t="s">
        <v>59</v>
      </c>
      <c r="F1188" s="3">
        <v>500</v>
      </c>
      <c r="G1188" s="21">
        <v>46</v>
      </c>
      <c r="H1188" s="4" t="s">
        <v>36</v>
      </c>
      <c r="I1188" s="4" t="s">
        <v>525</v>
      </c>
      <c r="J1188" s="7">
        <f>F1188*G1188</f>
        <v>23000</v>
      </c>
      <c r="K1188" s="7">
        <f>J1188*1.12</f>
        <v>25760.000000000004</v>
      </c>
    </row>
    <row r="1189" spans="1:11" ht="45">
      <c r="A1189" s="2">
        <v>892</v>
      </c>
      <c r="B1189" s="27" t="s">
        <v>1005</v>
      </c>
      <c r="C1189" s="27" t="s">
        <v>13</v>
      </c>
      <c r="D1189" s="27" t="s">
        <v>1005</v>
      </c>
      <c r="E1189" s="25" t="s">
        <v>15</v>
      </c>
      <c r="F1189" s="25">
        <v>2</v>
      </c>
      <c r="G1189" s="32">
        <v>100000</v>
      </c>
      <c r="H1189" s="27" t="s">
        <v>289</v>
      </c>
      <c r="I1189" s="4" t="s">
        <v>17</v>
      </c>
      <c r="J1189" s="29">
        <v>200000</v>
      </c>
      <c r="K1189" s="33">
        <v>224000</v>
      </c>
    </row>
    <row r="1190" spans="1:11" ht="45">
      <c r="A1190" s="2">
        <v>893</v>
      </c>
      <c r="B1190" s="27" t="s">
        <v>1006</v>
      </c>
      <c r="C1190" s="27" t="s">
        <v>13</v>
      </c>
      <c r="D1190" s="27" t="s">
        <v>1006</v>
      </c>
      <c r="E1190" s="25" t="s">
        <v>15</v>
      </c>
      <c r="F1190" s="25">
        <v>1</v>
      </c>
      <c r="G1190" s="32">
        <v>450000</v>
      </c>
      <c r="H1190" s="27" t="s">
        <v>289</v>
      </c>
      <c r="I1190" s="4" t="s">
        <v>17</v>
      </c>
      <c r="J1190" s="29">
        <v>450000</v>
      </c>
      <c r="K1190" s="33">
        <v>504000</v>
      </c>
    </row>
    <row r="1191" spans="1:11">
      <c r="A1191" s="68" t="s">
        <v>1376</v>
      </c>
      <c r="B1191" s="4"/>
      <c r="C1191" s="4"/>
      <c r="D1191" s="30"/>
      <c r="E1191" s="4"/>
      <c r="F1191" s="4"/>
      <c r="G1191" s="21"/>
      <c r="H1191" s="4"/>
      <c r="I1191" s="4"/>
      <c r="J1191" s="7"/>
      <c r="K1191" s="7"/>
    </row>
    <row r="1192" spans="1:11" ht="45">
      <c r="A1192" s="2">
        <v>894</v>
      </c>
      <c r="B1192" s="5" t="s">
        <v>1007</v>
      </c>
      <c r="C1192" s="4" t="s">
        <v>13</v>
      </c>
      <c r="D1192" s="5" t="s">
        <v>1007</v>
      </c>
      <c r="E1192" s="5" t="s">
        <v>59</v>
      </c>
      <c r="F1192" s="4">
        <v>30000</v>
      </c>
      <c r="G1192" s="23">
        <v>76</v>
      </c>
      <c r="H1192" s="4" t="s">
        <v>732</v>
      </c>
      <c r="I1192" s="4" t="s">
        <v>17</v>
      </c>
      <c r="J1192" s="7">
        <f t="shared" ref="J1192:J1195" si="107">G1192*F1192</f>
        <v>2280000</v>
      </c>
      <c r="K1192" s="7">
        <f t="shared" ref="K1192:K1218" si="108">J1192*1.12</f>
        <v>2553600.0000000005</v>
      </c>
    </row>
    <row r="1193" spans="1:11" ht="45">
      <c r="A1193" s="2">
        <v>895</v>
      </c>
      <c r="B1193" s="5" t="s">
        <v>1008</v>
      </c>
      <c r="C1193" s="4" t="s">
        <v>13</v>
      </c>
      <c r="D1193" s="5" t="s">
        <v>1008</v>
      </c>
      <c r="E1193" s="5" t="s">
        <v>59</v>
      </c>
      <c r="F1193" s="4">
        <v>6900</v>
      </c>
      <c r="G1193" s="23">
        <v>107</v>
      </c>
      <c r="H1193" s="4" t="s">
        <v>732</v>
      </c>
      <c r="I1193" s="4" t="s">
        <v>17</v>
      </c>
      <c r="J1193" s="7">
        <f t="shared" si="107"/>
        <v>738300</v>
      </c>
      <c r="K1193" s="7">
        <f t="shared" si="108"/>
        <v>826896.00000000012</v>
      </c>
    </row>
    <row r="1194" spans="1:11" ht="60">
      <c r="A1194" s="2">
        <v>899</v>
      </c>
      <c r="B1194" s="31" t="s">
        <v>1009</v>
      </c>
      <c r="C1194" s="4" t="s">
        <v>13</v>
      </c>
      <c r="D1194" s="31" t="s">
        <v>1009</v>
      </c>
      <c r="E1194" s="31" t="s">
        <v>1010</v>
      </c>
      <c r="F1194" s="4">
        <v>50</v>
      </c>
      <c r="G1194" s="34">
        <v>860</v>
      </c>
      <c r="H1194" s="4" t="s">
        <v>1011</v>
      </c>
      <c r="I1194" s="4" t="s">
        <v>17</v>
      </c>
      <c r="J1194" s="7">
        <f t="shared" si="107"/>
        <v>43000</v>
      </c>
      <c r="K1194" s="7">
        <f t="shared" si="108"/>
        <v>48160.000000000007</v>
      </c>
    </row>
    <row r="1195" spans="1:11" ht="45">
      <c r="A1195" s="2">
        <v>900</v>
      </c>
      <c r="B1195" s="31" t="s">
        <v>1012</v>
      </c>
      <c r="C1195" s="4" t="s">
        <v>13</v>
      </c>
      <c r="D1195" s="31" t="s">
        <v>1012</v>
      </c>
      <c r="E1195" s="31" t="s">
        <v>15</v>
      </c>
      <c r="F1195" s="4">
        <v>1000</v>
      </c>
      <c r="G1195" s="34">
        <v>920</v>
      </c>
      <c r="H1195" s="4" t="s">
        <v>36</v>
      </c>
      <c r="I1195" s="4" t="s">
        <v>17</v>
      </c>
      <c r="J1195" s="7">
        <f t="shared" si="107"/>
        <v>920000</v>
      </c>
      <c r="K1195" s="7">
        <f t="shared" si="108"/>
        <v>1030400.0000000001</v>
      </c>
    </row>
    <row r="1196" spans="1:11" ht="45">
      <c r="A1196" s="2" t="s">
        <v>1013</v>
      </c>
      <c r="B1196" s="31" t="s">
        <v>1014</v>
      </c>
      <c r="C1196" s="4" t="s">
        <v>428</v>
      </c>
      <c r="D1196" s="31" t="s">
        <v>1014</v>
      </c>
      <c r="E1196" s="31" t="s">
        <v>59</v>
      </c>
      <c r="F1196" s="4">
        <v>8</v>
      </c>
      <c r="G1196" s="34">
        <v>25000</v>
      </c>
      <c r="H1196" s="4" t="s">
        <v>897</v>
      </c>
      <c r="I1196" s="4" t="s">
        <v>17</v>
      </c>
      <c r="J1196" s="7">
        <f t="shared" ref="J1196:J1203" si="109">G1196*F1196</f>
        <v>200000</v>
      </c>
      <c r="K1196" s="7">
        <f t="shared" si="108"/>
        <v>224000.00000000003</v>
      </c>
    </row>
    <row r="1197" spans="1:11" ht="45">
      <c r="A1197" s="2" t="s">
        <v>1015</v>
      </c>
      <c r="B1197" s="31" t="s">
        <v>1016</v>
      </c>
      <c r="C1197" s="4" t="s">
        <v>428</v>
      </c>
      <c r="D1197" s="31" t="s">
        <v>1016</v>
      </c>
      <c r="E1197" s="31" t="s">
        <v>59</v>
      </c>
      <c r="F1197" s="4">
        <v>3</v>
      </c>
      <c r="G1197" s="34">
        <v>4000</v>
      </c>
      <c r="H1197" s="4" t="s">
        <v>897</v>
      </c>
      <c r="I1197" s="4" t="s">
        <v>17</v>
      </c>
      <c r="J1197" s="7">
        <f t="shared" si="109"/>
        <v>12000</v>
      </c>
      <c r="K1197" s="7">
        <f t="shared" si="108"/>
        <v>13440.000000000002</v>
      </c>
    </row>
    <row r="1198" spans="1:11" ht="45">
      <c r="A1198" s="2" t="s">
        <v>1017</v>
      </c>
      <c r="B1198" s="31" t="s">
        <v>1018</v>
      </c>
      <c r="C1198" s="4" t="s">
        <v>428</v>
      </c>
      <c r="D1198" s="31" t="s">
        <v>1018</v>
      </c>
      <c r="E1198" s="31" t="s">
        <v>59</v>
      </c>
      <c r="F1198" s="4">
        <v>2</v>
      </c>
      <c r="G1198" s="34">
        <v>9000</v>
      </c>
      <c r="H1198" s="4" t="s">
        <v>897</v>
      </c>
      <c r="I1198" s="4" t="s">
        <v>17</v>
      </c>
      <c r="J1198" s="7">
        <f t="shared" si="109"/>
        <v>18000</v>
      </c>
      <c r="K1198" s="7">
        <f t="shared" si="108"/>
        <v>20160.000000000004</v>
      </c>
    </row>
    <row r="1199" spans="1:11" ht="45">
      <c r="A1199" s="2" t="s">
        <v>1019</v>
      </c>
      <c r="B1199" s="31" t="s">
        <v>1020</v>
      </c>
      <c r="C1199" s="4" t="s">
        <v>428</v>
      </c>
      <c r="D1199" s="31" t="s">
        <v>1020</v>
      </c>
      <c r="E1199" s="31" t="s">
        <v>59</v>
      </c>
      <c r="F1199" s="4">
        <v>5</v>
      </c>
      <c r="G1199" s="34">
        <v>9000</v>
      </c>
      <c r="H1199" s="4" t="s">
        <v>897</v>
      </c>
      <c r="I1199" s="4" t="s">
        <v>17</v>
      </c>
      <c r="J1199" s="7">
        <f t="shared" si="109"/>
        <v>45000</v>
      </c>
      <c r="K1199" s="7">
        <f t="shared" si="108"/>
        <v>50400.000000000007</v>
      </c>
    </row>
    <row r="1200" spans="1:11" ht="60">
      <c r="A1200" s="2">
        <v>904</v>
      </c>
      <c r="B1200" s="31" t="s">
        <v>1021</v>
      </c>
      <c r="C1200" s="4" t="s">
        <v>13</v>
      </c>
      <c r="D1200" s="31" t="s">
        <v>1021</v>
      </c>
      <c r="E1200" s="31" t="s">
        <v>15</v>
      </c>
      <c r="F1200" s="4">
        <v>100</v>
      </c>
      <c r="G1200" s="34">
        <v>1000</v>
      </c>
      <c r="H1200" s="4" t="s">
        <v>1011</v>
      </c>
      <c r="I1200" s="4" t="s">
        <v>17</v>
      </c>
      <c r="J1200" s="7">
        <f t="shared" si="109"/>
        <v>100000</v>
      </c>
      <c r="K1200" s="7">
        <f t="shared" si="108"/>
        <v>112000.00000000001</v>
      </c>
    </row>
    <row r="1201" spans="1:11" ht="60">
      <c r="A1201" s="2">
        <v>905</v>
      </c>
      <c r="B1201" s="31" t="s">
        <v>1022</v>
      </c>
      <c r="C1201" s="4" t="s">
        <v>13</v>
      </c>
      <c r="D1201" s="31" t="s">
        <v>1022</v>
      </c>
      <c r="E1201" s="31" t="s">
        <v>59</v>
      </c>
      <c r="F1201" s="4">
        <v>3</v>
      </c>
      <c r="G1201" s="34">
        <v>6000</v>
      </c>
      <c r="H1201" s="4" t="s">
        <v>1011</v>
      </c>
      <c r="I1201" s="4" t="s">
        <v>17</v>
      </c>
      <c r="J1201" s="7">
        <f t="shared" si="109"/>
        <v>18000</v>
      </c>
      <c r="K1201" s="7">
        <f t="shared" si="108"/>
        <v>20160.000000000004</v>
      </c>
    </row>
    <row r="1202" spans="1:11" ht="60">
      <c r="A1202" s="2">
        <v>907</v>
      </c>
      <c r="B1202" s="31" t="s">
        <v>1023</v>
      </c>
      <c r="C1202" s="4" t="s">
        <v>13</v>
      </c>
      <c r="D1202" s="31" t="s">
        <v>1023</v>
      </c>
      <c r="E1202" s="31" t="s">
        <v>59</v>
      </c>
      <c r="F1202" s="4">
        <v>2</v>
      </c>
      <c r="G1202" s="34">
        <v>2000</v>
      </c>
      <c r="H1202" s="4" t="s">
        <v>1011</v>
      </c>
      <c r="I1202" s="4" t="s">
        <v>17</v>
      </c>
      <c r="J1202" s="7">
        <f t="shared" si="109"/>
        <v>4000</v>
      </c>
      <c r="K1202" s="7">
        <f t="shared" si="108"/>
        <v>4480</v>
      </c>
    </row>
    <row r="1203" spans="1:11" ht="60">
      <c r="A1203" s="2">
        <v>908</v>
      </c>
      <c r="B1203" s="31" t="s">
        <v>1024</v>
      </c>
      <c r="C1203" s="4" t="s">
        <v>13</v>
      </c>
      <c r="D1203" s="31" t="s">
        <v>1024</v>
      </c>
      <c r="E1203" s="31" t="s">
        <v>59</v>
      </c>
      <c r="F1203" s="4">
        <v>2</v>
      </c>
      <c r="G1203" s="34">
        <v>6000</v>
      </c>
      <c r="H1203" s="4" t="s">
        <v>1011</v>
      </c>
      <c r="I1203" s="4" t="s">
        <v>17</v>
      </c>
      <c r="J1203" s="7">
        <f t="shared" si="109"/>
        <v>12000</v>
      </c>
      <c r="K1203" s="7">
        <f t="shared" si="108"/>
        <v>13440.000000000002</v>
      </c>
    </row>
    <row r="1204" spans="1:11" ht="45">
      <c r="A1204" s="2" t="s">
        <v>2027</v>
      </c>
      <c r="B1204" s="31" t="s">
        <v>2026</v>
      </c>
      <c r="C1204" s="4" t="s">
        <v>1651</v>
      </c>
      <c r="D1204" s="31" t="s">
        <v>2026</v>
      </c>
      <c r="E1204" s="31" t="s">
        <v>2025</v>
      </c>
      <c r="F1204" s="4">
        <v>50</v>
      </c>
      <c r="G1204" s="34">
        <v>2200</v>
      </c>
      <c r="H1204" s="4" t="s">
        <v>429</v>
      </c>
      <c r="I1204" s="4" t="s">
        <v>17</v>
      </c>
      <c r="J1204" s="7">
        <f>G1204*F1204</f>
        <v>110000</v>
      </c>
      <c r="K1204" s="7">
        <f>J1204*1.12</f>
        <v>123200.00000000001</v>
      </c>
    </row>
    <row r="1205" spans="1:11" ht="45">
      <c r="A1205" s="2">
        <v>909</v>
      </c>
      <c r="B1205" s="31" t="s">
        <v>1025</v>
      </c>
      <c r="C1205" s="4" t="s">
        <v>13</v>
      </c>
      <c r="D1205" s="31" t="s">
        <v>1025</v>
      </c>
      <c r="E1205" s="31" t="s">
        <v>59</v>
      </c>
      <c r="F1205" s="4">
        <v>31</v>
      </c>
      <c r="G1205" s="34">
        <v>54327.048387096773</v>
      </c>
      <c r="H1205" s="4" t="s">
        <v>19</v>
      </c>
      <c r="I1205" s="4" t="s">
        <v>17</v>
      </c>
      <c r="J1205" s="7">
        <f t="shared" ref="J1205" si="110">G1205*F1205</f>
        <v>1684138.5</v>
      </c>
      <c r="K1205" s="7">
        <f t="shared" ref="K1205" si="111">J1205*1.12</f>
        <v>1886235.12</v>
      </c>
    </row>
    <row r="1206" spans="1:11" ht="45">
      <c r="A1206" s="2">
        <v>913</v>
      </c>
      <c r="B1206" s="5" t="s">
        <v>1026</v>
      </c>
      <c r="C1206" s="4" t="s">
        <v>13</v>
      </c>
      <c r="D1206" s="5" t="s">
        <v>1027</v>
      </c>
      <c r="E1206" s="5" t="s">
        <v>417</v>
      </c>
      <c r="F1206" s="4">
        <v>200</v>
      </c>
      <c r="G1206" s="23">
        <v>10</v>
      </c>
      <c r="H1206" s="21" t="s">
        <v>44</v>
      </c>
      <c r="I1206" s="4" t="s">
        <v>17</v>
      </c>
      <c r="J1206" s="7">
        <f>G1206*F1206</f>
        <v>2000</v>
      </c>
      <c r="K1206" s="7">
        <f t="shared" si="108"/>
        <v>2240</v>
      </c>
    </row>
    <row r="1207" spans="1:11" ht="60">
      <c r="A1207" s="2">
        <v>914</v>
      </c>
      <c r="B1207" s="4" t="s">
        <v>1028</v>
      </c>
      <c r="C1207" s="31" t="s">
        <v>428</v>
      </c>
      <c r="D1207" s="4" t="s">
        <v>1029</v>
      </c>
      <c r="E1207" s="3" t="s">
        <v>30</v>
      </c>
      <c r="F1207" s="4">
        <v>1</v>
      </c>
      <c r="G1207" s="21">
        <v>10000000</v>
      </c>
      <c r="H1207" s="4" t="s">
        <v>1030</v>
      </c>
      <c r="I1207" s="4" t="s">
        <v>17</v>
      </c>
      <c r="J1207" s="7">
        <v>10000000</v>
      </c>
      <c r="K1207" s="7">
        <f t="shared" si="108"/>
        <v>11200000.000000002</v>
      </c>
    </row>
    <row r="1208" spans="1:11" ht="60">
      <c r="A1208" s="2">
        <v>915</v>
      </c>
      <c r="B1208" s="4" t="s">
        <v>1031</v>
      </c>
      <c r="C1208" s="31" t="s">
        <v>428</v>
      </c>
      <c r="D1208" s="4" t="s">
        <v>1029</v>
      </c>
      <c r="E1208" s="3" t="s">
        <v>30</v>
      </c>
      <c r="F1208" s="4">
        <v>1</v>
      </c>
      <c r="G1208" s="21">
        <v>4000000</v>
      </c>
      <c r="H1208" s="4" t="s">
        <v>1030</v>
      </c>
      <c r="I1208" s="4" t="s">
        <v>17</v>
      </c>
      <c r="J1208" s="7">
        <v>4000000</v>
      </c>
      <c r="K1208" s="7">
        <f t="shared" si="108"/>
        <v>4480000</v>
      </c>
    </row>
    <row r="1209" spans="1:11" ht="60">
      <c r="A1209" s="2">
        <v>916</v>
      </c>
      <c r="B1209" s="4" t="s">
        <v>1032</v>
      </c>
      <c r="C1209" s="31" t="s">
        <v>428</v>
      </c>
      <c r="D1209" s="4" t="s">
        <v>1029</v>
      </c>
      <c r="E1209" s="3" t="s">
        <v>30</v>
      </c>
      <c r="F1209" s="4">
        <v>1</v>
      </c>
      <c r="G1209" s="21">
        <v>4000000</v>
      </c>
      <c r="H1209" s="4" t="s">
        <v>1030</v>
      </c>
      <c r="I1209" s="4" t="s">
        <v>17</v>
      </c>
      <c r="J1209" s="7">
        <v>4000000</v>
      </c>
      <c r="K1209" s="7">
        <f t="shared" si="108"/>
        <v>4480000</v>
      </c>
    </row>
    <row r="1210" spans="1:11" ht="60">
      <c r="A1210" s="2">
        <v>917</v>
      </c>
      <c r="B1210" s="4" t="s">
        <v>1033</v>
      </c>
      <c r="C1210" s="31" t="s">
        <v>428</v>
      </c>
      <c r="D1210" s="4" t="s">
        <v>1029</v>
      </c>
      <c r="E1210" s="3" t="s">
        <v>30</v>
      </c>
      <c r="F1210" s="4">
        <v>1</v>
      </c>
      <c r="G1210" s="21">
        <v>1000000</v>
      </c>
      <c r="H1210" s="4" t="s">
        <v>1030</v>
      </c>
      <c r="I1210" s="4" t="s">
        <v>17</v>
      </c>
      <c r="J1210" s="7">
        <v>1000000</v>
      </c>
      <c r="K1210" s="7">
        <f t="shared" si="108"/>
        <v>1120000</v>
      </c>
    </row>
    <row r="1211" spans="1:11" ht="60">
      <c r="A1211" s="2">
        <v>918</v>
      </c>
      <c r="B1211" s="4" t="s">
        <v>1034</v>
      </c>
      <c r="C1211" s="31" t="s">
        <v>428</v>
      </c>
      <c r="D1211" s="4" t="s">
        <v>1029</v>
      </c>
      <c r="E1211" s="3" t="s">
        <v>30</v>
      </c>
      <c r="F1211" s="4">
        <v>1</v>
      </c>
      <c r="G1211" s="21">
        <v>10000000</v>
      </c>
      <c r="H1211" s="4" t="s">
        <v>1030</v>
      </c>
      <c r="I1211" s="4" t="s">
        <v>17</v>
      </c>
      <c r="J1211" s="7">
        <v>10000000</v>
      </c>
      <c r="K1211" s="7">
        <f t="shared" si="108"/>
        <v>11200000.000000002</v>
      </c>
    </row>
    <row r="1212" spans="1:11" ht="75">
      <c r="A1212" s="2">
        <v>919</v>
      </c>
      <c r="B1212" s="4" t="s">
        <v>1035</v>
      </c>
      <c r="C1212" s="31" t="s">
        <v>428</v>
      </c>
      <c r="D1212" s="4" t="s">
        <v>1029</v>
      </c>
      <c r="E1212" s="3" t="s">
        <v>30</v>
      </c>
      <c r="F1212" s="4">
        <v>1</v>
      </c>
      <c r="G1212" s="21">
        <v>11892857</v>
      </c>
      <c r="H1212" s="4" t="s">
        <v>1036</v>
      </c>
      <c r="I1212" s="4" t="s">
        <v>17</v>
      </c>
      <c r="J1212" s="7">
        <f>G1212*F1212</f>
        <v>11892857</v>
      </c>
      <c r="K1212" s="7">
        <f t="shared" si="108"/>
        <v>13319999.840000002</v>
      </c>
    </row>
    <row r="1213" spans="1:11" ht="75">
      <c r="A1213" s="2">
        <v>920</v>
      </c>
      <c r="B1213" s="4" t="s">
        <v>1037</v>
      </c>
      <c r="C1213" s="31" t="s">
        <v>428</v>
      </c>
      <c r="D1213" s="4" t="s">
        <v>1029</v>
      </c>
      <c r="E1213" s="3" t="s">
        <v>30</v>
      </c>
      <c r="F1213" s="4">
        <v>1</v>
      </c>
      <c r="G1213" s="21">
        <v>13392857</v>
      </c>
      <c r="H1213" s="4" t="s">
        <v>1036</v>
      </c>
      <c r="I1213" s="4" t="s">
        <v>17</v>
      </c>
      <c r="J1213" s="7">
        <f t="shared" ref="J1213:J1215" si="112">G1213*F1213</f>
        <v>13392857</v>
      </c>
      <c r="K1213" s="7">
        <f t="shared" si="108"/>
        <v>14999999.840000002</v>
      </c>
    </row>
    <row r="1214" spans="1:11" ht="75">
      <c r="A1214" s="2">
        <v>921</v>
      </c>
      <c r="B1214" s="4" t="s">
        <v>1038</v>
      </c>
      <c r="C1214" s="31" t="s">
        <v>428</v>
      </c>
      <c r="D1214" s="4" t="s">
        <v>1029</v>
      </c>
      <c r="E1214" s="3" t="s">
        <v>30</v>
      </c>
      <c r="F1214" s="4">
        <v>1</v>
      </c>
      <c r="G1214" s="21">
        <v>13392857</v>
      </c>
      <c r="H1214" s="4" t="s">
        <v>1036</v>
      </c>
      <c r="I1214" s="4" t="s">
        <v>17</v>
      </c>
      <c r="J1214" s="7">
        <f t="shared" si="112"/>
        <v>13392857</v>
      </c>
      <c r="K1214" s="7">
        <f t="shared" si="108"/>
        <v>14999999.840000002</v>
      </c>
    </row>
    <row r="1215" spans="1:11" ht="75">
      <c r="A1215" s="2">
        <v>922</v>
      </c>
      <c r="B1215" s="4" t="s">
        <v>1039</v>
      </c>
      <c r="C1215" s="31" t="s">
        <v>428</v>
      </c>
      <c r="D1215" s="4" t="s">
        <v>1029</v>
      </c>
      <c r="E1215" s="3" t="s">
        <v>30</v>
      </c>
      <c r="F1215" s="4">
        <v>1</v>
      </c>
      <c r="G1215" s="21">
        <v>13392857</v>
      </c>
      <c r="H1215" s="4" t="s">
        <v>1036</v>
      </c>
      <c r="I1215" s="4" t="s">
        <v>17</v>
      </c>
      <c r="J1215" s="7">
        <f t="shared" si="112"/>
        <v>13392857</v>
      </c>
      <c r="K1215" s="7">
        <f t="shared" si="108"/>
        <v>14999999.840000002</v>
      </c>
    </row>
    <row r="1216" spans="1:11" ht="60">
      <c r="A1216" s="2">
        <v>923</v>
      </c>
      <c r="B1216" s="4" t="s">
        <v>1040</v>
      </c>
      <c r="C1216" s="31" t="s">
        <v>428</v>
      </c>
      <c r="D1216" s="4" t="s">
        <v>1029</v>
      </c>
      <c r="E1216" s="3" t="s">
        <v>30</v>
      </c>
      <c r="F1216" s="4">
        <v>1</v>
      </c>
      <c r="G1216" s="21">
        <v>5000000</v>
      </c>
      <c r="H1216" s="4" t="s">
        <v>1030</v>
      </c>
      <c r="I1216" s="4" t="s">
        <v>17</v>
      </c>
      <c r="J1216" s="7">
        <f>G1216</f>
        <v>5000000</v>
      </c>
      <c r="K1216" s="7">
        <f t="shared" si="108"/>
        <v>5600000.0000000009</v>
      </c>
    </row>
    <row r="1217" spans="1:11" ht="60">
      <c r="A1217" s="2">
        <v>924</v>
      </c>
      <c r="B1217" s="4" t="s">
        <v>1041</v>
      </c>
      <c r="C1217" s="31" t="s">
        <v>428</v>
      </c>
      <c r="D1217" s="4" t="s">
        <v>1029</v>
      </c>
      <c r="E1217" s="3" t="s">
        <v>30</v>
      </c>
      <c r="F1217" s="4">
        <v>1</v>
      </c>
      <c r="G1217" s="21">
        <v>5000000</v>
      </c>
      <c r="H1217" s="4" t="s">
        <v>1030</v>
      </c>
      <c r="I1217" s="4" t="s">
        <v>17</v>
      </c>
      <c r="J1217" s="7">
        <f>G1217</f>
        <v>5000000</v>
      </c>
      <c r="K1217" s="7">
        <f t="shared" si="108"/>
        <v>5600000.0000000009</v>
      </c>
    </row>
    <row r="1218" spans="1:11" ht="60">
      <c r="A1218" s="2">
        <v>925</v>
      </c>
      <c r="B1218" s="4" t="s">
        <v>1042</v>
      </c>
      <c r="C1218" s="31" t="s">
        <v>13</v>
      </c>
      <c r="D1218" s="4" t="s">
        <v>1029</v>
      </c>
      <c r="E1218" s="3" t="s">
        <v>30</v>
      </c>
      <c r="F1218" s="4">
        <v>1</v>
      </c>
      <c r="G1218" s="21">
        <v>5000000</v>
      </c>
      <c r="H1218" s="4" t="s">
        <v>1030</v>
      </c>
      <c r="I1218" s="4" t="s">
        <v>17</v>
      </c>
      <c r="J1218" s="7">
        <f>G1218</f>
        <v>5000000</v>
      </c>
      <c r="K1218" s="7">
        <f t="shared" si="108"/>
        <v>5600000.0000000009</v>
      </c>
    </row>
    <row r="1219" spans="1:11" ht="60">
      <c r="A1219" s="2">
        <v>926</v>
      </c>
      <c r="B1219" s="4" t="s">
        <v>1043</v>
      </c>
      <c r="C1219" s="27" t="s">
        <v>428</v>
      </c>
      <c r="D1219" s="4" t="s">
        <v>1029</v>
      </c>
      <c r="E1219" s="4" t="s">
        <v>30</v>
      </c>
      <c r="F1219" s="4">
        <v>1</v>
      </c>
      <c r="G1219" s="32">
        <v>30000000</v>
      </c>
      <c r="H1219" s="27" t="s">
        <v>1044</v>
      </c>
      <c r="I1219" s="4" t="s">
        <v>17</v>
      </c>
      <c r="J1219" s="7">
        <v>30000000</v>
      </c>
      <c r="K1219" s="33">
        <v>33600000</v>
      </c>
    </row>
    <row r="1220" spans="1:11" ht="62.25" customHeight="1">
      <c r="A1220" s="2" t="s">
        <v>1662</v>
      </c>
      <c r="B1220" s="4" t="s">
        <v>1676</v>
      </c>
      <c r="C1220" s="27" t="s">
        <v>428</v>
      </c>
      <c r="D1220" s="4" t="s">
        <v>1676</v>
      </c>
      <c r="E1220" s="4" t="s">
        <v>15</v>
      </c>
      <c r="F1220" s="4">
        <v>10</v>
      </c>
      <c r="G1220" s="32">
        <v>3215</v>
      </c>
      <c r="H1220" s="27" t="s">
        <v>1674</v>
      </c>
      <c r="I1220" s="4" t="s">
        <v>17</v>
      </c>
      <c r="J1220" s="7">
        <f>F1220*G1220</f>
        <v>32150</v>
      </c>
      <c r="K1220" s="33">
        <f>J1220*1.12</f>
        <v>36008</v>
      </c>
    </row>
    <row r="1221" spans="1:11" ht="90">
      <c r="A1221" s="2">
        <v>927</v>
      </c>
      <c r="B1221" s="4" t="s">
        <v>1045</v>
      </c>
      <c r="C1221" s="31" t="s">
        <v>129</v>
      </c>
      <c r="D1221" s="4" t="s">
        <v>1046</v>
      </c>
      <c r="E1221" s="3" t="s">
        <v>30</v>
      </c>
      <c r="F1221" s="4">
        <v>1</v>
      </c>
      <c r="G1221" s="21">
        <v>40000000</v>
      </c>
      <c r="H1221" s="4" t="s">
        <v>1047</v>
      </c>
      <c r="I1221" s="4" t="s">
        <v>17</v>
      </c>
      <c r="J1221" s="7">
        <v>40000000</v>
      </c>
      <c r="K1221" s="7">
        <f t="shared" ref="K1221:K1231" si="113">J1221*1.12</f>
        <v>44800000.000000007</v>
      </c>
    </row>
    <row r="1222" spans="1:11" ht="75">
      <c r="A1222" s="2">
        <v>928</v>
      </c>
      <c r="B1222" s="72" t="s">
        <v>1048</v>
      </c>
      <c r="C1222" s="31" t="s">
        <v>129</v>
      </c>
      <c r="D1222" s="4" t="s">
        <v>1049</v>
      </c>
      <c r="E1222" s="3" t="s">
        <v>30</v>
      </c>
      <c r="F1222" s="4">
        <v>4</v>
      </c>
      <c r="G1222" s="21">
        <v>7000000</v>
      </c>
      <c r="H1222" s="4" t="s">
        <v>1050</v>
      </c>
      <c r="I1222" s="4" t="s">
        <v>17</v>
      </c>
      <c r="J1222" s="7">
        <v>28000000</v>
      </c>
      <c r="K1222" s="7">
        <f t="shared" si="113"/>
        <v>31360000.000000004</v>
      </c>
    </row>
    <row r="1223" spans="1:11" ht="75">
      <c r="A1223" s="2">
        <v>929</v>
      </c>
      <c r="B1223" s="4" t="s">
        <v>1051</v>
      </c>
      <c r="C1223" s="31" t="s">
        <v>13</v>
      </c>
      <c r="D1223" s="4" t="s">
        <v>1052</v>
      </c>
      <c r="E1223" s="3" t="s">
        <v>30</v>
      </c>
      <c r="F1223" s="4">
        <v>1</v>
      </c>
      <c r="G1223" s="21">
        <v>4000000</v>
      </c>
      <c r="H1223" s="4" t="s">
        <v>1053</v>
      </c>
      <c r="I1223" s="4" t="s">
        <v>17</v>
      </c>
      <c r="J1223" s="7">
        <v>4000000</v>
      </c>
      <c r="K1223" s="7">
        <f t="shared" si="113"/>
        <v>4480000</v>
      </c>
    </row>
    <row r="1224" spans="1:11" ht="60">
      <c r="A1224" s="2">
        <v>930</v>
      </c>
      <c r="B1224" s="4" t="s">
        <v>1054</v>
      </c>
      <c r="C1224" s="31" t="s">
        <v>129</v>
      </c>
      <c r="D1224" s="4" t="s">
        <v>1055</v>
      </c>
      <c r="E1224" s="3" t="s">
        <v>30</v>
      </c>
      <c r="F1224" s="4">
        <v>1</v>
      </c>
      <c r="G1224" s="21">
        <v>10000000</v>
      </c>
      <c r="H1224" s="4" t="s">
        <v>1050</v>
      </c>
      <c r="I1224" s="4" t="s">
        <v>17</v>
      </c>
      <c r="J1224" s="7">
        <v>10000000</v>
      </c>
      <c r="K1224" s="7">
        <f t="shared" si="113"/>
        <v>11200000.000000002</v>
      </c>
    </row>
    <row r="1225" spans="1:11" ht="45">
      <c r="A1225" s="2">
        <v>931</v>
      </c>
      <c r="B1225" s="4" t="s">
        <v>1056</v>
      </c>
      <c r="C1225" s="31" t="s">
        <v>129</v>
      </c>
      <c r="D1225" s="4" t="s">
        <v>1056</v>
      </c>
      <c r="E1225" s="3" t="s">
        <v>30</v>
      </c>
      <c r="F1225" s="4">
        <v>1</v>
      </c>
      <c r="G1225" s="21">
        <v>37000000</v>
      </c>
      <c r="H1225" s="4" t="s">
        <v>1057</v>
      </c>
      <c r="I1225" s="4" t="s">
        <v>525</v>
      </c>
      <c r="J1225" s="7">
        <f t="shared" ref="J1225:J1231" si="114">G1225*F1225</f>
        <v>37000000</v>
      </c>
      <c r="K1225" s="7">
        <f t="shared" si="113"/>
        <v>41440000.000000007</v>
      </c>
    </row>
    <row r="1226" spans="1:11" ht="45">
      <c r="A1226" s="2">
        <v>932</v>
      </c>
      <c r="B1226" s="4" t="s">
        <v>1058</v>
      </c>
      <c r="C1226" s="31" t="s">
        <v>129</v>
      </c>
      <c r="D1226" s="4" t="s">
        <v>1058</v>
      </c>
      <c r="E1226" s="3" t="s">
        <v>30</v>
      </c>
      <c r="F1226" s="4">
        <v>1</v>
      </c>
      <c r="G1226" s="21">
        <v>136419571</v>
      </c>
      <c r="H1226" s="4" t="s">
        <v>1059</v>
      </c>
      <c r="I1226" s="4" t="s">
        <v>525</v>
      </c>
      <c r="J1226" s="7">
        <f t="shared" si="114"/>
        <v>136419571</v>
      </c>
      <c r="K1226" s="7">
        <f t="shared" si="113"/>
        <v>152789919.52000001</v>
      </c>
    </row>
    <row r="1227" spans="1:11" ht="45">
      <c r="A1227" s="2" t="s">
        <v>1788</v>
      </c>
      <c r="B1227" s="4" t="s">
        <v>1789</v>
      </c>
      <c r="C1227" s="31" t="s">
        <v>428</v>
      </c>
      <c r="D1227" s="4" t="s">
        <v>1789</v>
      </c>
      <c r="E1227" s="3" t="s">
        <v>30</v>
      </c>
      <c r="F1227" s="4">
        <v>10</v>
      </c>
      <c r="G1227" s="21">
        <v>110000</v>
      </c>
      <c r="H1227" s="4" t="s">
        <v>19</v>
      </c>
      <c r="I1227" s="4" t="s">
        <v>17</v>
      </c>
      <c r="J1227" s="7">
        <f t="shared" ref="J1227:J1228" si="115">G1227*F1227</f>
        <v>1100000</v>
      </c>
      <c r="K1227" s="7">
        <f t="shared" ref="K1227:K1228" si="116">J1227*1.12</f>
        <v>1232000.0000000002</v>
      </c>
    </row>
    <row r="1228" spans="1:11" s="116" customFormat="1" ht="60">
      <c r="A1228" s="108" t="s">
        <v>2098</v>
      </c>
      <c r="B1228" s="112" t="s">
        <v>2099</v>
      </c>
      <c r="C1228" s="117" t="s">
        <v>428</v>
      </c>
      <c r="D1228" s="112" t="s">
        <v>2099</v>
      </c>
      <c r="E1228" s="118" t="s">
        <v>15</v>
      </c>
      <c r="F1228" s="112">
        <v>1</v>
      </c>
      <c r="G1228" s="119">
        <v>140625</v>
      </c>
      <c r="H1228" s="112" t="s">
        <v>2100</v>
      </c>
      <c r="I1228" s="112" t="s">
        <v>17</v>
      </c>
      <c r="J1228" s="120">
        <f t="shared" si="115"/>
        <v>140625</v>
      </c>
      <c r="K1228" s="120">
        <f t="shared" si="116"/>
        <v>157500.00000000003</v>
      </c>
    </row>
    <row r="1229" spans="1:11" ht="60">
      <c r="A1229" s="2">
        <v>934</v>
      </c>
      <c r="B1229" s="4" t="s">
        <v>1060</v>
      </c>
      <c r="C1229" s="31" t="s">
        <v>13</v>
      </c>
      <c r="D1229" s="4" t="s">
        <v>1060</v>
      </c>
      <c r="E1229" s="3" t="s">
        <v>15</v>
      </c>
      <c r="F1229" s="4">
        <v>150</v>
      </c>
      <c r="G1229" s="21">
        <v>4464</v>
      </c>
      <c r="H1229" s="4" t="s">
        <v>1011</v>
      </c>
      <c r="I1229" s="4" t="s">
        <v>525</v>
      </c>
      <c r="J1229" s="7">
        <f t="shared" si="114"/>
        <v>669600</v>
      </c>
      <c r="K1229" s="7">
        <f t="shared" si="113"/>
        <v>749952.00000000012</v>
      </c>
    </row>
    <row r="1230" spans="1:11" ht="60">
      <c r="A1230" s="2">
        <v>936</v>
      </c>
      <c r="B1230" s="4" t="s">
        <v>1061</v>
      </c>
      <c r="C1230" s="31" t="s">
        <v>13</v>
      </c>
      <c r="D1230" s="4" t="s">
        <v>1061</v>
      </c>
      <c r="E1230" s="3" t="s">
        <v>15</v>
      </c>
      <c r="F1230" s="4">
        <v>5</v>
      </c>
      <c r="G1230" s="21">
        <v>25000</v>
      </c>
      <c r="H1230" s="4" t="s">
        <v>1011</v>
      </c>
      <c r="I1230" s="4" t="s">
        <v>525</v>
      </c>
      <c r="J1230" s="7">
        <f t="shared" si="114"/>
        <v>125000</v>
      </c>
      <c r="K1230" s="7">
        <f t="shared" si="113"/>
        <v>140000</v>
      </c>
    </row>
    <row r="1231" spans="1:11" ht="60">
      <c r="A1231" s="2">
        <v>937</v>
      </c>
      <c r="B1231" s="4" t="s">
        <v>1062</v>
      </c>
      <c r="C1231" s="31" t="s">
        <v>13</v>
      </c>
      <c r="D1231" s="4" t="s">
        <v>1062</v>
      </c>
      <c r="E1231" s="3" t="s">
        <v>15</v>
      </c>
      <c r="F1231" s="4">
        <v>10</v>
      </c>
      <c r="G1231" s="21">
        <v>10000</v>
      </c>
      <c r="H1231" s="4" t="s">
        <v>1011</v>
      </c>
      <c r="I1231" s="4" t="s">
        <v>525</v>
      </c>
      <c r="J1231" s="7">
        <f t="shared" si="114"/>
        <v>100000</v>
      </c>
      <c r="K1231" s="7">
        <f t="shared" si="113"/>
        <v>112000.00000000001</v>
      </c>
    </row>
    <row r="1232" spans="1:11" ht="45">
      <c r="A1232" s="2">
        <v>938</v>
      </c>
      <c r="B1232" s="25" t="s">
        <v>1063</v>
      </c>
      <c r="C1232" s="27" t="s">
        <v>129</v>
      </c>
      <c r="D1232" s="25" t="s">
        <v>1063</v>
      </c>
      <c r="E1232" s="27" t="s">
        <v>30</v>
      </c>
      <c r="F1232" s="25">
        <v>1</v>
      </c>
      <c r="G1232" s="6" t="s">
        <v>1064</v>
      </c>
      <c r="H1232" s="27" t="s">
        <v>429</v>
      </c>
      <c r="I1232" s="4" t="s">
        <v>17</v>
      </c>
      <c r="J1232" s="33">
        <v>28330000</v>
      </c>
      <c r="K1232" s="33">
        <v>31729600</v>
      </c>
    </row>
    <row r="1233" spans="1:11">
      <c r="A1233" s="162" t="s">
        <v>1065</v>
      </c>
      <c r="B1233" s="163"/>
      <c r="C1233" s="31"/>
      <c r="D1233" s="4"/>
      <c r="E1233" s="3"/>
      <c r="F1233" s="4"/>
      <c r="G1233" s="21"/>
      <c r="H1233" s="4"/>
      <c r="I1233" s="4"/>
      <c r="J1233" s="7"/>
      <c r="K1233" s="7"/>
    </row>
    <row r="1234" spans="1:11" ht="60">
      <c r="A1234" s="2">
        <v>939</v>
      </c>
      <c r="B1234" s="3" t="s">
        <v>1066</v>
      </c>
      <c r="C1234" s="4" t="s">
        <v>428</v>
      </c>
      <c r="D1234" s="3" t="s">
        <v>1066</v>
      </c>
      <c r="E1234" s="3" t="s">
        <v>888</v>
      </c>
      <c r="F1234" s="3">
        <v>1</v>
      </c>
      <c r="G1234" s="21">
        <v>792679</v>
      </c>
      <c r="H1234" s="4" t="s">
        <v>1067</v>
      </c>
      <c r="I1234" s="4" t="s">
        <v>17</v>
      </c>
      <c r="J1234" s="7">
        <v>792679</v>
      </c>
      <c r="K1234" s="7">
        <f t="shared" ref="K1234:K1304" si="117">J1234*1.12</f>
        <v>887800.4800000001</v>
      </c>
    </row>
    <row r="1235" spans="1:11" ht="45">
      <c r="A1235" s="2">
        <v>940</v>
      </c>
      <c r="B1235" s="25" t="s">
        <v>1068</v>
      </c>
      <c r="C1235" s="27" t="s">
        <v>13</v>
      </c>
      <c r="D1235" s="25" t="s">
        <v>1068</v>
      </c>
      <c r="E1235" s="27" t="s">
        <v>888</v>
      </c>
      <c r="F1235" s="25">
        <v>1</v>
      </c>
      <c r="G1235" s="6">
        <v>1000000</v>
      </c>
      <c r="H1235" s="27" t="s">
        <v>429</v>
      </c>
      <c r="I1235" s="4" t="s">
        <v>17</v>
      </c>
      <c r="J1235" s="33">
        <v>1000000</v>
      </c>
      <c r="K1235" s="33">
        <f>J1235*1.12</f>
        <v>1120000</v>
      </c>
    </row>
    <row r="1236" spans="1:11" ht="60">
      <c r="A1236" s="2">
        <v>941</v>
      </c>
      <c r="B1236" s="5" t="s">
        <v>1069</v>
      </c>
      <c r="C1236" s="4" t="s">
        <v>13</v>
      </c>
      <c r="D1236" s="20" t="s">
        <v>1070</v>
      </c>
      <c r="E1236" s="5" t="s">
        <v>888</v>
      </c>
      <c r="F1236" s="4">
        <v>1</v>
      </c>
      <c r="G1236" s="21">
        <v>170419.5</v>
      </c>
      <c r="H1236" s="4" t="s">
        <v>1071</v>
      </c>
      <c r="I1236" s="4" t="s">
        <v>525</v>
      </c>
      <c r="J1236" s="7">
        <v>170419.5</v>
      </c>
      <c r="K1236" s="7">
        <f>J1236*1.12</f>
        <v>190869.84000000003</v>
      </c>
    </row>
    <row r="1237" spans="1:11" ht="45">
      <c r="A1237" s="2">
        <v>942</v>
      </c>
      <c r="B1237" s="5" t="s">
        <v>1072</v>
      </c>
      <c r="C1237" s="4" t="s">
        <v>13</v>
      </c>
      <c r="D1237" s="5" t="s">
        <v>1072</v>
      </c>
      <c r="E1237" s="5" t="s">
        <v>888</v>
      </c>
      <c r="F1237" s="4">
        <v>1</v>
      </c>
      <c r="G1237" s="21">
        <v>5309297</v>
      </c>
      <c r="H1237" s="4" t="s">
        <v>701</v>
      </c>
      <c r="I1237" s="4" t="s">
        <v>525</v>
      </c>
      <c r="J1237" s="7">
        <f>F1237*G1237</f>
        <v>5309297</v>
      </c>
      <c r="K1237" s="7">
        <f>J1237*1.12</f>
        <v>5946412.6400000006</v>
      </c>
    </row>
    <row r="1238" spans="1:11" ht="45">
      <c r="A1238" s="2">
        <v>943</v>
      </c>
      <c r="B1238" s="5" t="s">
        <v>1073</v>
      </c>
      <c r="C1238" s="4" t="s">
        <v>13</v>
      </c>
      <c r="D1238" s="5" t="s">
        <v>1073</v>
      </c>
      <c r="E1238" s="5" t="s">
        <v>888</v>
      </c>
      <c r="F1238" s="4">
        <v>1</v>
      </c>
      <c r="G1238" s="21">
        <v>2721744</v>
      </c>
      <c r="H1238" s="4" t="s">
        <v>701</v>
      </c>
      <c r="I1238" s="4" t="s">
        <v>525</v>
      </c>
      <c r="J1238" s="7">
        <f>F1238*G1238</f>
        <v>2721744</v>
      </c>
      <c r="K1238" s="7">
        <f>J1238*1.12</f>
        <v>3048353.2800000003</v>
      </c>
    </row>
    <row r="1239" spans="1:11" ht="45">
      <c r="A1239" s="2">
        <v>944</v>
      </c>
      <c r="B1239" s="5" t="s">
        <v>1074</v>
      </c>
      <c r="C1239" s="4" t="s">
        <v>428</v>
      </c>
      <c r="D1239" s="5" t="s">
        <v>1074</v>
      </c>
      <c r="E1239" s="4" t="s">
        <v>888</v>
      </c>
      <c r="F1239" s="4">
        <v>1</v>
      </c>
      <c r="G1239" s="21">
        <v>980000</v>
      </c>
      <c r="H1239" s="4" t="s">
        <v>429</v>
      </c>
      <c r="I1239" s="4" t="s">
        <v>525</v>
      </c>
      <c r="J1239" s="7">
        <v>980000</v>
      </c>
      <c r="K1239" s="7">
        <f>J1239*1.12</f>
        <v>1097600</v>
      </c>
    </row>
    <row r="1240" spans="1:11" ht="45">
      <c r="A1240" s="2" t="s">
        <v>1428</v>
      </c>
      <c r="B1240" s="4" t="s">
        <v>1429</v>
      </c>
      <c r="C1240" s="4" t="s">
        <v>13</v>
      </c>
      <c r="D1240" s="4" t="s">
        <v>1429</v>
      </c>
      <c r="E1240" s="4" t="s">
        <v>888</v>
      </c>
      <c r="F1240" s="4">
        <v>1</v>
      </c>
      <c r="G1240" s="4">
        <v>2950000</v>
      </c>
      <c r="H1240" s="27" t="s">
        <v>19</v>
      </c>
      <c r="I1240" s="27" t="s">
        <v>1382</v>
      </c>
      <c r="J1240" s="7">
        <f>G1240*F1240</f>
        <v>2950000</v>
      </c>
      <c r="K1240" s="7">
        <v>3304000</v>
      </c>
    </row>
    <row r="1241" spans="1:11" ht="150">
      <c r="A1241" s="2" t="s">
        <v>1560</v>
      </c>
      <c r="B1241" s="4" t="s">
        <v>1561</v>
      </c>
      <c r="C1241" s="4" t="s">
        <v>1076</v>
      </c>
      <c r="D1241" s="4" t="s">
        <v>1562</v>
      </c>
      <c r="E1241" s="4" t="s">
        <v>888</v>
      </c>
      <c r="F1241" s="4">
        <v>1</v>
      </c>
      <c r="G1241" s="4">
        <v>187500</v>
      </c>
      <c r="H1241" s="4" t="s">
        <v>909</v>
      </c>
      <c r="I1241" s="27" t="s">
        <v>1382</v>
      </c>
      <c r="J1241" s="7">
        <f>G1241*F1241</f>
        <v>187500</v>
      </c>
      <c r="K1241" s="7">
        <f>J1241*1.12</f>
        <v>210000.00000000003</v>
      </c>
    </row>
    <row r="1242" spans="1:11" ht="105">
      <c r="A1242" s="2" t="s">
        <v>2008</v>
      </c>
      <c r="B1242" s="4" t="s">
        <v>2009</v>
      </c>
      <c r="C1242" s="4" t="s">
        <v>129</v>
      </c>
      <c r="D1242" s="4" t="s">
        <v>2009</v>
      </c>
      <c r="E1242" s="4" t="s">
        <v>888</v>
      </c>
      <c r="F1242" s="4">
        <v>1</v>
      </c>
      <c r="G1242" s="4">
        <v>6237979</v>
      </c>
      <c r="H1242" s="4" t="s">
        <v>2010</v>
      </c>
      <c r="I1242" s="27" t="s">
        <v>1382</v>
      </c>
      <c r="J1242" s="7">
        <f>G1242*F1242</f>
        <v>6237979</v>
      </c>
      <c r="K1242" s="7">
        <f>J1242*1.12</f>
        <v>6986536.4800000004</v>
      </c>
    </row>
    <row r="1243" spans="1:11" ht="75">
      <c r="A1243" s="2">
        <v>945</v>
      </c>
      <c r="B1243" s="5" t="s">
        <v>1075</v>
      </c>
      <c r="C1243" s="4" t="s">
        <v>1076</v>
      </c>
      <c r="D1243" s="5" t="s">
        <v>1075</v>
      </c>
      <c r="E1243" s="5" t="s">
        <v>771</v>
      </c>
      <c r="F1243" s="73">
        <v>1</v>
      </c>
      <c r="G1243" s="74">
        <f>J1243/F1243</f>
        <v>3424032</v>
      </c>
      <c r="H1243" s="4" t="s">
        <v>978</v>
      </c>
      <c r="I1243" s="4" t="s">
        <v>525</v>
      </c>
      <c r="J1243" s="7">
        <v>3424032</v>
      </c>
      <c r="K1243" s="7">
        <f t="shared" si="117"/>
        <v>3834915.8400000003</v>
      </c>
    </row>
    <row r="1244" spans="1:11" ht="45">
      <c r="A1244" s="2">
        <v>946</v>
      </c>
      <c r="B1244" s="5" t="s">
        <v>1075</v>
      </c>
      <c r="C1244" s="4" t="s">
        <v>129</v>
      </c>
      <c r="D1244" s="5" t="s">
        <v>1075</v>
      </c>
      <c r="E1244" s="5" t="s">
        <v>771</v>
      </c>
      <c r="F1244" s="73">
        <v>1</v>
      </c>
      <c r="G1244" s="74">
        <f>J1244/F1244</f>
        <v>19593072</v>
      </c>
      <c r="H1244" s="4" t="s">
        <v>1077</v>
      </c>
      <c r="I1244" s="4" t="s">
        <v>525</v>
      </c>
      <c r="J1244" s="7">
        <v>19593072</v>
      </c>
      <c r="K1244" s="7">
        <f t="shared" si="117"/>
        <v>21944240.640000001</v>
      </c>
    </row>
    <row r="1245" spans="1:11" s="132" customFormat="1" ht="45">
      <c r="A1245" s="127">
        <v>947</v>
      </c>
      <c r="B1245" s="128" t="s">
        <v>1078</v>
      </c>
      <c r="C1245" s="129" t="s">
        <v>13</v>
      </c>
      <c r="D1245" s="128" t="s">
        <v>1078</v>
      </c>
      <c r="E1245" s="128" t="s">
        <v>1079</v>
      </c>
      <c r="F1245" s="133">
        <v>290.5394</v>
      </c>
      <c r="G1245" s="134">
        <v>4345.71</v>
      </c>
      <c r="H1245" s="129" t="s">
        <v>1077</v>
      </c>
      <c r="I1245" s="129" t="s">
        <v>17</v>
      </c>
      <c r="J1245" s="131">
        <f>F1245*G1245</f>
        <v>1262599.9759740001</v>
      </c>
      <c r="K1245" s="131">
        <f t="shared" si="117"/>
        <v>1414111.9730908801</v>
      </c>
    </row>
    <row r="1246" spans="1:11" ht="45">
      <c r="A1246" s="2">
        <v>948</v>
      </c>
      <c r="B1246" s="5" t="s">
        <v>1080</v>
      </c>
      <c r="C1246" s="4" t="s">
        <v>13</v>
      </c>
      <c r="D1246" s="5" t="s">
        <v>1080</v>
      </c>
      <c r="E1246" s="5" t="s">
        <v>1079</v>
      </c>
      <c r="F1246" s="73">
        <v>96</v>
      </c>
      <c r="G1246" s="75">
        <v>7500</v>
      </c>
      <c r="H1246" s="4" t="s">
        <v>1077</v>
      </c>
      <c r="I1246" s="4" t="s">
        <v>17</v>
      </c>
      <c r="J1246" s="7">
        <f>F1246*G1246</f>
        <v>720000</v>
      </c>
      <c r="K1246" s="7">
        <f t="shared" si="117"/>
        <v>806400.00000000012</v>
      </c>
    </row>
    <row r="1247" spans="1:11" ht="45">
      <c r="A1247" s="2">
        <v>949</v>
      </c>
      <c r="B1247" s="5" t="s">
        <v>1081</v>
      </c>
      <c r="C1247" s="4" t="s">
        <v>428</v>
      </c>
      <c r="D1247" s="5" t="s">
        <v>1081</v>
      </c>
      <c r="E1247" s="4" t="s">
        <v>1082</v>
      </c>
      <c r="F1247" s="4">
        <v>1</v>
      </c>
      <c r="G1247" s="21">
        <v>925000</v>
      </c>
      <c r="H1247" s="4" t="s">
        <v>1083</v>
      </c>
      <c r="I1247" s="5" t="s">
        <v>1084</v>
      </c>
      <c r="J1247" s="7">
        <v>925000</v>
      </c>
      <c r="K1247" s="7">
        <f t="shared" si="117"/>
        <v>1036000.0000000001</v>
      </c>
    </row>
    <row r="1248" spans="1:11" ht="45">
      <c r="A1248" s="2">
        <v>950</v>
      </c>
      <c r="B1248" s="5" t="s">
        <v>1085</v>
      </c>
      <c r="C1248" s="4" t="s">
        <v>428</v>
      </c>
      <c r="D1248" s="5" t="s">
        <v>1085</v>
      </c>
      <c r="E1248" s="4" t="s">
        <v>1082</v>
      </c>
      <c r="F1248" s="4">
        <v>3</v>
      </c>
      <c r="G1248" s="21">
        <v>675000</v>
      </c>
      <c r="H1248" s="4" t="s">
        <v>44</v>
      </c>
      <c r="I1248" s="5" t="s">
        <v>1084</v>
      </c>
      <c r="J1248" s="7">
        <f>F1248*G1248</f>
        <v>2025000</v>
      </c>
      <c r="K1248" s="7">
        <f t="shared" si="117"/>
        <v>2268000</v>
      </c>
    </row>
    <row r="1249" spans="1:11" ht="45">
      <c r="A1249" s="2">
        <v>951</v>
      </c>
      <c r="B1249" s="5" t="s">
        <v>1086</v>
      </c>
      <c r="C1249" s="4" t="s">
        <v>428</v>
      </c>
      <c r="D1249" s="5" t="s">
        <v>1086</v>
      </c>
      <c r="E1249" s="4" t="s">
        <v>1082</v>
      </c>
      <c r="F1249" s="4">
        <v>12</v>
      </c>
      <c r="G1249" s="21">
        <v>40000</v>
      </c>
      <c r="H1249" s="4" t="s">
        <v>36</v>
      </c>
      <c r="I1249" s="4" t="s">
        <v>525</v>
      </c>
      <c r="J1249" s="7">
        <f>F1249*G1249</f>
        <v>480000</v>
      </c>
      <c r="K1249" s="7">
        <f t="shared" si="117"/>
        <v>537600</v>
      </c>
    </row>
    <row r="1250" spans="1:11" ht="60">
      <c r="A1250" s="2" t="s">
        <v>1615</v>
      </c>
      <c r="B1250" s="5" t="s">
        <v>1616</v>
      </c>
      <c r="C1250" s="4" t="s">
        <v>428</v>
      </c>
      <c r="D1250" s="5" t="s">
        <v>1616</v>
      </c>
      <c r="E1250" s="4" t="s">
        <v>771</v>
      </c>
      <c r="F1250" s="4">
        <v>1</v>
      </c>
      <c r="G1250" s="21">
        <v>480000</v>
      </c>
      <c r="H1250" s="4" t="s">
        <v>1617</v>
      </c>
      <c r="I1250" s="4" t="s">
        <v>17</v>
      </c>
      <c r="J1250" s="7">
        <f>F1250*G1250</f>
        <v>480000</v>
      </c>
      <c r="K1250" s="7">
        <f t="shared" ref="K1250:K1251" si="118">J1250*1.12</f>
        <v>537600</v>
      </c>
    </row>
    <row r="1251" spans="1:11" s="132" customFormat="1" ht="45">
      <c r="A1251" s="127" t="s">
        <v>2107</v>
      </c>
      <c r="B1251" s="128" t="s">
        <v>2108</v>
      </c>
      <c r="C1251" s="129" t="s">
        <v>428</v>
      </c>
      <c r="D1251" s="128" t="s">
        <v>2108</v>
      </c>
      <c r="E1251" s="129" t="s">
        <v>771</v>
      </c>
      <c r="F1251" s="129">
        <v>1</v>
      </c>
      <c r="G1251" s="130">
        <v>90000</v>
      </c>
      <c r="H1251" s="129" t="s">
        <v>2109</v>
      </c>
      <c r="I1251" s="129" t="s">
        <v>1103</v>
      </c>
      <c r="J1251" s="131">
        <f>F1251*G1251</f>
        <v>90000</v>
      </c>
      <c r="K1251" s="131">
        <f t="shared" si="118"/>
        <v>100800.00000000001</v>
      </c>
    </row>
    <row r="1252" spans="1:11" ht="75">
      <c r="A1252" s="2">
        <v>952</v>
      </c>
      <c r="B1252" s="5" t="s">
        <v>1087</v>
      </c>
      <c r="C1252" s="4" t="s">
        <v>428</v>
      </c>
      <c r="D1252" s="5" t="s">
        <v>1087</v>
      </c>
      <c r="E1252" s="4" t="s">
        <v>1082</v>
      </c>
      <c r="F1252" s="4">
        <v>1</v>
      </c>
      <c r="G1252" s="21">
        <v>755357</v>
      </c>
      <c r="H1252" s="4" t="s">
        <v>1088</v>
      </c>
      <c r="I1252" s="4" t="s">
        <v>525</v>
      </c>
      <c r="J1252" s="7">
        <f>F1252*G1252</f>
        <v>755357</v>
      </c>
      <c r="K1252" s="7">
        <f t="shared" si="117"/>
        <v>845999.84000000008</v>
      </c>
    </row>
    <row r="1253" spans="1:11" ht="75">
      <c r="A1253" s="2" t="s">
        <v>1652</v>
      </c>
      <c r="B1253" s="5" t="s">
        <v>1653</v>
      </c>
      <c r="C1253" s="4" t="s">
        <v>1455</v>
      </c>
      <c r="D1253" s="5" t="s">
        <v>1654</v>
      </c>
      <c r="E1253" s="4" t="s">
        <v>771</v>
      </c>
      <c r="F1253" s="4">
        <v>1</v>
      </c>
      <c r="G1253" s="21">
        <v>5884002</v>
      </c>
      <c r="H1253" s="4" t="s">
        <v>1655</v>
      </c>
      <c r="I1253" s="4" t="s">
        <v>1656</v>
      </c>
      <c r="J1253" s="7">
        <v>5884002</v>
      </c>
      <c r="K1253" s="7">
        <v>6590082</v>
      </c>
    </row>
    <row r="1254" spans="1:11" ht="45">
      <c r="A1254" s="2">
        <v>953</v>
      </c>
      <c r="B1254" s="5" t="s">
        <v>1089</v>
      </c>
      <c r="C1254" s="4" t="s">
        <v>428</v>
      </c>
      <c r="D1254" s="5" t="s">
        <v>1089</v>
      </c>
      <c r="E1254" s="4" t="s">
        <v>1082</v>
      </c>
      <c r="F1254" s="4">
        <v>21</v>
      </c>
      <c r="G1254" s="21">
        <v>48571</v>
      </c>
      <c r="H1254" s="4" t="s">
        <v>36</v>
      </c>
      <c r="I1254" s="4" t="s">
        <v>525</v>
      </c>
      <c r="J1254" s="7">
        <v>1020000</v>
      </c>
      <c r="K1254" s="7">
        <f t="shared" si="117"/>
        <v>1142400</v>
      </c>
    </row>
    <row r="1255" spans="1:11" ht="45">
      <c r="A1255" s="2">
        <v>954</v>
      </c>
      <c r="B1255" s="5" t="s">
        <v>1090</v>
      </c>
      <c r="C1255" s="4" t="s">
        <v>428</v>
      </c>
      <c r="D1255" s="5" t="s">
        <v>1090</v>
      </c>
      <c r="E1255" s="4" t="s">
        <v>1082</v>
      </c>
      <c r="F1255" s="4">
        <v>30</v>
      </c>
      <c r="G1255" s="21">
        <v>6000</v>
      </c>
      <c r="H1255" s="4" t="s">
        <v>754</v>
      </c>
      <c r="I1255" s="4" t="s">
        <v>525</v>
      </c>
      <c r="J1255" s="7">
        <f t="shared" ref="J1255:J1264" si="119">F1255*G1255</f>
        <v>180000</v>
      </c>
      <c r="K1255" s="7">
        <f t="shared" si="117"/>
        <v>201600.00000000003</v>
      </c>
    </row>
    <row r="1256" spans="1:11" ht="75">
      <c r="A1256" s="2">
        <v>955</v>
      </c>
      <c r="B1256" s="5" t="s">
        <v>1091</v>
      </c>
      <c r="C1256" s="4" t="s">
        <v>428</v>
      </c>
      <c r="D1256" s="5" t="s">
        <v>1091</v>
      </c>
      <c r="E1256" s="4" t="s">
        <v>1082</v>
      </c>
      <c r="F1256" s="4">
        <v>1</v>
      </c>
      <c r="G1256" s="21">
        <v>60000</v>
      </c>
      <c r="H1256" s="4" t="s">
        <v>36</v>
      </c>
      <c r="I1256" s="4" t="s">
        <v>525</v>
      </c>
      <c r="J1256" s="7">
        <f t="shared" si="119"/>
        <v>60000</v>
      </c>
      <c r="K1256" s="7">
        <f t="shared" si="117"/>
        <v>67200</v>
      </c>
    </row>
    <row r="1257" spans="1:11" ht="75">
      <c r="A1257" s="2" t="s">
        <v>1611</v>
      </c>
      <c r="B1257" s="5" t="s">
        <v>1612</v>
      </c>
      <c r="C1257" s="4" t="s">
        <v>428</v>
      </c>
      <c r="D1257" s="5" t="s">
        <v>1612</v>
      </c>
      <c r="E1257" s="4" t="s">
        <v>771</v>
      </c>
      <c r="F1257" s="4">
        <v>1</v>
      </c>
      <c r="G1257" s="21" t="s">
        <v>1613</v>
      </c>
      <c r="H1257" s="4" t="s">
        <v>1614</v>
      </c>
      <c r="I1257" s="4" t="s">
        <v>525</v>
      </c>
      <c r="J1257" s="7">
        <v>36000</v>
      </c>
      <c r="K1257" s="7">
        <f t="shared" si="117"/>
        <v>40320.000000000007</v>
      </c>
    </row>
    <row r="1258" spans="1:11" s="116" customFormat="1" ht="60">
      <c r="A1258" s="108">
        <v>956</v>
      </c>
      <c r="B1258" s="121" t="s">
        <v>2111</v>
      </c>
      <c r="C1258" s="112" t="s">
        <v>428</v>
      </c>
      <c r="D1258" s="121" t="s">
        <v>2111</v>
      </c>
      <c r="E1258" s="112" t="s">
        <v>1082</v>
      </c>
      <c r="F1258" s="112">
        <v>1</v>
      </c>
      <c r="G1258" s="119">
        <v>159000</v>
      </c>
      <c r="H1258" s="112" t="s">
        <v>2101</v>
      </c>
      <c r="I1258" s="112" t="s">
        <v>525</v>
      </c>
      <c r="J1258" s="120">
        <f t="shared" si="119"/>
        <v>159000</v>
      </c>
      <c r="K1258" s="120">
        <f t="shared" si="117"/>
        <v>178080.00000000003</v>
      </c>
    </row>
    <row r="1259" spans="1:11" s="116" customFormat="1" ht="20.25" customHeight="1">
      <c r="A1259" s="108">
        <v>957</v>
      </c>
      <c r="B1259" s="157" t="s">
        <v>2106</v>
      </c>
      <c r="C1259" s="158"/>
      <c r="D1259" s="159"/>
      <c r="E1259" s="112"/>
      <c r="F1259" s="112"/>
      <c r="G1259" s="119"/>
      <c r="H1259" s="112"/>
      <c r="I1259" s="112"/>
      <c r="J1259" s="120"/>
      <c r="K1259" s="120"/>
    </row>
    <row r="1260" spans="1:11" ht="45">
      <c r="A1260" s="2">
        <v>958</v>
      </c>
      <c r="B1260" s="5" t="s">
        <v>1609</v>
      </c>
      <c r="C1260" s="4" t="s">
        <v>428</v>
      </c>
      <c r="D1260" s="5" t="s">
        <v>1609</v>
      </c>
      <c r="E1260" s="4" t="s">
        <v>771</v>
      </c>
      <c r="F1260" s="4">
        <v>1</v>
      </c>
      <c r="G1260" s="100">
        <v>73214.2</v>
      </c>
      <c r="H1260" s="4" t="s">
        <v>1610</v>
      </c>
      <c r="I1260" s="4" t="s">
        <v>1103</v>
      </c>
      <c r="J1260" s="100">
        <f t="shared" si="119"/>
        <v>73214.2</v>
      </c>
      <c r="K1260" s="7">
        <f t="shared" si="117"/>
        <v>81999.90400000001</v>
      </c>
    </row>
    <row r="1261" spans="1:11" ht="60">
      <c r="A1261" s="2" t="s">
        <v>2013</v>
      </c>
      <c r="B1261" s="5" t="s">
        <v>2014</v>
      </c>
      <c r="C1261" s="4" t="s">
        <v>428</v>
      </c>
      <c r="D1261" s="5" t="s">
        <v>2014</v>
      </c>
      <c r="E1261" s="4" t="s">
        <v>771</v>
      </c>
      <c r="F1261" s="4">
        <v>1</v>
      </c>
      <c r="G1261" s="100">
        <v>65000</v>
      </c>
      <c r="H1261" s="4" t="s">
        <v>2015</v>
      </c>
      <c r="I1261" s="27" t="s">
        <v>1103</v>
      </c>
      <c r="J1261" s="100">
        <f t="shared" ref="J1261:J1263" si="120">F1261*G1261</f>
        <v>65000</v>
      </c>
      <c r="K1261" s="7">
        <f t="shared" ref="K1261:K1263" si="121">J1261*1.12</f>
        <v>72800</v>
      </c>
    </row>
    <row r="1262" spans="1:11" ht="45">
      <c r="A1262" s="2" t="s">
        <v>2102</v>
      </c>
      <c r="B1262" s="5" t="s">
        <v>2033</v>
      </c>
      <c r="C1262" s="4" t="s">
        <v>428</v>
      </c>
      <c r="D1262" s="5" t="s">
        <v>2033</v>
      </c>
      <c r="E1262" s="4" t="s">
        <v>1082</v>
      </c>
      <c r="F1262" s="4">
        <v>2</v>
      </c>
      <c r="G1262" s="100">
        <v>310615</v>
      </c>
      <c r="H1262" s="4" t="s">
        <v>2021</v>
      </c>
      <c r="I1262" s="27" t="s">
        <v>2022</v>
      </c>
      <c r="J1262" s="100">
        <f t="shared" si="120"/>
        <v>621230</v>
      </c>
      <c r="K1262" s="7">
        <f t="shared" si="121"/>
        <v>695777.60000000009</v>
      </c>
    </row>
    <row r="1263" spans="1:11" ht="105">
      <c r="A1263" s="108" t="s">
        <v>2103</v>
      </c>
      <c r="B1263" s="121" t="s">
        <v>2104</v>
      </c>
      <c r="C1263" s="112" t="s">
        <v>428</v>
      </c>
      <c r="D1263" s="121" t="s">
        <v>2104</v>
      </c>
      <c r="E1263" s="112" t="s">
        <v>771</v>
      </c>
      <c r="F1263" s="112">
        <v>1</v>
      </c>
      <c r="G1263" s="122">
        <v>307142.86</v>
      </c>
      <c r="H1263" s="112" t="s">
        <v>2015</v>
      </c>
      <c r="I1263" s="112" t="s">
        <v>525</v>
      </c>
      <c r="J1263" s="122">
        <f t="shared" si="120"/>
        <v>307142.86</v>
      </c>
      <c r="K1263" s="120">
        <f t="shared" si="121"/>
        <v>344000.00320000004</v>
      </c>
    </row>
    <row r="1264" spans="1:11" ht="75">
      <c r="A1264" s="2">
        <v>959</v>
      </c>
      <c r="B1264" s="5" t="s">
        <v>1093</v>
      </c>
      <c r="C1264" s="4" t="s">
        <v>428</v>
      </c>
      <c r="D1264" s="5" t="s">
        <v>1093</v>
      </c>
      <c r="E1264" s="4" t="s">
        <v>1082</v>
      </c>
      <c r="F1264" s="4">
        <v>1</v>
      </c>
      <c r="G1264" s="21">
        <v>6000</v>
      </c>
      <c r="H1264" s="4" t="s">
        <v>1094</v>
      </c>
      <c r="I1264" s="25" t="s">
        <v>525</v>
      </c>
      <c r="J1264" s="7">
        <f t="shared" si="119"/>
        <v>6000</v>
      </c>
      <c r="K1264" s="7">
        <f t="shared" si="117"/>
        <v>6720.0000000000009</v>
      </c>
    </row>
    <row r="1265" spans="1:11" ht="120">
      <c r="A1265" s="2">
        <v>960</v>
      </c>
      <c r="B1265" s="5" t="s">
        <v>1095</v>
      </c>
      <c r="C1265" s="4" t="s">
        <v>428</v>
      </c>
      <c r="D1265" s="5" t="s">
        <v>1096</v>
      </c>
      <c r="E1265" s="4" t="s">
        <v>1082</v>
      </c>
      <c r="F1265" s="4">
        <v>15</v>
      </c>
      <c r="G1265" s="21">
        <v>4000</v>
      </c>
      <c r="H1265" s="4" t="s">
        <v>754</v>
      </c>
      <c r="I1265" s="25" t="s">
        <v>525</v>
      </c>
      <c r="J1265" s="7">
        <v>60000</v>
      </c>
      <c r="K1265" s="7">
        <v>67200</v>
      </c>
    </row>
    <row r="1266" spans="1:11" ht="75">
      <c r="A1266" s="2">
        <v>961</v>
      </c>
      <c r="B1266" s="5" t="s">
        <v>1097</v>
      </c>
      <c r="C1266" s="4" t="s">
        <v>428</v>
      </c>
      <c r="D1266" s="5" t="s">
        <v>1096</v>
      </c>
      <c r="E1266" s="4" t="s">
        <v>1082</v>
      </c>
      <c r="F1266" s="4">
        <v>26</v>
      </c>
      <c r="G1266" s="21">
        <v>3500</v>
      </c>
      <c r="H1266" s="4" t="s">
        <v>754</v>
      </c>
      <c r="I1266" s="25" t="s">
        <v>525</v>
      </c>
      <c r="J1266" s="7">
        <v>91000</v>
      </c>
      <c r="K1266" s="7">
        <v>101920</v>
      </c>
    </row>
    <row r="1267" spans="1:11" ht="45">
      <c r="A1267" s="2">
        <v>962</v>
      </c>
      <c r="B1267" s="5" t="s">
        <v>1098</v>
      </c>
      <c r="C1267" s="4" t="s">
        <v>428</v>
      </c>
      <c r="D1267" s="5" t="s">
        <v>1098</v>
      </c>
      <c r="E1267" s="4" t="s">
        <v>1082</v>
      </c>
      <c r="F1267" s="4">
        <v>40</v>
      </c>
      <c r="G1267" s="21">
        <v>1500</v>
      </c>
      <c r="H1267" s="4" t="s">
        <v>1092</v>
      </c>
      <c r="I1267" s="25" t="s">
        <v>525</v>
      </c>
      <c r="J1267" s="7">
        <v>60000</v>
      </c>
      <c r="K1267" s="7">
        <f t="shared" si="117"/>
        <v>67200</v>
      </c>
    </row>
    <row r="1268" spans="1:11" ht="45">
      <c r="A1268" s="2">
        <v>963</v>
      </c>
      <c r="B1268" s="4" t="s">
        <v>1099</v>
      </c>
      <c r="C1268" s="4" t="s">
        <v>428</v>
      </c>
      <c r="D1268" s="4" t="s">
        <v>1099</v>
      </c>
      <c r="E1268" s="4" t="s">
        <v>1082</v>
      </c>
      <c r="F1268" s="4">
        <v>2</v>
      </c>
      <c r="G1268" s="21">
        <v>304000</v>
      </c>
      <c r="H1268" s="4" t="s">
        <v>1100</v>
      </c>
      <c r="I1268" s="4" t="s">
        <v>525</v>
      </c>
      <c r="J1268" s="7">
        <f>F1268*G1268</f>
        <v>608000</v>
      </c>
      <c r="K1268" s="7">
        <f t="shared" si="117"/>
        <v>680960.00000000012</v>
      </c>
    </row>
    <row r="1269" spans="1:11" ht="45">
      <c r="A1269" s="2">
        <v>964</v>
      </c>
      <c r="B1269" s="5" t="s">
        <v>1101</v>
      </c>
      <c r="C1269" s="4" t="s">
        <v>428</v>
      </c>
      <c r="D1269" s="5" t="s">
        <v>1101</v>
      </c>
      <c r="E1269" s="4" t="s">
        <v>1082</v>
      </c>
      <c r="F1269" s="4">
        <v>1</v>
      </c>
      <c r="G1269" s="21">
        <v>90000</v>
      </c>
      <c r="H1269" s="4" t="s">
        <v>1102</v>
      </c>
      <c r="I1269" s="4" t="s">
        <v>1103</v>
      </c>
      <c r="J1269" s="7">
        <f>F1269*G1269</f>
        <v>90000</v>
      </c>
      <c r="K1269" s="7">
        <f t="shared" si="117"/>
        <v>100800.00000000001</v>
      </c>
    </row>
    <row r="1270" spans="1:11" ht="45">
      <c r="A1270" s="2">
        <v>965</v>
      </c>
      <c r="B1270" s="5" t="s">
        <v>1104</v>
      </c>
      <c r="C1270" s="4" t="s">
        <v>428</v>
      </c>
      <c r="D1270" s="5" t="s">
        <v>1104</v>
      </c>
      <c r="E1270" s="4" t="s">
        <v>1082</v>
      </c>
      <c r="F1270" s="4">
        <v>1</v>
      </c>
      <c r="G1270" s="21">
        <v>157000</v>
      </c>
      <c r="H1270" s="4" t="s">
        <v>1102</v>
      </c>
      <c r="I1270" s="4" t="s">
        <v>1103</v>
      </c>
      <c r="J1270" s="7">
        <f>F1270*G1270</f>
        <v>157000</v>
      </c>
      <c r="K1270" s="7">
        <f t="shared" si="117"/>
        <v>175840.00000000003</v>
      </c>
    </row>
    <row r="1271" spans="1:11" ht="45">
      <c r="A1271" s="2">
        <v>966</v>
      </c>
      <c r="B1271" s="5" t="s">
        <v>1105</v>
      </c>
      <c r="C1271" s="4" t="s">
        <v>428</v>
      </c>
      <c r="D1271" s="5" t="s">
        <v>1105</v>
      </c>
      <c r="E1271" s="4" t="s">
        <v>1082</v>
      </c>
      <c r="F1271" s="4">
        <v>1</v>
      </c>
      <c r="G1271" s="21">
        <v>111428.49</v>
      </c>
      <c r="H1271" s="4" t="s">
        <v>1106</v>
      </c>
      <c r="I1271" s="4" t="s">
        <v>525</v>
      </c>
      <c r="J1271" s="7">
        <f>F1271*G1271</f>
        <v>111428.49</v>
      </c>
      <c r="K1271" s="7">
        <f t="shared" si="117"/>
        <v>124799.90880000002</v>
      </c>
    </row>
    <row r="1272" spans="1:11" ht="60">
      <c r="A1272" s="2">
        <v>967</v>
      </c>
      <c r="B1272" s="5" t="s">
        <v>1107</v>
      </c>
      <c r="C1272" s="4" t="s">
        <v>428</v>
      </c>
      <c r="D1272" s="5" t="s">
        <v>1108</v>
      </c>
      <c r="E1272" s="4" t="s">
        <v>1082</v>
      </c>
      <c r="F1272" s="4">
        <v>1</v>
      </c>
      <c r="G1272" s="21">
        <v>78571.490000000005</v>
      </c>
      <c r="H1272" s="4" t="s">
        <v>1109</v>
      </c>
      <c r="I1272" s="4" t="s">
        <v>525</v>
      </c>
      <c r="J1272" s="7">
        <f>F1272*G1272</f>
        <v>78571.490000000005</v>
      </c>
      <c r="K1272" s="7">
        <f t="shared" si="117"/>
        <v>88000.068800000008</v>
      </c>
    </row>
    <row r="1273" spans="1:11" ht="45">
      <c r="A1273" s="2">
        <v>968</v>
      </c>
      <c r="B1273" s="5" t="s">
        <v>1110</v>
      </c>
      <c r="C1273" s="4" t="s">
        <v>428</v>
      </c>
      <c r="D1273" s="5" t="s">
        <v>1110</v>
      </c>
      <c r="E1273" s="4" t="s">
        <v>1082</v>
      </c>
      <c r="F1273" s="4">
        <v>1</v>
      </c>
      <c r="G1273" s="21">
        <v>60000</v>
      </c>
      <c r="H1273" s="4" t="s">
        <v>1111</v>
      </c>
      <c r="I1273" s="4" t="s">
        <v>1103</v>
      </c>
      <c r="J1273" s="7">
        <v>60000</v>
      </c>
      <c r="K1273" s="7">
        <f>J1273*1.12</f>
        <v>67200</v>
      </c>
    </row>
    <row r="1274" spans="1:11" ht="60">
      <c r="A1274" s="2">
        <v>969</v>
      </c>
      <c r="B1274" s="5" t="s">
        <v>1112</v>
      </c>
      <c r="C1274" s="4" t="s">
        <v>428</v>
      </c>
      <c r="D1274" s="5" t="s">
        <v>1112</v>
      </c>
      <c r="E1274" s="4" t="s">
        <v>1082</v>
      </c>
      <c r="F1274" s="4">
        <v>2</v>
      </c>
      <c r="G1274" s="21">
        <f>J1274/F1274</f>
        <v>40000</v>
      </c>
      <c r="H1274" s="4" t="s">
        <v>1094</v>
      </c>
      <c r="I1274" s="4" t="s">
        <v>525</v>
      </c>
      <c r="J1274" s="7">
        <v>80000</v>
      </c>
      <c r="K1274" s="7">
        <f>J1274*1.12</f>
        <v>89600.000000000015</v>
      </c>
    </row>
    <row r="1275" spans="1:11" ht="45">
      <c r="A1275" s="2">
        <v>970</v>
      </c>
      <c r="B1275" s="4" t="s">
        <v>1113</v>
      </c>
      <c r="C1275" s="4" t="s">
        <v>428</v>
      </c>
      <c r="D1275" s="4" t="s">
        <v>1113</v>
      </c>
      <c r="E1275" s="4" t="s">
        <v>647</v>
      </c>
      <c r="F1275" s="4">
        <v>199726</v>
      </c>
      <c r="G1275" s="21">
        <v>79.52</v>
      </c>
      <c r="H1275" s="4" t="s">
        <v>1077</v>
      </c>
      <c r="I1275" s="4" t="s">
        <v>525</v>
      </c>
      <c r="J1275" s="7">
        <v>15882180</v>
      </c>
      <c r="K1275" s="7">
        <f t="shared" si="117"/>
        <v>17788041.600000001</v>
      </c>
    </row>
    <row r="1276" spans="1:11" ht="45">
      <c r="A1276" s="2">
        <v>971</v>
      </c>
      <c r="B1276" s="4" t="s">
        <v>1114</v>
      </c>
      <c r="C1276" s="4" t="s">
        <v>13</v>
      </c>
      <c r="D1276" s="4" t="s">
        <v>1114</v>
      </c>
      <c r="E1276" s="4" t="s">
        <v>771</v>
      </c>
      <c r="F1276" s="4">
        <v>1</v>
      </c>
      <c r="G1276" s="21">
        <v>4509780</v>
      </c>
      <c r="H1276" s="4" t="s">
        <v>1077</v>
      </c>
      <c r="I1276" s="4" t="s">
        <v>525</v>
      </c>
      <c r="J1276" s="7">
        <v>4509780</v>
      </c>
      <c r="K1276" s="7">
        <f t="shared" si="117"/>
        <v>5050953.6000000006</v>
      </c>
    </row>
    <row r="1277" spans="1:11" ht="45">
      <c r="A1277" s="2">
        <v>972</v>
      </c>
      <c r="B1277" s="4" t="s">
        <v>1115</v>
      </c>
      <c r="C1277" s="4" t="s">
        <v>428</v>
      </c>
      <c r="D1277" s="4" t="s">
        <v>1115</v>
      </c>
      <c r="E1277" s="4" t="s">
        <v>1116</v>
      </c>
      <c r="F1277" s="4">
        <f>J1277/G1277</f>
        <v>21000000</v>
      </c>
      <c r="G1277" s="21">
        <v>8.5</v>
      </c>
      <c r="H1277" s="4" t="s">
        <v>1077</v>
      </c>
      <c r="I1277" s="4" t="s">
        <v>525</v>
      </c>
      <c r="J1277" s="7">
        <v>178500000</v>
      </c>
      <c r="K1277" s="7">
        <f t="shared" si="117"/>
        <v>199920000.00000003</v>
      </c>
    </row>
    <row r="1278" spans="1:11" ht="60">
      <c r="A1278" s="2">
        <v>973</v>
      </c>
      <c r="B1278" s="5" t="s">
        <v>1117</v>
      </c>
      <c r="C1278" s="4" t="s">
        <v>129</v>
      </c>
      <c r="D1278" s="5" t="s">
        <v>1117</v>
      </c>
      <c r="E1278" s="5" t="s">
        <v>867</v>
      </c>
      <c r="F1278" s="4">
        <v>63684</v>
      </c>
      <c r="G1278" s="21">
        <v>105</v>
      </c>
      <c r="H1278" s="4" t="s">
        <v>1077</v>
      </c>
      <c r="I1278" s="4" t="s">
        <v>525</v>
      </c>
      <c r="J1278" s="7">
        <f t="shared" ref="J1278:J1297" si="122">F1278*G1278</f>
        <v>6686820</v>
      </c>
      <c r="K1278" s="7">
        <f t="shared" si="117"/>
        <v>7489238.4000000004</v>
      </c>
    </row>
    <row r="1279" spans="1:11" ht="63">
      <c r="A1279" s="2" t="s">
        <v>1772</v>
      </c>
      <c r="B1279" s="104" t="s">
        <v>1774</v>
      </c>
      <c r="C1279" s="4" t="s">
        <v>428</v>
      </c>
      <c r="D1279" s="104" t="s">
        <v>1774</v>
      </c>
      <c r="E1279" s="5" t="s">
        <v>771</v>
      </c>
      <c r="F1279" s="4">
        <v>1</v>
      </c>
      <c r="G1279" s="85">
        <v>32884.22</v>
      </c>
      <c r="H1279" s="4" t="s">
        <v>1077</v>
      </c>
      <c r="I1279" s="4" t="s">
        <v>1776</v>
      </c>
      <c r="J1279" s="85">
        <f t="shared" ref="J1279:J1281" si="123">F1279*G1279</f>
        <v>32884.22</v>
      </c>
      <c r="K1279" s="85">
        <f t="shared" ref="K1279:K1281" si="124">J1279*1.12</f>
        <v>36830.326400000005</v>
      </c>
    </row>
    <row r="1280" spans="1:11" ht="63">
      <c r="A1280" s="2" t="s">
        <v>1773</v>
      </c>
      <c r="B1280" s="104" t="s">
        <v>1795</v>
      </c>
      <c r="C1280" s="4" t="s">
        <v>428</v>
      </c>
      <c r="D1280" s="104" t="s">
        <v>1796</v>
      </c>
      <c r="E1280" s="5" t="s">
        <v>771</v>
      </c>
      <c r="F1280" s="4">
        <v>1</v>
      </c>
      <c r="G1280" s="85">
        <v>162632.49</v>
      </c>
      <c r="H1280" s="4" t="s">
        <v>1077</v>
      </c>
      <c r="I1280" s="4" t="s">
        <v>1776</v>
      </c>
      <c r="J1280" s="85">
        <f t="shared" si="123"/>
        <v>162632.49</v>
      </c>
      <c r="K1280" s="85">
        <f t="shared" si="124"/>
        <v>182148.38880000002</v>
      </c>
    </row>
    <row r="1281" spans="1:11" ht="63">
      <c r="A1281" s="2" t="s">
        <v>1777</v>
      </c>
      <c r="B1281" s="104" t="s">
        <v>1775</v>
      </c>
      <c r="C1281" s="4" t="s">
        <v>428</v>
      </c>
      <c r="D1281" s="104" t="s">
        <v>1775</v>
      </c>
      <c r="E1281" s="5" t="s">
        <v>771</v>
      </c>
      <c r="F1281" s="4">
        <v>1</v>
      </c>
      <c r="G1281" s="85">
        <v>102516.27</v>
      </c>
      <c r="H1281" s="4" t="s">
        <v>1077</v>
      </c>
      <c r="I1281" s="4" t="s">
        <v>1776</v>
      </c>
      <c r="J1281" s="85">
        <f t="shared" si="123"/>
        <v>102516.27</v>
      </c>
      <c r="K1281" s="85">
        <f t="shared" si="124"/>
        <v>114818.22240000001</v>
      </c>
    </row>
    <row r="1282" spans="1:11" ht="60">
      <c r="A1282" s="2" t="s">
        <v>1800</v>
      </c>
      <c r="B1282" s="5" t="s">
        <v>1798</v>
      </c>
      <c r="C1282" s="4" t="s">
        <v>1455</v>
      </c>
      <c r="D1282" s="5" t="s">
        <v>1799</v>
      </c>
      <c r="E1282" s="5" t="s">
        <v>771</v>
      </c>
      <c r="F1282" s="4">
        <v>1</v>
      </c>
      <c r="G1282" s="7">
        <v>22500</v>
      </c>
      <c r="H1282" s="4" t="s">
        <v>1077</v>
      </c>
      <c r="I1282" s="4" t="s">
        <v>1776</v>
      </c>
      <c r="J1282" s="7">
        <f>F1282*G1282</f>
        <v>22500</v>
      </c>
      <c r="K1282" s="7">
        <f>J1282*1.12</f>
        <v>25200.000000000004</v>
      </c>
    </row>
    <row r="1283" spans="1:11" ht="45">
      <c r="A1283" s="2">
        <v>974</v>
      </c>
      <c r="B1283" s="5" t="s">
        <v>1118</v>
      </c>
      <c r="C1283" s="4" t="s">
        <v>428</v>
      </c>
      <c r="D1283" s="5" t="s">
        <v>1118</v>
      </c>
      <c r="E1283" s="5" t="s">
        <v>15</v>
      </c>
      <c r="F1283" s="4">
        <v>360</v>
      </c>
      <c r="G1283" s="21">
        <v>4000</v>
      </c>
      <c r="H1283" s="4" t="s">
        <v>1077</v>
      </c>
      <c r="I1283" s="4" t="s">
        <v>525</v>
      </c>
      <c r="J1283" s="7">
        <f t="shared" si="122"/>
        <v>1440000</v>
      </c>
      <c r="K1283" s="7">
        <f t="shared" si="117"/>
        <v>1612800.0000000002</v>
      </c>
    </row>
    <row r="1284" spans="1:11" ht="60">
      <c r="A1284" s="2" t="s">
        <v>1620</v>
      </c>
      <c r="B1284" s="5" t="s">
        <v>1621</v>
      </c>
      <c r="C1284" s="4" t="s">
        <v>1455</v>
      </c>
      <c r="D1284" s="5" t="s">
        <v>1622</v>
      </c>
      <c r="E1284" s="5" t="s">
        <v>771</v>
      </c>
      <c r="F1284" s="4">
        <v>1</v>
      </c>
      <c r="G1284" s="85">
        <v>23064.32</v>
      </c>
      <c r="H1284" s="4" t="s">
        <v>1077</v>
      </c>
      <c r="I1284" s="4" t="s">
        <v>1623</v>
      </c>
      <c r="J1284" s="85">
        <f t="shared" ref="J1284" si="125">F1284*G1284</f>
        <v>23064.32</v>
      </c>
      <c r="K1284" s="7">
        <f t="shared" ref="K1284" si="126">J1284*1.12</f>
        <v>25832.038400000001</v>
      </c>
    </row>
    <row r="1285" spans="1:11" ht="120">
      <c r="A1285" s="2" t="s">
        <v>1627</v>
      </c>
      <c r="B1285" s="5" t="s">
        <v>1628</v>
      </c>
      <c r="C1285" s="4" t="s">
        <v>1455</v>
      </c>
      <c r="D1285" s="5" t="s">
        <v>1629</v>
      </c>
      <c r="E1285" s="5" t="s">
        <v>771</v>
      </c>
      <c r="F1285" s="4">
        <v>1</v>
      </c>
      <c r="G1285" s="85">
        <v>2556668.54</v>
      </c>
      <c r="H1285" s="4" t="s">
        <v>1077</v>
      </c>
      <c r="I1285" s="4" t="s">
        <v>1636</v>
      </c>
      <c r="J1285" s="85">
        <f t="shared" ref="J1285:J1286" si="127">F1285*G1285</f>
        <v>2556668.54</v>
      </c>
      <c r="K1285" s="7">
        <f t="shared" ref="K1285:K1286" si="128">J1285*1.12</f>
        <v>2863468.7648000005</v>
      </c>
    </row>
    <row r="1286" spans="1:11" ht="60">
      <c r="A1286" s="2" t="s">
        <v>1630</v>
      </c>
      <c r="B1286" s="5" t="s">
        <v>1631</v>
      </c>
      <c r="C1286" s="4" t="s">
        <v>1455</v>
      </c>
      <c r="D1286" s="5" t="s">
        <v>1631</v>
      </c>
      <c r="E1286" s="5" t="s">
        <v>771</v>
      </c>
      <c r="F1286" s="4">
        <v>1</v>
      </c>
      <c r="G1286" s="85">
        <v>365504.8</v>
      </c>
      <c r="H1286" s="4" t="s">
        <v>1077</v>
      </c>
      <c r="I1286" s="4" t="s">
        <v>1636</v>
      </c>
      <c r="J1286" s="85">
        <f t="shared" si="127"/>
        <v>365504.8</v>
      </c>
      <c r="K1286" s="7">
        <f t="shared" si="128"/>
        <v>409365.37600000005</v>
      </c>
    </row>
    <row r="1287" spans="1:11" ht="90">
      <c r="A1287" s="2" t="s">
        <v>1634</v>
      </c>
      <c r="B1287" s="5" t="s">
        <v>1635</v>
      </c>
      <c r="C1287" s="4" t="s">
        <v>1455</v>
      </c>
      <c r="D1287" s="5" t="s">
        <v>1635</v>
      </c>
      <c r="E1287" s="5" t="s">
        <v>771</v>
      </c>
      <c r="F1287" s="4">
        <v>1</v>
      </c>
      <c r="G1287" s="85">
        <v>2324117.81</v>
      </c>
      <c r="H1287" s="4" t="s">
        <v>1077</v>
      </c>
      <c r="I1287" s="4" t="s">
        <v>1636</v>
      </c>
      <c r="J1287" s="85">
        <f t="shared" ref="J1287" si="129">F1287*G1287</f>
        <v>2324117.81</v>
      </c>
      <c r="K1287" s="7">
        <f t="shared" ref="K1287" si="130">J1287*1.12</f>
        <v>2603011.9472000003</v>
      </c>
    </row>
    <row r="1288" spans="1:11" ht="45">
      <c r="A1288" s="2">
        <v>975</v>
      </c>
      <c r="B1288" s="5" t="s">
        <v>1115</v>
      </c>
      <c r="C1288" s="4" t="s">
        <v>428</v>
      </c>
      <c r="D1288" s="5" t="s">
        <v>1119</v>
      </c>
      <c r="E1288" s="5" t="s">
        <v>1120</v>
      </c>
      <c r="F1288" s="4">
        <v>198000</v>
      </c>
      <c r="G1288" s="21">
        <v>8.4</v>
      </c>
      <c r="H1288" s="4" t="s">
        <v>1077</v>
      </c>
      <c r="I1288" s="4" t="s">
        <v>525</v>
      </c>
      <c r="J1288" s="7">
        <f t="shared" si="122"/>
        <v>1663200</v>
      </c>
      <c r="K1288" s="7">
        <f t="shared" si="117"/>
        <v>1862784.0000000002</v>
      </c>
    </row>
    <row r="1289" spans="1:11" ht="45">
      <c r="A1289" s="2">
        <v>976</v>
      </c>
      <c r="B1289" s="5" t="s">
        <v>1121</v>
      </c>
      <c r="C1289" s="4" t="s">
        <v>428</v>
      </c>
      <c r="D1289" s="5" t="s">
        <v>1122</v>
      </c>
      <c r="E1289" s="5" t="s">
        <v>1123</v>
      </c>
      <c r="F1289" s="4">
        <v>1437.8600000000001</v>
      </c>
      <c r="G1289" s="21">
        <v>1901.76</v>
      </c>
      <c r="H1289" s="4" t="s">
        <v>1077</v>
      </c>
      <c r="I1289" s="4" t="s">
        <v>525</v>
      </c>
      <c r="J1289" s="7">
        <f t="shared" si="122"/>
        <v>2734464.6336000003</v>
      </c>
      <c r="K1289" s="7">
        <f t="shared" si="117"/>
        <v>3062600.3896320006</v>
      </c>
    </row>
    <row r="1290" spans="1:11" ht="45">
      <c r="A1290" s="2">
        <v>977</v>
      </c>
      <c r="B1290" s="4" t="s">
        <v>1113</v>
      </c>
      <c r="C1290" s="4" t="s">
        <v>428</v>
      </c>
      <c r="D1290" s="4" t="s">
        <v>1124</v>
      </c>
      <c r="E1290" s="5" t="s">
        <v>647</v>
      </c>
      <c r="F1290" s="4">
        <v>6600</v>
      </c>
      <c r="G1290" s="21">
        <v>43.61</v>
      </c>
      <c r="H1290" s="4" t="s">
        <v>1077</v>
      </c>
      <c r="I1290" s="4" t="s">
        <v>525</v>
      </c>
      <c r="J1290" s="7">
        <f t="shared" si="122"/>
        <v>287826</v>
      </c>
      <c r="K1290" s="7">
        <f t="shared" si="117"/>
        <v>322365.12000000005</v>
      </c>
    </row>
    <row r="1291" spans="1:11" ht="45">
      <c r="A1291" s="2">
        <v>978</v>
      </c>
      <c r="B1291" s="5" t="s">
        <v>1125</v>
      </c>
      <c r="C1291" s="4" t="s">
        <v>428</v>
      </c>
      <c r="D1291" s="5" t="s">
        <v>1125</v>
      </c>
      <c r="E1291" s="5" t="s">
        <v>647</v>
      </c>
      <c r="F1291" s="4">
        <v>6600</v>
      </c>
      <c r="G1291" s="21">
        <v>114.10560000000001</v>
      </c>
      <c r="H1291" s="4" t="s">
        <v>1077</v>
      </c>
      <c r="I1291" s="4" t="s">
        <v>525</v>
      </c>
      <c r="J1291" s="7">
        <f t="shared" si="122"/>
        <v>753096.96000000008</v>
      </c>
      <c r="K1291" s="7">
        <f t="shared" si="117"/>
        <v>843468.59520000021</v>
      </c>
    </row>
    <row r="1292" spans="1:11" ht="45">
      <c r="A1292" s="2">
        <v>979</v>
      </c>
      <c r="B1292" s="5" t="s">
        <v>1126</v>
      </c>
      <c r="C1292" s="4" t="s">
        <v>428</v>
      </c>
      <c r="D1292" s="5" t="s">
        <v>1127</v>
      </c>
      <c r="E1292" s="5" t="s">
        <v>771</v>
      </c>
      <c r="F1292" s="4">
        <v>1</v>
      </c>
      <c r="G1292" s="21">
        <v>1122000</v>
      </c>
      <c r="H1292" s="4" t="s">
        <v>1077</v>
      </c>
      <c r="I1292" s="4" t="s">
        <v>525</v>
      </c>
      <c r="J1292" s="7">
        <f t="shared" si="122"/>
        <v>1122000</v>
      </c>
      <c r="K1292" s="7">
        <f t="shared" si="117"/>
        <v>1256640.0000000002</v>
      </c>
    </row>
    <row r="1293" spans="1:11" ht="45">
      <c r="A1293" s="2">
        <v>980</v>
      </c>
      <c r="B1293" s="5" t="s">
        <v>1128</v>
      </c>
      <c r="C1293" s="4" t="s">
        <v>428</v>
      </c>
      <c r="D1293" s="5" t="s">
        <v>1128</v>
      </c>
      <c r="E1293" s="5" t="s">
        <v>771</v>
      </c>
      <c r="F1293" s="4">
        <v>1</v>
      </c>
      <c r="G1293" s="21">
        <v>350000</v>
      </c>
      <c r="H1293" s="4" t="s">
        <v>36</v>
      </c>
      <c r="I1293" s="4" t="s">
        <v>525</v>
      </c>
      <c r="J1293" s="7">
        <f t="shared" si="122"/>
        <v>350000</v>
      </c>
      <c r="K1293" s="7">
        <f t="shared" si="117"/>
        <v>392000.00000000006</v>
      </c>
    </row>
    <row r="1294" spans="1:11" ht="83.25" customHeight="1">
      <c r="A1294" s="2" t="s">
        <v>1554</v>
      </c>
      <c r="B1294" s="5" t="s">
        <v>1556</v>
      </c>
      <c r="C1294" s="31" t="s">
        <v>13</v>
      </c>
      <c r="D1294" s="5" t="s">
        <v>1556</v>
      </c>
      <c r="E1294" s="5" t="s">
        <v>771</v>
      </c>
      <c r="F1294" s="4">
        <v>1</v>
      </c>
      <c r="G1294" s="21">
        <v>260000</v>
      </c>
      <c r="H1294" s="4" t="s">
        <v>732</v>
      </c>
      <c r="I1294" s="4" t="s">
        <v>17</v>
      </c>
      <c r="J1294" s="7">
        <f t="shared" si="122"/>
        <v>260000</v>
      </c>
      <c r="K1294" s="7">
        <f t="shared" si="117"/>
        <v>291200</v>
      </c>
    </row>
    <row r="1295" spans="1:11" ht="45">
      <c r="A1295" s="2" t="s">
        <v>1555</v>
      </c>
      <c r="B1295" s="5" t="s">
        <v>1557</v>
      </c>
      <c r="C1295" s="31" t="s">
        <v>13</v>
      </c>
      <c r="D1295" s="5" t="s">
        <v>1557</v>
      </c>
      <c r="E1295" s="5" t="s">
        <v>771</v>
      </c>
      <c r="F1295" s="4">
        <v>1</v>
      </c>
      <c r="G1295" s="21">
        <v>300000</v>
      </c>
      <c r="H1295" s="4" t="s">
        <v>1558</v>
      </c>
      <c r="I1295" s="4" t="s">
        <v>17</v>
      </c>
      <c r="J1295" s="7">
        <f t="shared" si="122"/>
        <v>300000</v>
      </c>
      <c r="K1295" s="7">
        <f t="shared" si="117"/>
        <v>336000.00000000006</v>
      </c>
    </row>
    <row r="1296" spans="1:11" ht="75">
      <c r="A1296" s="2">
        <v>980</v>
      </c>
      <c r="B1296" s="5" t="s">
        <v>1594</v>
      </c>
      <c r="C1296" s="4" t="s">
        <v>428</v>
      </c>
      <c r="D1296" s="5" t="s">
        <v>1594</v>
      </c>
      <c r="E1296" s="5" t="s">
        <v>771</v>
      </c>
      <c r="F1296" s="4">
        <v>1</v>
      </c>
      <c r="G1296" s="21">
        <v>79000</v>
      </c>
      <c r="H1296" s="4" t="s">
        <v>36</v>
      </c>
      <c r="I1296" s="4" t="s">
        <v>17</v>
      </c>
      <c r="J1296" s="7">
        <f t="shared" ref="J1296" si="131">F1296*G1296</f>
        <v>79000</v>
      </c>
      <c r="K1296" s="7">
        <f t="shared" ref="K1296" si="132">J1296*1.12</f>
        <v>88480.000000000015</v>
      </c>
    </row>
    <row r="1297" spans="1:11" ht="45">
      <c r="A1297" s="2">
        <v>981</v>
      </c>
      <c r="B1297" s="5" t="s">
        <v>1114</v>
      </c>
      <c r="C1297" s="4" t="s">
        <v>428</v>
      </c>
      <c r="D1297" s="5" t="s">
        <v>1129</v>
      </c>
      <c r="E1297" s="5" t="s">
        <v>771</v>
      </c>
      <c r="F1297" s="4">
        <v>1</v>
      </c>
      <c r="G1297" s="21">
        <v>132000</v>
      </c>
      <c r="H1297" s="4" t="s">
        <v>1077</v>
      </c>
      <c r="I1297" s="4" t="s">
        <v>525</v>
      </c>
      <c r="J1297" s="7">
        <f t="shared" si="122"/>
        <v>132000</v>
      </c>
      <c r="K1297" s="7">
        <f t="shared" si="117"/>
        <v>147840</v>
      </c>
    </row>
    <row r="1298" spans="1:11" ht="45">
      <c r="A1298" s="2">
        <v>982</v>
      </c>
      <c r="B1298" s="4" t="s">
        <v>1130</v>
      </c>
      <c r="C1298" s="4" t="s">
        <v>13</v>
      </c>
      <c r="D1298" s="30" t="s">
        <v>1131</v>
      </c>
      <c r="E1298" s="4" t="s">
        <v>771</v>
      </c>
      <c r="F1298" s="4">
        <v>1</v>
      </c>
      <c r="G1298" s="21">
        <v>1410400</v>
      </c>
      <c r="H1298" s="4" t="s">
        <v>1132</v>
      </c>
      <c r="I1298" s="4" t="s">
        <v>525</v>
      </c>
      <c r="J1298" s="7">
        <v>1410400</v>
      </c>
      <c r="K1298" s="7">
        <f t="shared" si="117"/>
        <v>1579648.0000000002</v>
      </c>
    </row>
    <row r="1299" spans="1:11" ht="45">
      <c r="A1299" s="2">
        <v>983</v>
      </c>
      <c r="B1299" s="5" t="s">
        <v>1133</v>
      </c>
      <c r="C1299" s="4" t="s">
        <v>129</v>
      </c>
      <c r="D1299" s="5" t="s">
        <v>1133</v>
      </c>
      <c r="E1299" s="5" t="s">
        <v>771</v>
      </c>
      <c r="F1299" s="73">
        <v>1</v>
      </c>
      <c r="G1299" s="21">
        <v>26482921</v>
      </c>
      <c r="H1299" s="4" t="s">
        <v>1132</v>
      </c>
      <c r="I1299" s="4" t="s">
        <v>525</v>
      </c>
      <c r="J1299" s="7">
        <v>26482921</v>
      </c>
      <c r="K1299" s="7">
        <f t="shared" si="117"/>
        <v>29660871.520000003</v>
      </c>
    </row>
    <row r="1300" spans="1:11" ht="75">
      <c r="A1300" s="2">
        <v>984</v>
      </c>
      <c r="B1300" s="4" t="s">
        <v>1134</v>
      </c>
      <c r="C1300" s="4" t="s">
        <v>428</v>
      </c>
      <c r="D1300" s="30" t="s">
        <v>1134</v>
      </c>
      <c r="E1300" s="4" t="s">
        <v>771</v>
      </c>
      <c r="F1300" s="4">
        <v>1</v>
      </c>
      <c r="G1300" s="21">
        <v>10154000</v>
      </c>
      <c r="H1300" s="4" t="s">
        <v>978</v>
      </c>
      <c r="I1300" s="4" t="s">
        <v>525</v>
      </c>
      <c r="J1300" s="7">
        <f>F1300*G1300</f>
        <v>10154000</v>
      </c>
      <c r="K1300" s="7">
        <f t="shared" si="117"/>
        <v>11372480.000000002</v>
      </c>
    </row>
    <row r="1301" spans="1:11" ht="45">
      <c r="A1301" s="2">
        <v>985</v>
      </c>
      <c r="B1301" s="4" t="s">
        <v>1134</v>
      </c>
      <c r="C1301" s="4" t="s">
        <v>129</v>
      </c>
      <c r="D1301" s="30" t="s">
        <v>1134</v>
      </c>
      <c r="E1301" s="4" t="s">
        <v>771</v>
      </c>
      <c r="F1301" s="4">
        <v>1</v>
      </c>
      <c r="G1301" s="21">
        <v>135000000</v>
      </c>
      <c r="H1301" s="4" t="s">
        <v>1077</v>
      </c>
      <c r="I1301" s="4" t="s">
        <v>525</v>
      </c>
      <c r="J1301" s="7">
        <v>135000000</v>
      </c>
      <c r="K1301" s="7">
        <f t="shared" si="117"/>
        <v>151200000</v>
      </c>
    </row>
    <row r="1302" spans="1:11" ht="75">
      <c r="A1302" s="2">
        <v>986</v>
      </c>
      <c r="B1302" s="4" t="s">
        <v>1135</v>
      </c>
      <c r="C1302" s="4" t="s">
        <v>428</v>
      </c>
      <c r="D1302" s="30" t="s">
        <v>1135</v>
      </c>
      <c r="E1302" s="4" t="s">
        <v>771</v>
      </c>
      <c r="F1302" s="4">
        <v>1</v>
      </c>
      <c r="G1302" s="21">
        <v>2948400</v>
      </c>
      <c r="H1302" s="4" t="s">
        <v>978</v>
      </c>
      <c r="I1302" s="4" t="s">
        <v>525</v>
      </c>
      <c r="J1302" s="7">
        <f>G1302</f>
        <v>2948400</v>
      </c>
      <c r="K1302" s="7">
        <f t="shared" si="117"/>
        <v>3302208.0000000005</v>
      </c>
    </row>
    <row r="1303" spans="1:11" ht="60">
      <c r="A1303" s="2">
        <v>987</v>
      </c>
      <c r="B1303" s="4" t="s">
        <v>1135</v>
      </c>
      <c r="C1303" s="4" t="s">
        <v>129</v>
      </c>
      <c r="D1303" s="30" t="s">
        <v>1135</v>
      </c>
      <c r="E1303" s="4" t="s">
        <v>771</v>
      </c>
      <c r="F1303" s="4">
        <v>1</v>
      </c>
      <c r="G1303" s="21">
        <v>38450880</v>
      </c>
      <c r="H1303" s="4" t="s">
        <v>1136</v>
      </c>
      <c r="I1303" s="4" t="s">
        <v>525</v>
      </c>
      <c r="J1303" s="7">
        <f>G1303</f>
        <v>38450880</v>
      </c>
      <c r="K1303" s="7">
        <f t="shared" si="117"/>
        <v>43064985.600000001</v>
      </c>
    </row>
    <row r="1304" spans="1:11" ht="60">
      <c r="A1304" s="2">
        <v>988</v>
      </c>
      <c r="B1304" s="5" t="s">
        <v>1137</v>
      </c>
      <c r="C1304" s="4" t="s">
        <v>129</v>
      </c>
      <c r="D1304" s="5" t="s">
        <v>1138</v>
      </c>
      <c r="E1304" s="4" t="s">
        <v>771</v>
      </c>
      <c r="F1304" s="4">
        <v>1</v>
      </c>
      <c r="G1304" s="21">
        <v>9633929</v>
      </c>
      <c r="H1304" s="4" t="s">
        <v>36</v>
      </c>
      <c r="I1304" s="4" t="s">
        <v>525</v>
      </c>
      <c r="J1304" s="7">
        <f>F1304*G1304</f>
        <v>9633929</v>
      </c>
      <c r="K1304" s="7">
        <f t="shared" si="117"/>
        <v>10790000.48</v>
      </c>
    </row>
    <row r="1305" spans="1:11" ht="60">
      <c r="A1305" s="2">
        <v>989</v>
      </c>
      <c r="B1305" s="4" t="s">
        <v>1139</v>
      </c>
      <c r="C1305" s="4" t="s">
        <v>428</v>
      </c>
      <c r="D1305" s="4" t="s">
        <v>1139</v>
      </c>
      <c r="E1305" s="27" t="s">
        <v>771</v>
      </c>
      <c r="F1305" s="27">
        <v>1</v>
      </c>
      <c r="G1305" s="21">
        <v>366071</v>
      </c>
      <c r="H1305" s="27" t="s">
        <v>1140</v>
      </c>
      <c r="I1305" s="4" t="s">
        <v>17</v>
      </c>
      <c r="J1305" s="7">
        <v>366071</v>
      </c>
      <c r="K1305" s="33">
        <v>410000</v>
      </c>
    </row>
    <row r="1306" spans="1:11" ht="60">
      <c r="A1306" s="2">
        <v>990</v>
      </c>
      <c r="B1306" s="5" t="s">
        <v>2012</v>
      </c>
      <c r="C1306" s="4" t="s">
        <v>13</v>
      </c>
      <c r="D1306" s="20" t="s">
        <v>2012</v>
      </c>
      <c r="E1306" s="4" t="s">
        <v>771</v>
      </c>
      <c r="F1306" s="4">
        <v>1</v>
      </c>
      <c r="G1306" s="21">
        <v>4000000</v>
      </c>
      <c r="H1306" s="4" t="s">
        <v>2049</v>
      </c>
      <c r="I1306" s="4" t="s">
        <v>525</v>
      </c>
      <c r="J1306" s="7">
        <f>F1306*G1306</f>
        <v>4000000</v>
      </c>
      <c r="K1306" s="7">
        <f t="shared" ref="K1306:K1384" si="133">J1306*1.12</f>
        <v>4480000</v>
      </c>
    </row>
    <row r="1307" spans="1:11" ht="45">
      <c r="A1307" s="2" t="s">
        <v>2032</v>
      </c>
      <c r="B1307" s="5" t="s">
        <v>2031</v>
      </c>
      <c r="C1307" s="4" t="s">
        <v>1651</v>
      </c>
      <c r="D1307" s="5" t="s">
        <v>2031</v>
      </c>
      <c r="E1307" s="4" t="s">
        <v>771</v>
      </c>
      <c r="F1307" s="4">
        <v>1</v>
      </c>
      <c r="G1307" s="21">
        <v>9600</v>
      </c>
      <c r="H1307" s="4" t="s">
        <v>2028</v>
      </c>
      <c r="I1307" s="4" t="s">
        <v>17</v>
      </c>
      <c r="J1307" s="7">
        <f>F1307*G1307</f>
        <v>9600</v>
      </c>
      <c r="K1307" s="7">
        <f>J1307*1.12</f>
        <v>10752.000000000002</v>
      </c>
    </row>
    <row r="1308" spans="1:11" ht="45">
      <c r="A1308" s="2" t="s">
        <v>2030</v>
      </c>
      <c r="B1308" s="5" t="s">
        <v>2029</v>
      </c>
      <c r="C1308" s="4" t="s">
        <v>1651</v>
      </c>
      <c r="D1308" s="5" t="s">
        <v>2029</v>
      </c>
      <c r="E1308" s="4" t="s">
        <v>771</v>
      </c>
      <c r="F1308" s="4">
        <v>1</v>
      </c>
      <c r="G1308" s="21">
        <v>88000</v>
      </c>
      <c r="H1308" s="4" t="s">
        <v>2028</v>
      </c>
      <c r="I1308" s="4" t="s">
        <v>17</v>
      </c>
      <c r="J1308" s="7">
        <f>F1308*G1308</f>
        <v>88000</v>
      </c>
      <c r="K1308" s="7">
        <f>J1308*1.12</f>
        <v>98560.000000000015</v>
      </c>
    </row>
    <row r="1309" spans="1:11" ht="45">
      <c r="A1309" s="108" t="s">
        <v>2034</v>
      </c>
      <c r="B1309" s="121" t="s">
        <v>2035</v>
      </c>
      <c r="C1309" s="112" t="s">
        <v>1651</v>
      </c>
      <c r="D1309" s="121" t="s">
        <v>2035</v>
      </c>
      <c r="E1309" s="112" t="s">
        <v>771</v>
      </c>
      <c r="F1309" s="112">
        <v>1</v>
      </c>
      <c r="G1309" s="119">
        <v>491071.43</v>
      </c>
      <c r="H1309" s="112" t="s">
        <v>2105</v>
      </c>
      <c r="I1309" s="112" t="s">
        <v>17</v>
      </c>
      <c r="J1309" s="7">
        <f t="shared" ref="J1309:J1312" si="134">F1309*G1309</f>
        <v>491071.43</v>
      </c>
      <c r="K1309" s="7">
        <f t="shared" ref="K1309:K1312" si="135">J1309*1.12</f>
        <v>550000.00160000008</v>
      </c>
    </row>
    <row r="1310" spans="1:11" s="132" customFormat="1" ht="45">
      <c r="A1310" s="127" t="s">
        <v>2110</v>
      </c>
      <c r="B1310" s="128" t="s">
        <v>2147</v>
      </c>
      <c r="C1310" s="129" t="s">
        <v>1651</v>
      </c>
      <c r="D1310" s="128" t="s">
        <v>2148</v>
      </c>
      <c r="E1310" s="129" t="s">
        <v>771</v>
      </c>
      <c r="F1310" s="129">
        <v>1</v>
      </c>
      <c r="G1310" s="130">
        <v>53571</v>
      </c>
      <c r="H1310" s="129" t="s">
        <v>2149</v>
      </c>
      <c r="I1310" s="129" t="s">
        <v>17</v>
      </c>
      <c r="J1310" s="131">
        <f t="shared" si="134"/>
        <v>53571</v>
      </c>
      <c r="K1310" s="131">
        <f t="shared" si="135"/>
        <v>59999.520000000004</v>
      </c>
    </row>
    <row r="1311" spans="1:11" s="132" customFormat="1" ht="45">
      <c r="A1311" s="127" t="s">
        <v>2145</v>
      </c>
      <c r="B1311" s="128" t="s">
        <v>2150</v>
      </c>
      <c r="C1311" s="129" t="s">
        <v>1651</v>
      </c>
      <c r="D1311" s="128" t="s">
        <v>2150</v>
      </c>
      <c r="E1311" s="129" t="s">
        <v>771</v>
      </c>
      <c r="F1311" s="129">
        <v>1</v>
      </c>
      <c r="G1311" s="130">
        <v>60000</v>
      </c>
      <c r="H1311" s="129" t="s">
        <v>2149</v>
      </c>
      <c r="I1311" s="129" t="s">
        <v>17</v>
      </c>
      <c r="J1311" s="131">
        <f t="shared" si="134"/>
        <v>60000</v>
      </c>
      <c r="K1311" s="131">
        <f t="shared" si="135"/>
        <v>67200</v>
      </c>
    </row>
    <row r="1312" spans="1:11" s="132" customFormat="1" ht="45">
      <c r="A1312" s="127" t="s">
        <v>2146</v>
      </c>
      <c r="B1312" s="128" t="s">
        <v>2151</v>
      </c>
      <c r="C1312" s="129" t="s">
        <v>1651</v>
      </c>
      <c r="D1312" s="128" t="s">
        <v>2151</v>
      </c>
      <c r="E1312" s="129" t="s">
        <v>771</v>
      </c>
      <c r="F1312" s="129">
        <v>1</v>
      </c>
      <c r="G1312" s="130">
        <v>26785</v>
      </c>
      <c r="H1312" s="129" t="s">
        <v>2149</v>
      </c>
      <c r="I1312" s="129" t="s">
        <v>17</v>
      </c>
      <c r="J1312" s="131">
        <f t="shared" si="134"/>
        <v>26785</v>
      </c>
      <c r="K1312" s="131">
        <f t="shared" si="135"/>
        <v>29999.200000000004</v>
      </c>
    </row>
    <row r="1313" spans="1:11" ht="45">
      <c r="A1313" s="2">
        <v>991</v>
      </c>
      <c r="B1313" s="5" t="s">
        <v>1141</v>
      </c>
      <c r="C1313" s="4" t="s">
        <v>13</v>
      </c>
      <c r="D1313" s="5" t="s">
        <v>1141</v>
      </c>
      <c r="E1313" s="4" t="s">
        <v>771</v>
      </c>
      <c r="F1313" s="4">
        <v>1</v>
      </c>
      <c r="G1313" s="21">
        <v>2020000</v>
      </c>
      <c r="H1313" s="4" t="s">
        <v>1142</v>
      </c>
      <c r="I1313" s="4" t="s">
        <v>525</v>
      </c>
      <c r="J1313" s="7">
        <f>F1313*G1313</f>
        <v>2020000</v>
      </c>
      <c r="K1313" s="7">
        <f t="shared" si="133"/>
        <v>2262400</v>
      </c>
    </row>
    <row r="1314" spans="1:11" ht="45">
      <c r="A1314" s="2">
        <v>992</v>
      </c>
      <c r="B1314" s="5" t="s">
        <v>1143</v>
      </c>
      <c r="C1314" s="4" t="s">
        <v>13</v>
      </c>
      <c r="D1314" s="20" t="s">
        <v>1143</v>
      </c>
      <c r="E1314" s="4" t="s">
        <v>771</v>
      </c>
      <c r="F1314" s="4">
        <v>1</v>
      </c>
      <c r="G1314" s="21">
        <v>2000000</v>
      </c>
      <c r="H1314" s="4" t="s">
        <v>36</v>
      </c>
      <c r="I1314" s="4" t="s">
        <v>525</v>
      </c>
      <c r="J1314" s="7">
        <f t="shared" ref="J1314:J1323" si="136">F1314*G1314</f>
        <v>2000000</v>
      </c>
      <c r="K1314" s="7">
        <f t="shared" si="133"/>
        <v>2240000</v>
      </c>
    </row>
    <row r="1315" spans="1:11" ht="60">
      <c r="A1315" s="2" t="s">
        <v>1466</v>
      </c>
      <c r="B1315" s="5" t="s">
        <v>1467</v>
      </c>
      <c r="C1315" s="4" t="s">
        <v>428</v>
      </c>
      <c r="D1315" s="5" t="s">
        <v>1467</v>
      </c>
      <c r="E1315" s="4" t="s">
        <v>771</v>
      </c>
      <c r="F1315" s="4">
        <v>1</v>
      </c>
      <c r="G1315" s="21">
        <v>2000000</v>
      </c>
      <c r="H1315" s="4" t="s">
        <v>1559</v>
      </c>
      <c r="I1315" s="4" t="s">
        <v>525</v>
      </c>
      <c r="J1315" s="7">
        <f t="shared" si="136"/>
        <v>2000000</v>
      </c>
      <c r="K1315" s="7">
        <f t="shared" si="133"/>
        <v>2240000</v>
      </c>
    </row>
    <row r="1316" spans="1:11" ht="60">
      <c r="A1316" s="2">
        <v>993</v>
      </c>
      <c r="B1316" s="5" t="s">
        <v>1144</v>
      </c>
      <c r="C1316" s="4" t="s">
        <v>13</v>
      </c>
      <c r="D1316" s="5" t="s">
        <v>1144</v>
      </c>
      <c r="E1316" s="4" t="s">
        <v>771</v>
      </c>
      <c r="F1316" s="4">
        <v>1</v>
      </c>
      <c r="G1316" s="21">
        <v>5076000</v>
      </c>
      <c r="H1316" s="4" t="s">
        <v>1136</v>
      </c>
      <c r="I1316" s="4" t="s">
        <v>525</v>
      </c>
      <c r="J1316" s="7">
        <f t="shared" si="136"/>
        <v>5076000</v>
      </c>
      <c r="K1316" s="7">
        <f t="shared" si="133"/>
        <v>5685120.0000000009</v>
      </c>
    </row>
    <row r="1317" spans="1:11" ht="75">
      <c r="A1317" s="2">
        <v>994</v>
      </c>
      <c r="B1317" s="5" t="s">
        <v>1145</v>
      </c>
      <c r="C1317" s="4" t="s">
        <v>428</v>
      </c>
      <c r="D1317" s="20" t="s">
        <v>1145</v>
      </c>
      <c r="E1317" s="4" t="s">
        <v>771</v>
      </c>
      <c r="F1317" s="4">
        <v>1</v>
      </c>
      <c r="G1317" s="21">
        <v>507000</v>
      </c>
      <c r="H1317" s="4" t="s">
        <v>978</v>
      </c>
      <c r="I1317" s="4" t="s">
        <v>1103</v>
      </c>
      <c r="J1317" s="7">
        <f t="shared" si="136"/>
        <v>507000</v>
      </c>
      <c r="K1317" s="7">
        <f t="shared" si="133"/>
        <v>567840</v>
      </c>
    </row>
    <row r="1318" spans="1:11" ht="60">
      <c r="A1318" s="2">
        <v>995</v>
      </c>
      <c r="B1318" s="5" t="s">
        <v>1145</v>
      </c>
      <c r="C1318" s="4" t="s">
        <v>129</v>
      </c>
      <c r="D1318" s="20" t="s">
        <v>1145</v>
      </c>
      <c r="E1318" s="4" t="s">
        <v>771</v>
      </c>
      <c r="F1318" s="4">
        <v>1</v>
      </c>
      <c r="G1318" s="21">
        <v>5577000</v>
      </c>
      <c r="H1318" s="4" t="s">
        <v>1136</v>
      </c>
      <c r="I1318" s="4" t="s">
        <v>1103</v>
      </c>
      <c r="J1318" s="7">
        <f t="shared" si="136"/>
        <v>5577000</v>
      </c>
      <c r="K1318" s="7">
        <f t="shared" si="133"/>
        <v>6246240.0000000009</v>
      </c>
    </row>
    <row r="1319" spans="1:11" ht="45">
      <c r="A1319" s="2" t="s">
        <v>2064</v>
      </c>
      <c r="B1319" s="5" t="s">
        <v>2065</v>
      </c>
      <c r="C1319" s="4" t="s">
        <v>428</v>
      </c>
      <c r="D1319" s="5" t="s">
        <v>2065</v>
      </c>
      <c r="E1319" s="4" t="s">
        <v>771</v>
      </c>
      <c r="F1319" s="4">
        <v>1</v>
      </c>
      <c r="G1319" s="21">
        <v>250000</v>
      </c>
      <c r="H1319" s="4" t="s">
        <v>2066</v>
      </c>
      <c r="I1319" s="4" t="s">
        <v>525</v>
      </c>
      <c r="J1319" s="7">
        <f t="shared" ref="J1319" si="137">F1319*G1319</f>
        <v>250000</v>
      </c>
      <c r="K1319" s="7">
        <f t="shared" ref="K1319" si="138">J1319*1.12</f>
        <v>280000</v>
      </c>
    </row>
    <row r="1320" spans="1:11" ht="60">
      <c r="A1320" s="2">
        <v>996</v>
      </c>
      <c r="B1320" s="5" t="s">
        <v>1146</v>
      </c>
      <c r="C1320" s="4" t="s">
        <v>13</v>
      </c>
      <c r="D1320" s="20" t="s">
        <v>1146</v>
      </c>
      <c r="E1320" s="4" t="s">
        <v>771</v>
      </c>
      <c r="F1320" s="4">
        <v>1</v>
      </c>
      <c r="G1320" s="21">
        <v>3988608</v>
      </c>
      <c r="H1320" s="4" t="s">
        <v>1136</v>
      </c>
      <c r="I1320" s="4" t="s">
        <v>525</v>
      </c>
      <c r="J1320" s="7">
        <f t="shared" si="136"/>
        <v>3988608</v>
      </c>
      <c r="K1320" s="7">
        <f t="shared" si="133"/>
        <v>4467240.96</v>
      </c>
    </row>
    <row r="1321" spans="1:11" ht="60">
      <c r="A1321" s="2">
        <v>997</v>
      </c>
      <c r="B1321" s="5" t="s">
        <v>1147</v>
      </c>
      <c r="C1321" s="4" t="s">
        <v>129</v>
      </c>
      <c r="D1321" s="20" t="s">
        <v>1147</v>
      </c>
      <c r="E1321" s="4" t="s">
        <v>771</v>
      </c>
      <c r="F1321" s="4">
        <v>1</v>
      </c>
      <c r="G1321" s="21">
        <v>11700000</v>
      </c>
      <c r="H1321" s="4" t="s">
        <v>1136</v>
      </c>
      <c r="I1321" s="4" t="s">
        <v>525</v>
      </c>
      <c r="J1321" s="7">
        <f t="shared" si="136"/>
        <v>11700000</v>
      </c>
      <c r="K1321" s="7">
        <f t="shared" si="133"/>
        <v>13104000.000000002</v>
      </c>
    </row>
    <row r="1322" spans="1:11" ht="75">
      <c r="A1322" s="2">
        <v>998</v>
      </c>
      <c r="B1322" s="5" t="s">
        <v>1148</v>
      </c>
      <c r="C1322" s="4" t="s">
        <v>428</v>
      </c>
      <c r="D1322" s="20" t="s">
        <v>1148</v>
      </c>
      <c r="E1322" s="4" t="s">
        <v>771</v>
      </c>
      <c r="F1322" s="4">
        <v>1</v>
      </c>
      <c r="G1322" s="21">
        <v>4712550</v>
      </c>
      <c r="H1322" s="4" t="s">
        <v>978</v>
      </c>
      <c r="I1322" s="4" t="s">
        <v>525</v>
      </c>
      <c r="J1322" s="7">
        <f t="shared" si="136"/>
        <v>4712550</v>
      </c>
      <c r="K1322" s="7">
        <f t="shared" si="133"/>
        <v>5278056.0000000009</v>
      </c>
    </row>
    <row r="1323" spans="1:11" ht="60">
      <c r="A1323" s="2">
        <v>999</v>
      </c>
      <c r="B1323" s="5" t="s">
        <v>1148</v>
      </c>
      <c r="C1323" s="4" t="s">
        <v>129</v>
      </c>
      <c r="D1323" s="20" t="s">
        <v>1148</v>
      </c>
      <c r="E1323" s="4" t="s">
        <v>771</v>
      </c>
      <c r="F1323" s="4">
        <v>1</v>
      </c>
      <c r="G1323" s="21">
        <v>81000000</v>
      </c>
      <c r="H1323" s="4" t="s">
        <v>1136</v>
      </c>
      <c r="I1323" s="4" t="s">
        <v>525</v>
      </c>
      <c r="J1323" s="7">
        <f t="shared" si="136"/>
        <v>81000000</v>
      </c>
      <c r="K1323" s="7">
        <f t="shared" si="133"/>
        <v>90720000.000000015</v>
      </c>
    </row>
    <row r="1324" spans="1:11" ht="45">
      <c r="A1324" s="2">
        <v>1000</v>
      </c>
      <c r="B1324" s="25" t="s">
        <v>1149</v>
      </c>
      <c r="C1324" s="4" t="s">
        <v>13</v>
      </c>
      <c r="D1324" s="76" t="s">
        <v>1149</v>
      </c>
      <c r="E1324" s="5" t="s">
        <v>771</v>
      </c>
      <c r="F1324" s="4">
        <v>1</v>
      </c>
      <c r="G1324" s="21">
        <v>620000</v>
      </c>
      <c r="H1324" s="4" t="s">
        <v>1150</v>
      </c>
      <c r="I1324" s="4" t="s">
        <v>525</v>
      </c>
      <c r="J1324" s="7">
        <v>620000</v>
      </c>
      <c r="K1324" s="7">
        <f t="shared" si="133"/>
        <v>694400.00000000012</v>
      </c>
    </row>
    <row r="1325" spans="1:11" ht="45">
      <c r="A1325" s="2" t="s">
        <v>2047</v>
      </c>
      <c r="B1325" s="25" t="s">
        <v>2079</v>
      </c>
      <c r="C1325" s="4" t="s">
        <v>1651</v>
      </c>
      <c r="D1325" s="25" t="s">
        <v>2079</v>
      </c>
      <c r="E1325" s="5" t="s">
        <v>771</v>
      </c>
      <c r="F1325" s="4">
        <v>1</v>
      </c>
      <c r="G1325" s="21">
        <v>1000000</v>
      </c>
      <c r="H1325" s="27" t="s">
        <v>1154</v>
      </c>
      <c r="I1325" s="4" t="s">
        <v>2048</v>
      </c>
      <c r="J1325" s="7">
        <v>1000000</v>
      </c>
      <c r="K1325" s="7">
        <f t="shared" si="133"/>
        <v>1120000</v>
      </c>
    </row>
    <row r="1326" spans="1:11" ht="75">
      <c r="A1326" s="2">
        <v>1001</v>
      </c>
      <c r="B1326" s="25" t="s">
        <v>1151</v>
      </c>
      <c r="C1326" s="4" t="s">
        <v>13</v>
      </c>
      <c r="D1326" s="25" t="s">
        <v>1151</v>
      </c>
      <c r="E1326" s="5" t="s">
        <v>771</v>
      </c>
      <c r="F1326" s="4">
        <v>1</v>
      </c>
      <c r="G1326" s="21">
        <v>155156</v>
      </c>
      <c r="H1326" s="4" t="s">
        <v>1152</v>
      </c>
      <c r="I1326" s="4" t="s">
        <v>525</v>
      </c>
      <c r="J1326" s="7">
        <v>155156</v>
      </c>
      <c r="K1326" s="7">
        <f t="shared" si="133"/>
        <v>173774.72000000003</v>
      </c>
    </row>
    <row r="1327" spans="1:11" ht="45">
      <c r="A1327" s="2">
        <v>1002</v>
      </c>
      <c r="B1327" s="4" t="s">
        <v>1153</v>
      </c>
      <c r="C1327" s="27" t="s">
        <v>13</v>
      </c>
      <c r="D1327" s="4" t="s">
        <v>1153</v>
      </c>
      <c r="E1327" s="4" t="s">
        <v>771</v>
      </c>
      <c r="F1327" s="4">
        <v>1</v>
      </c>
      <c r="G1327" s="32">
        <v>884000</v>
      </c>
      <c r="H1327" s="27" t="s">
        <v>1154</v>
      </c>
      <c r="I1327" s="4" t="s">
        <v>17</v>
      </c>
      <c r="J1327" s="7">
        <f t="shared" ref="J1327:J1335" si="139">G1327*F1327</f>
        <v>884000</v>
      </c>
      <c r="K1327" s="33">
        <f t="shared" si="133"/>
        <v>990080.00000000012</v>
      </c>
    </row>
    <row r="1328" spans="1:11" ht="45">
      <c r="A1328" s="2">
        <v>1003</v>
      </c>
      <c r="B1328" s="4" t="s">
        <v>1155</v>
      </c>
      <c r="C1328" s="27" t="s">
        <v>13</v>
      </c>
      <c r="D1328" s="4" t="s">
        <v>1155</v>
      </c>
      <c r="E1328" s="4" t="s">
        <v>771</v>
      </c>
      <c r="F1328" s="4">
        <v>1</v>
      </c>
      <c r="G1328" s="32">
        <v>68800</v>
      </c>
      <c r="H1328" s="27" t="s">
        <v>1154</v>
      </c>
      <c r="I1328" s="4" t="s">
        <v>17</v>
      </c>
      <c r="J1328" s="7">
        <f t="shared" si="139"/>
        <v>68800</v>
      </c>
      <c r="K1328" s="33">
        <f t="shared" si="133"/>
        <v>77056.000000000015</v>
      </c>
    </row>
    <row r="1329" spans="1:11" ht="75">
      <c r="A1329" s="2">
        <v>1004</v>
      </c>
      <c r="B1329" s="4" t="s">
        <v>1156</v>
      </c>
      <c r="C1329" s="27" t="s">
        <v>13</v>
      </c>
      <c r="D1329" s="4" t="s">
        <v>1157</v>
      </c>
      <c r="E1329" s="4" t="s">
        <v>771</v>
      </c>
      <c r="F1329" s="4">
        <v>1</v>
      </c>
      <c r="G1329" s="21">
        <v>3150000</v>
      </c>
      <c r="H1329" s="4" t="s">
        <v>1158</v>
      </c>
      <c r="I1329" s="4" t="s">
        <v>17</v>
      </c>
      <c r="J1329" s="7">
        <f t="shared" si="139"/>
        <v>3150000</v>
      </c>
      <c r="K1329" s="33">
        <f t="shared" si="133"/>
        <v>3528000.0000000005</v>
      </c>
    </row>
    <row r="1330" spans="1:11" ht="75">
      <c r="A1330" s="2">
        <v>1005</v>
      </c>
      <c r="B1330" s="4" t="s">
        <v>1159</v>
      </c>
      <c r="C1330" s="27" t="s">
        <v>13</v>
      </c>
      <c r="D1330" s="4" t="s">
        <v>1160</v>
      </c>
      <c r="E1330" s="4" t="s">
        <v>771</v>
      </c>
      <c r="F1330" s="4">
        <v>1</v>
      </c>
      <c r="G1330" s="21">
        <v>1071000</v>
      </c>
      <c r="H1330" s="4" t="s">
        <v>1158</v>
      </c>
      <c r="I1330" s="4" t="s">
        <v>17</v>
      </c>
      <c r="J1330" s="7">
        <f t="shared" si="139"/>
        <v>1071000</v>
      </c>
      <c r="K1330" s="33">
        <f t="shared" si="133"/>
        <v>1199520</v>
      </c>
    </row>
    <row r="1331" spans="1:11" ht="75">
      <c r="A1331" s="2">
        <v>1006</v>
      </c>
      <c r="B1331" s="4" t="s">
        <v>1161</v>
      </c>
      <c r="C1331" s="27" t="s">
        <v>13</v>
      </c>
      <c r="D1331" s="4" t="s">
        <v>1162</v>
      </c>
      <c r="E1331" s="4" t="s">
        <v>771</v>
      </c>
      <c r="F1331" s="4">
        <v>1</v>
      </c>
      <c r="G1331" s="21">
        <v>3150000</v>
      </c>
      <c r="H1331" s="4" t="s">
        <v>1163</v>
      </c>
      <c r="I1331" s="4" t="s">
        <v>17</v>
      </c>
      <c r="J1331" s="7">
        <f t="shared" si="139"/>
        <v>3150000</v>
      </c>
      <c r="K1331" s="33">
        <f t="shared" si="133"/>
        <v>3528000.0000000005</v>
      </c>
    </row>
    <row r="1332" spans="1:11" ht="75">
      <c r="A1332" s="2" t="s">
        <v>1785</v>
      </c>
      <c r="B1332" s="4" t="s">
        <v>1786</v>
      </c>
      <c r="C1332" s="27" t="s">
        <v>129</v>
      </c>
      <c r="D1332" s="4" t="s">
        <v>1787</v>
      </c>
      <c r="E1332" s="4" t="s">
        <v>771</v>
      </c>
      <c r="F1332" s="4">
        <v>1</v>
      </c>
      <c r="G1332" s="21">
        <v>1500000</v>
      </c>
      <c r="H1332" s="4" t="s">
        <v>1163</v>
      </c>
      <c r="I1332" s="4" t="s">
        <v>17</v>
      </c>
      <c r="J1332" s="7">
        <f t="shared" si="139"/>
        <v>1500000</v>
      </c>
      <c r="K1332" s="33">
        <f t="shared" si="133"/>
        <v>1680000.0000000002</v>
      </c>
    </row>
    <row r="1333" spans="1:11" ht="75">
      <c r="A1333" s="2" t="s">
        <v>2055</v>
      </c>
      <c r="B1333" s="4" t="s">
        <v>2056</v>
      </c>
      <c r="C1333" s="27" t="s">
        <v>129</v>
      </c>
      <c r="D1333" s="4" t="s">
        <v>2057</v>
      </c>
      <c r="E1333" s="4" t="s">
        <v>771</v>
      </c>
      <c r="F1333" s="4">
        <v>1</v>
      </c>
      <c r="G1333" s="21">
        <v>1600000</v>
      </c>
      <c r="H1333" s="4" t="s">
        <v>1163</v>
      </c>
      <c r="I1333" s="4" t="s">
        <v>17</v>
      </c>
      <c r="J1333" s="7">
        <f t="shared" si="139"/>
        <v>1600000</v>
      </c>
      <c r="K1333" s="33">
        <f t="shared" si="133"/>
        <v>1792000.0000000002</v>
      </c>
    </row>
    <row r="1334" spans="1:11" ht="90">
      <c r="A1334" s="2">
        <v>1007</v>
      </c>
      <c r="B1334" s="4" t="s">
        <v>1164</v>
      </c>
      <c r="C1334" s="27" t="s">
        <v>13</v>
      </c>
      <c r="D1334" s="4" t="s">
        <v>1165</v>
      </c>
      <c r="E1334" s="4" t="s">
        <v>771</v>
      </c>
      <c r="F1334" s="4">
        <v>1</v>
      </c>
      <c r="G1334" s="32">
        <v>4200000</v>
      </c>
      <c r="H1334" s="4" t="s">
        <v>1166</v>
      </c>
      <c r="I1334" s="4" t="s">
        <v>17</v>
      </c>
      <c r="J1334" s="7">
        <f t="shared" si="139"/>
        <v>4200000</v>
      </c>
      <c r="K1334" s="33">
        <f t="shared" si="133"/>
        <v>4704000</v>
      </c>
    </row>
    <row r="1335" spans="1:11" ht="60">
      <c r="A1335" s="2">
        <v>1008</v>
      </c>
      <c r="B1335" s="4" t="s">
        <v>1167</v>
      </c>
      <c r="C1335" s="27" t="s">
        <v>13</v>
      </c>
      <c r="D1335" s="4" t="s">
        <v>1168</v>
      </c>
      <c r="E1335" s="4" t="s">
        <v>15</v>
      </c>
      <c r="F1335" s="4">
        <v>924</v>
      </c>
      <c r="G1335" s="32">
        <v>325</v>
      </c>
      <c r="H1335" s="4" t="s">
        <v>1169</v>
      </c>
      <c r="I1335" s="4" t="s">
        <v>17</v>
      </c>
      <c r="J1335" s="7">
        <f t="shared" si="139"/>
        <v>300300</v>
      </c>
      <c r="K1335" s="33">
        <f t="shared" si="133"/>
        <v>336336.00000000006</v>
      </c>
    </row>
    <row r="1336" spans="1:11" ht="60">
      <c r="A1336" s="2">
        <v>1009</v>
      </c>
      <c r="B1336" s="5" t="s">
        <v>1170</v>
      </c>
      <c r="C1336" s="4" t="s">
        <v>13</v>
      </c>
      <c r="D1336" s="20" t="s">
        <v>1170</v>
      </c>
      <c r="E1336" s="5" t="s">
        <v>771</v>
      </c>
      <c r="F1336" s="4">
        <v>1</v>
      </c>
      <c r="G1336" s="21">
        <v>780000</v>
      </c>
      <c r="H1336" s="4" t="s">
        <v>1071</v>
      </c>
      <c r="I1336" s="4" t="s">
        <v>525</v>
      </c>
      <c r="J1336" s="7">
        <v>780000</v>
      </c>
      <c r="K1336" s="7">
        <f t="shared" si="133"/>
        <v>873600.00000000012</v>
      </c>
    </row>
    <row r="1337" spans="1:11" ht="60">
      <c r="A1337" s="2">
        <v>1011</v>
      </c>
      <c r="B1337" s="5" t="s">
        <v>1171</v>
      </c>
      <c r="C1337" s="4" t="s">
        <v>13</v>
      </c>
      <c r="D1337" s="5" t="s">
        <v>1171</v>
      </c>
      <c r="E1337" s="5" t="s">
        <v>771</v>
      </c>
      <c r="F1337" s="4">
        <v>1</v>
      </c>
      <c r="G1337" s="21">
        <v>1550000</v>
      </c>
      <c r="H1337" s="4" t="s">
        <v>1136</v>
      </c>
      <c r="I1337" s="4" t="s">
        <v>525</v>
      </c>
      <c r="J1337" s="7">
        <f t="shared" ref="J1337:J1360" si="140">F1337*G1337</f>
        <v>1550000</v>
      </c>
      <c r="K1337" s="7">
        <f t="shared" si="133"/>
        <v>1736000.0000000002</v>
      </c>
    </row>
    <row r="1338" spans="1:11" ht="45">
      <c r="A1338" s="2">
        <v>1013</v>
      </c>
      <c r="B1338" s="5" t="s">
        <v>1172</v>
      </c>
      <c r="C1338" s="4" t="s">
        <v>13</v>
      </c>
      <c r="D1338" s="20" t="s">
        <v>1172</v>
      </c>
      <c r="E1338" s="4" t="s">
        <v>15</v>
      </c>
      <c r="F1338" s="4">
        <v>6</v>
      </c>
      <c r="G1338" s="21">
        <v>5820</v>
      </c>
      <c r="H1338" s="4" t="s">
        <v>36</v>
      </c>
      <c r="I1338" s="4" t="s">
        <v>525</v>
      </c>
      <c r="J1338" s="7">
        <f t="shared" si="140"/>
        <v>34920</v>
      </c>
      <c r="K1338" s="7">
        <f t="shared" si="133"/>
        <v>39110.400000000001</v>
      </c>
    </row>
    <row r="1339" spans="1:11" ht="45">
      <c r="A1339" s="2">
        <v>1014</v>
      </c>
      <c r="B1339" s="5" t="s">
        <v>1173</v>
      </c>
      <c r="C1339" s="4" t="s">
        <v>13</v>
      </c>
      <c r="D1339" s="20" t="s">
        <v>1173</v>
      </c>
      <c r="E1339" s="4" t="s">
        <v>15</v>
      </c>
      <c r="F1339" s="4">
        <v>14</v>
      </c>
      <c r="G1339" s="21">
        <v>5820</v>
      </c>
      <c r="H1339" s="4" t="s">
        <v>36</v>
      </c>
      <c r="I1339" s="4" t="s">
        <v>525</v>
      </c>
      <c r="J1339" s="7">
        <f t="shared" si="140"/>
        <v>81480</v>
      </c>
      <c r="K1339" s="7">
        <f t="shared" si="133"/>
        <v>91257.600000000006</v>
      </c>
    </row>
    <row r="1340" spans="1:11" ht="45">
      <c r="A1340" s="2" t="s">
        <v>1778</v>
      </c>
      <c r="B1340" s="5" t="s">
        <v>1780</v>
      </c>
      <c r="C1340" s="4" t="s">
        <v>428</v>
      </c>
      <c r="D1340" s="5" t="s">
        <v>1780</v>
      </c>
      <c r="E1340" s="4" t="s">
        <v>15</v>
      </c>
      <c r="F1340" s="4">
        <v>2</v>
      </c>
      <c r="G1340" s="21">
        <v>6000</v>
      </c>
      <c r="H1340" s="4" t="s">
        <v>429</v>
      </c>
      <c r="I1340" s="4" t="s">
        <v>1782</v>
      </c>
      <c r="J1340" s="7">
        <f t="shared" ref="J1340:J1342" si="141">F1340*G1340</f>
        <v>12000</v>
      </c>
      <c r="K1340" s="7">
        <f t="shared" ref="K1340:K1342" si="142">J1340*1.12</f>
        <v>13440.000000000002</v>
      </c>
    </row>
    <row r="1341" spans="1:11" ht="45">
      <c r="A1341" s="2" t="s">
        <v>1779</v>
      </c>
      <c r="B1341" s="5" t="s">
        <v>1781</v>
      </c>
      <c r="C1341" s="4" t="s">
        <v>428</v>
      </c>
      <c r="D1341" s="5" t="s">
        <v>1781</v>
      </c>
      <c r="E1341" s="4" t="s">
        <v>15</v>
      </c>
      <c r="F1341" s="4">
        <v>5</v>
      </c>
      <c r="G1341" s="21">
        <v>6000</v>
      </c>
      <c r="H1341" s="4" t="s">
        <v>429</v>
      </c>
      <c r="I1341" s="4" t="s">
        <v>1782</v>
      </c>
      <c r="J1341" s="7">
        <f t="shared" si="141"/>
        <v>30000</v>
      </c>
      <c r="K1341" s="7">
        <f t="shared" si="142"/>
        <v>33600</v>
      </c>
    </row>
    <row r="1342" spans="1:11" ht="45">
      <c r="A1342" s="2" t="s">
        <v>2058</v>
      </c>
      <c r="B1342" s="5" t="s">
        <v>2059</v>
      </c>
      <c r="C1342" s="4" t="s">
        <v>428</v>
      </c>
      <c r="D1342" s="5" t="s">
        <v>2059</v>
      </c>
      <c r="E1342" s="4" t="s">
        <v>2060</v>
      </c>
      <c r="F1342" s="4">
        <v>1</v>
      </c>
      <c r="G1342" s="21">
        <v>4700</v>
      </c>
      <c r="H1342" s="4" t="s">
        <v>429</v>
      </c>
      <c r="I1342" s="4" t="s">
        <v>1782</v>
      </c>
      <c r="J1342" s="7">
        <f t="shared" si="141"/>
        <v>4700</v>
      </c>
      <c r="K1342" s="7">
        <f t="shared" si="142"/>
        <v>5264.0000000000009</v>
      </c>
    </row>
    <row r="1343" spans="1:11" ht="75">
      <c r="A1343" s="2">
        <v>1015</v>
      </c>
      <c r="B1343" s="5" t="s">
        <v>1174</v>
      </c>
      <c r="C1343" s="4" t="s">
        <v>13</v>
      </c>
      <c r="D1343" s="5" t="s">
        <v>1174</v>
      </c>
      <c r="E1343" s="5" t="s">
        <v>1175</v>
      </c>
      <c r="F1343" s="4">
        <v>1900</v>
      </c>
      <c r="G1343" s="21">
        <v>2642.8571000000002</v>
      </c>
      <c r="H1343" s="4" t="s">
        <v>1176</v>
      </c>
      <c r="I1343" s="4" t="s">
        <v>525</v>
      </c>
      <c r="J1343" s="7">
        <f t="shared" si="140"/>
        <v>5021428.49</v>
      </c>
      <c r="K1343" s="7">
        <f t="shared" si="133"/>
        <v>5623999.9088000003</v>
      </c>
    </row>
    <row r="1344" spans="1:11" s="132" customFormat="1" ht="45">
      <c r="A1344" s="127" t="s">
        <v>1812</v>
      </c>
      <c r="B1344" s="128" t="s">
        <v>1813</v>
      </c>
      <c r="C1344" s="129" t="s">
        <v>1632</v>
      </c>
      <c r="D1344" s="128" t="s">
        <v>1813</v>
      </c>
      <c r="E1344" s="128" t="s">
        <v>62</v>
      </c>
      <c r="F1344" s="129">
        <v>48</v>
      </c>
      <c r="G1344" s="130">
        <v>14404</v>
      </c>
      <c r="H1344" s="129" t="s">
        <v>36</v>
      </c>
      <c r="I1344" s="129" t="s">
        <v>1782</v>
      </c>
      <c r="J1344" s="131">
        <f t="shared" si="140"/>
        <v>691392</v>
      </c>
      <c r="K1344" s="131">
        <f t="shared" si="133"/>
        <v>774359.04000000004</v>
      </c>
    </row>
    <row r="1345" spans="1:11" ht="75">
      <c r="A1345" s="2">
        <v>1016</v>
      </c>
      <c r="B1345" s="5" t="s">
        <v>1177</v>
      </c>
      <c r="C1345" s="4" t="s">
        <v>13</v>
      </c>
      <c r="D1345" s="20" t="s">
        <v>1177</v>
      </c>
      <c r="E1345" s="5" t="s">
        <v>771</v>
      </c>
      <c r="F1345" s="4">
        <v>1</v>
      </c>
      <c r="G1345" s="21">
        <v>300000</v>
      </c>
      <c r="H1345" s="4" t="s">
        <v>1176</v>
      </c>
      <c r="I1345" s="4" t="s">
        <v>525</v>
      </c>
      <c r="J1345" s="7">
        <f t="shared" si="140"/>
        <v>300000</v>
      </c>
      <c r="K1345" s="7">
        <f t="shared" si="133"/>
        <v>336000.00000000006</v>
      </c>
    </row>
    <row r="1346" spans="1:11" ht="60">
      <c r="A1346" s="2">
        <v>1017</v>
      </c>
      <c r="B1346" s="5" t="s">
        <v>1178</v>
      </c>
      <c r="C1346" s="4" t="s">
        <v>13</v>
      </c>
      <c r="D1346" s="20" t="s">
        <v>1178</v>
      </c>
      <c r="E1346" s="5" t="s">
        <v>771</v>
      </c>
      <c r="F1346" s="4">
        <v>1</v>
      </c>
      <c r="G1346" s="21">
        <v>3500000</v>
      </c>
      <c r="H1346" s="4" t="s">
        <v>840</v>
      </c>
      <c r="I1346" s="4" t="s">
        <v>525</v>
      </c>
      <c r="J1346" s="7">
        <f t="shared" si="140"/>
        <v>3500000</v>
      </c>
      <c r="K1346" s="7">
        <f t="shared" si="133"/>
        <v>3920000.0000000005</v>
      </c>
    </row>
    <row r="1347" spans="1:11" ht="45">
      <c r="A1347" s="2" t="s">
        <v>1605</v>
      </c>
      <c r="B1347" s="5" t="s">
        <v>1606</v>
      </c>
      <c r="C1347" s="4" t="s">
        <v>13</v>
      </c>
      <c r="D1347" s="5" t="s">
        <v>1606</v>
      </c>
      <c r="E1347" s="5" t="s">
        <v>771</v>
      </c>
      <c r="F1347" s="4">
        <v>1</v>
      </c>
      <c r="G1347" s="21">
        <v>432500</v>
      </c>
      <c r="H1347" s="4" t="s">
        <v>1618</v>
      </c>
      <c r="I1347" s="4" t="s">
        <v>17</v>
      </c>
      <c r="J1347" s="7">
        <f t="shared" si="140"/>
        <v>432500</v>
      </c>
      <c r="K1347" s="7">
        <f t="shared" si="133"/>
        <v>484400.00000000006</v>
      </c>
    </row>
    <row r="1348" spans="1:11" ht="45">
      <c r="A1348" s="2">
        <v>1018</v>
      </c>
      <c r="B1348" s="5" t="s">
        <v>1179</v>
      </c>
      <c r="C1348" s="4" t="s">
        <v>428</v>
      </c>
      <c r="D1348" s="20" t="s">
        <v>1179</v>
      </c>
      <c r="E1348" s="5" t="s">
        <v>15</v>
      </c>
      <c r="F1348" s="4">
        <v>1900</v>
      </c>
      <c r="G1348" s="21">
        <v>487</v>
      </c>
      <c r="H1348" s="4" t="s">
        <v>429</v>
      </c>
      <c r="I1348" s="4" t="s">
        <v>525</v>
      </c>
      <c r="J1348" s="7">
        <f t="shared" si="140"/>
        <v>925300</v>
      </c>
      <c r="K1348" s="7">
        <f t="shared" si="133"/>
        <v>1036336.0000000001</v>
      </c>
    </row>
    <row r="1349" spans="1:11" ht="60">
      <c r="A1349" s="2">
        <v>1020</v>
      </c>
      <c r="B1349" s="5" t="s">
        <v>1180</v>
      </c>
      <c r="C1349" s="4" t="s">
        <v>13</v>
      </c>
      <c r="D1349" s="5" t="s">
        <v>1180</v>
      </c>
      <c r="E1349" s="5" t="s">
        <v>771</v>
      </c>
      <c r="F1349" s="4">
        <v>1</v>
      </c>
      <c r="G1349" s="21">
        <v>1339286</v>
      </c>
      <c r="H1349" s="4" t="s">
        <v>1071</v>
      </c>
      <c r="I1349" s="4" t="s">
        <v>525</v>
      </c>
      <c r="J1349" s="7">
        <f t="shared" si="140"/>
        <v>1339286</v>
      </c>
      <c r="K1349" s="7">
        <f t="shared" si="133"/>
        <v>1500000.32</v>
      </c>
    </row>
    <row r="1350" spans="1:11" ht="45">
      <c r="A1350" s="2">
        <v>1022</v>
      </c>
      <c r="B1350" s="4" t="s">
        <v>1181</v>
      </c>
      <c r="C1350" s="4" t="s">
        <v>428</v>
      </c>
      <c r="D1350" s="30" t="s">
        <v>1181</v>
      </c>
      <c r="E1350" s="4" t="s">
        <v>771</v>
      </c>
      <c r="F1350" s="4">
        <v>1</v>
      </c>
      <c r="G1350" s="21">
        <v>10518217</v>
      </c>
      <c r="H1350" s="4" t="s">
        <v>1182</v>
      </c>
      <c r="I1350" s="4" t="s">
        <v>525</v>
      </c>
      <c r="J1350" s="7">
        <f t="shared" si="140"/>
        <v>10518217</v>
      </c>
      <c r="K1350" s="7">
        <f t="shared" si="133"/>
        <v>11780403.040000001</v>
      </c>
    </row>
    <row r="1351" spans="1:11" ht="75">
      <c r="A1351" s="2">
        <v>1023</v>
      </c>
      <c r="B1351" s="4" t="s">
        <v>1183</v>
      </c>
      <c r="C1351" s="4" t="s">
        <v>428</v>
      </c>
      <c r="D1351" s="30" t="s">
        <v>1183</v>
      </c>
      <c r="E1351" s="4" t="s">
        <v>771</v>
      </c>
      <c r="F1351" s="4">
        <v>1</v>
      </c>
      <c r="G1351" s="21">
        <v>2149162</v>
      </c>
      <c r="H1351" s="4" t="s">
        <v>978</v>
      </c>
      <c r="I1351" s="4" t="s">
        <v>525</v>
      </c>
      <c r="J1351" s="7">
        <f t="shared" si="140"/>
        <v>2149162</v>
      </c>
      <c r="K1351" s="7">
        <f t="shared" si="133"/>
        <v>2407061.4400000004</v>
      </c>
    </row>
    <row r="1352" spans="1:11" ht="60">
      <c r="A1352" s="2">
        <v>1024</v>
      </c>
      <c r="B1352" s="4" t="s">
        <v>1183</v>
      </c>
      <c r="C1352" s="4" t="s">
        <v>129</v>
      </c>
      <c r="D1352" s="30" t="s">
        <v>1183</v>
      </c>
      <c r="E1352" s="4" t="s">
        <v>771</v>
      </c>
      <c r="F1352" s="4">
        <v>1</v>
      </c>
      <c r="G1352" s="21">
        <v>44426731</v>
      </c>
      <c r="H1352" s="4" t="s">
        <v>1136</v>
      </c>
      <c r="I1352" s="4" t="s">
        <v>525</v>
      </c>
      <c r="J1352" s="7">
        <f t="shared" si="140"/>
        <v>44426731</v>
      </c>
      <c r="K1352" s="7">
        <f t="shared" si="133"/>
        <v>49757938.720000006</v>
      </c>
    </row>
    <row r="1353" spans="1:11" ht="45">
      <c r="A1353" s="2" t="s">
        <v>2061</v>
      </c>
      <c r="B1353" s="4" t="s">
        <v>2062</v>
      </c>
      <c r="C1353" s="4" t="s">
        <v>428</v>
      </c>
      <c r="D1353" s="4" t="s">
        <v>2062</v>
      </c>
      <c r="E1353" s="4" t="s">
        <v>771</v>
      </c>
      <c r="F1353" s="4">
        <v>1</v>
      </c>
      <c r="G1353" s="21">
        <v>4904256</v>
      </c>
      <c r="H1353" s="4" t="s">
        <v>2063</v>
      </c>
      <c r="I1353" s="4" t="s">
        <v>1782</v>
      </c>
      <c r="J1353" s="7">
        <f t="shared" ref="J1353" si="143">F1353*G1353</f>
        <v>4904256</v>
      </c>
      <c r="K1353" s="7">
        <f t="shared" ref="K1353" si="144">J1353*1.12</f>
        <v>5492766.7200000007</v>
      </c>
    </row>
    <row r="1354" spans="1:11" ht="75">
      <c r="A1354" s="2">
        <v>1025</v>
      </c>
      <c r="B1354" s="4" t="s">
        <v>1184</v>
      </c>
      <c r="C1354" s="4" t="s">
        <v>13</v>
      </c>
      <c r="D1354" s="30" t="s">
        <v>1184</v>
      </c>
      <c r="E1354" s="4" t="s">
        <v>771</v>
      </c>
      <c r="F1354" s="4">
        <v>1</v>
      </c>
      <c r="G1354" s="21">
        <v>4000000</v>
      </c>
      <c r="H1354" s="4" t="s">
        <v>1176</v>
      </c>
      <c r="I1354" s="4" t="s">
        <v>525</v>
      </c>
      <c r="J1354" s="7">
        <f t="shared" si="140"/>
        <v>4000000</v>
      </c>
      <c r="K1354" s="7">
        <f t="shared" si="133"/>
        <v>4480000</v>
      </c>
    </row>
    <row r="1355" spans="1:11" ht="75">
      <c r="A1355" s="2">
        <v>1026</v>
      </c>
      <c r="B1355" s="5" t="s">
        <v>1185</v>
      </c>
      <c r="C1355" s="4" t="s">
        <v>13</v>
      </c>
      <c r="D1355" s="20" t="s">
        <v>1185</v>
      </c>
      <c r="E1355" s="4" t="s">
        <v>771</v>
      </c>
      <c r="F1355" s="4">
        <v>1</v>
      </c>
      <c r="G1355" s="21">
        <v>1300000</v>
      </c>
      <c r="H1355" s="4" t="s">
        <v>1176</v>
      </c>
      <c r="I1355" s="4" t="s">
        <v>525</v>
      </c>
      <c r="J1355" s="7">
        <f t="shared" si="140"/>
        <v>1300000</v>
      </c>
      <c r="K1355" s="7">
        <f t="shared" si="133"/>
        <v>1456000.0000000002</v>
      </c>
    </row>
    <row r="1356" spans="1:11" ht="60">
      <c r="A1356" s="2">
        <v>1027</v>
      </c>
      <c r="B1356" s="4" t="s">
        <v>1186</v>
      </c>
      <c r="C1356" s="4" t="s">
        <v>428</v>
      </c>
      <c r="D1356" s="30" t="s">
        <v>1186</v>
      </c>
      <c r="E1356" s="4" t="s">
        <v>771</v>
      </c>
      <c r="F1356" s="4">
        <v>1</v>
      </c>
      <c r="G1356" s="21">
        <v>964285</v>
      </c>
      <c r="H1356" s="4" t="s">
        <v>1136</v>
      </c>
      <c r="I1356" s="4" t="s">
        <v>525</v>
      </c>
      <c r="J1356" s="7">
        <f t="shared" si="140"/>
        <v>964285</v>
      </c>
      <c r="K1356" s="7">
        <f t="shared" si="133"/>
        <v>1079999.2000000002</v>
      </c>
    </row>
    <row r="1357" spans="1:11" ht="45">
      <c r="A1357" s="2">
        <v>1028</v>
      </c>
      <c r="B1357" s="4" t="s">
        <v>1488</v>
      </c>
      <c r="C1357" s="4" t="s">
        <v>428</v>
      </c>
      <c r="D1357" s="30" t="s">
        <v>1489</v>
      </c>
      <c r="E1357" s="4" t="s">
        <v>771</v>
      </c>
      <c r="F1357" s="4">
        <v>1</v>
      </c>
      <c r="G1357" s="21">
        <v>288582</v>
      </c>
      <c r="H1357" s="4" t="s">
        <v>1496</v>
      </c>
      <c r="I1357" s="4" t="s">
        <v>525</v>
      </c>
      <c r="J1357" s="7">
        <f t="shared" si="140"/>
        <v>288582</v>
      </c>
      <c r="K1357" s="7">
        <f t="shared" si="133"/>
        <v>323211.84000000003</v>
      </c>
    </row>
    <row r="1358" spans="1:11" ht="60">
      <c r="A1358" s="2">
        <v>1031</v>
      </c>
      <c r="B1358" s="4" t="s">
        <v>1187</v>
      </c>
      <c r="C1358" s="4" t="s">
        <v>13</v>
      </c>
      <c r="D1358" s="4" t="s">
        <v>1188</v>
      </c>
      <c r="E1358" s="4" t="s">
        <v>771</v>
      </c>
      <c r="F1358" s="4">
        <v>1</v>
      </c>
      <c r="G1358" s="21">
        <v>3935446</v>
      </c>
      <c r="H1358" s="4" t="s">
        <v>1136</v>
      </c>
      <c r="I1358" s="4" t="s">
        <v>525</v>
      </c>
      <c r="J1358" s="7">
        <f t="shared" si="140"/>
        <v>3935446</v>
      </c>
      <c r="K1358" s="7">
        <f t="shared" si="133"/>
        <v>4407699.5200000005</v>
      </c>
    </row>
    <row r="1359" spans="1:11" ht="60">
      <c r="A1359" s="2">
        <v>1032</v>
      </c>
      <c r="B1359" s="4" t="s">
        <v>1189</v>
      </c>
      <c r="C1359" s="4" t="s">
        <v>428</v>
      </c>
      <c r="D1359" s="30" t="s">
        <v>1190</v>
      </c>
      <c r="E1359" s="4" t="s">
        <v>771</v>
      </c>
      <c r="F1359" s="4">
        <v>1</v>
      </c>
      <c r="G1359" s="21">
        <v>897678</v>
      </c>
      <c r="H1359" s="4" t="s">
        <v>1136</v>
      </c>
      <c r="I1359" s="4" t="s">
        <v>525</v>
      </c>
      <c r="J1359" s="7">
        <f t="shared" si="140"/>
        <v>897678</v>
      </c>
      <c r="K1359" s="7">
        <f t="shared" si="133"/>
        <v>1005399.3600000001</v>
      </c>
    </row>
    <row r="1360" spans="1:11" ht="60">
      <c r="A1360" s="2">
        <v>1033</v>
      </c>
      <c r="B1360" s="4" t="s">
        <v>1191</v>
      </c>
      <c r="C1360" s="4" t="s">
        <v>428</v>
      </c>
      <c r="D1360" s="30" t="s">
        <v>1192</v>
      </c>
      <c r="E1360" s="5" t="s">
        <v>771</v>
      </c>
      <c r="F1360" s="4">
        <v>1</v>
      </c>
      <c r="G1360" s="21">
        <v>800446</v>
      </c>
      <c r="H1360" s="4" t="s">
        <v>1136</v>
      </c>
      <c r="I1360" s="4" t="s">
        <v>420</v>
      </c>
      <c r="J1360" s="7">
        <f t="shared" si="140"/>
        <v>800446</v>
      </c>
      <c r="K1360" s="7">
        <f t="shared" si="133"/>
        <v>896499.52000000014</v>
      </c>
    </row>
    <row r="1361" spans="1:11" ht="60">
      <c r="A1361" s="2">
        <v>1034</v>
      </c>
      <c r="B1361" s="5" t="s">
        <v>1193</v>
      </c>
      <c r="C1361" s="4" t="s">
        <v>13</v>
      </c>
      <c r="D1361" s="5" t="s">
        <v>1193</v>
      </c>
      <c r="E1361" s="5" t="s">
        <v>771</v>
      </c>
      <c r="F1361" s="4">
        <v>1</v>
      </c>
      <c r="G1361" s="21">
        <f>J1361/F1361</f>
        <v>4800000</v>
      </c>
      <c r="H1361" s="4" t="s">
        <v>1136</v>
      </c>
      <c r="I1361" s="4" t="s">
        <v>420</v>
      </c>
      <c r="J1361" s="35">
        <v>4800000</v>
      </c>
      <c r="K1361" s="7">
        <f t="shared" si="133"/>
        <v>5376000.0000000009</v>
      </c>
    </row>
    <row r="1362" spans="1:11" ht="45">
      <c r="A1362" s="2">
        <v>1035</v>
      </c>
      <c r="B1362" s="5" t="s">
        <v>1194</v>
      </c>
      <c r="C1362" s="4" t="s">
        <v>13</v>
      </c>
      <c r="D1362" s="5" t="s">
        <v>1194</v>
      </c>
      <c r="E1362" s="5" t="s">
        <v>59</v>
      </c>
      <c r="F1362" s="4">
        <v>100</v>
      </c>
      <c r="G1362" s="21">
        <f>J1362/F1362</f>
        <v>2000</v>
      </c>
      <c r="H1362" s="4" t="s">
        <v>36</v>
      </c>
      <c r="I1362" s="4" t="s">
        <v>420</v>
      </c>
      <c r="J1362" s="35">
        <v>200000</v>
      </c>
      <c r="K1362" s="7">
        <f t="shared" si="133"/>
        <v>224000.00000000003</v>
      </c>
    </row>
    <row r="1363" spans="1:11" ht="105">
      <c r="A1363" s="2">
        <v>1036</v>
      </c>
      <c r="B1363" s="5" t="s">
        <v>1195</v>
      </c>
      <c r="C1363" s="4" t="s">
        <v>13</v>
      </c>
      <c r="D1363" s="5" t="s">
        <v>1195</v>
      </c>
      <c r="E1363" s="5" t="s">
        <v>771</v>
      </c>
      <c r="F1363" s="4">
        <v>1</v>
      </c>
      <c r="G1363" s="21">
        <v>2437500</v>
      </c>
      <c r="H1363" s="4" t="s">
        <v>1136</v>
      </c>
      <c r="I1363" s="4" t="s">
        <v>420</v>
      </c>
      <c r="J1363" s="35">
        <f>F1363*G1363</f>
        <v>2437500</v>
      </c>
      <c r="K1363" s="7">
        <f t="shared" si="133"/>
        <v>2730000.0000000005</v>
      </c>
    </row>
    <row r="1364" spans="1:11" ht="60">
      <c r="A1364" s="2" t="s">
        <v>1456</v>
      </c>
      <c r="B1364" s="5" t="s">
        <v>1462</v>
      </c>
      <c r="C1364" s="4" t="s">
        <v>1455</v>
      </c>
      <c r="D1364" s="5" t="s">
        <v>1462</v>
      </c>
      <c r="E1364" s="5" t="s">
        <v>1454</v>
      </c>
      <c r="F1364" s="4">
        <v>1</v>
      </c>
      <c r="G1364" s="21">
        <v>477000</v>
      </c>
      <c r="H1364" s="4" t="s">
        <v>1463</v>
      </c>
      <c r="I1364" s="4" t="s">
        <v>17</v>
      </c>
      <c r="J1364" s="35">
        <f>F1364*G1364</f>
        <v>477000</v>
      </c>
      <c r="K1364" s="7">
        <f>J1364*1.12</f>
        <v>534240</v>
      </c>
    </row>
    <row r="1365" spans="1:11" ht="60">
      <c r="A1365" s="2" t="s">
        <v>1458</v>
      </c>
      <c r="B1365" s="5" t="s">
        <v>1457</v>
      </c>
      <c r="C1365" s="4" t="s">
        <v>1455</v>
      </c>
      <c r="D1365" s="5" t="s">
        <v>1457</v>
      </c>
      <c r="E1365" s="5" t="s">
        <v>1454</v>
      </c>
      <c r="F1365" s="4">
        <v>1</v>
      </c>
      <c r="G1365" s="21">
        <v>289520</v>
      </c>
      <c r="H1365" s="4" t="s">
        <v>419</v>
      </c>
      <c r="I1365" s="4" t="s">
        <v>17</v>
      </c>
      <c r="J1365" s="35">
        <f t="shared" ref="J1365:J1366" si="145">F1365*G1365</f>
        <v>289520</v>
      </c>
      <c r="K1365" s="7">
        <f t="shared" ref="K1365:K1366" si="146">J1365*1.12</f>
        <v>324262.40000000002</v>
      </c>
    </row>
    <row r="1366" spans="1:11" ht="105">
      <c r="A1366" s="2" t="s">
        <v>1633</v>
      </c>
      <c r="B1366" s="5" t="s">
        <v>1195</v>
      </c>
      <c r="C1366" s="4" t="s">
        <v>13</v>
      </c>
      <c r="D1366" s="5" t="s">
        <v>1195</v>
      </c>
      <c r="E1366" s="5" t="s">
        <v>771</v>
      </c>
      <c r="F1366" s="4">
        <v>1</v>
      </c>
      <c r="G1366" s="21">
        <v>1162500</v>
      </c>
      <c r="H1366" s="4" t="s">
        <v>1136</v>
      </c>
      <c r="I1366" s="4" t="s">
        <v>420</v>
      </c>
      <c r="J1366" s="35">
        <f t="shared" si="145"/>
        <v>1162500</v>
      </c>
      <c r="K1366" s="7">
        <f t="shared" si="146"/>
        <v>1302000.0000000002</v>
      </c>
    </row>
    <row r="1367" spans="1:11" ht="60">
      <c r="A1367" s="2">
        <v>1037</v>
      </c>
      <c r="B1367" s="5" t="s">
        <v>1196</v>
      </c>
      <c r="C1367" s="4" t="s">
        <v>13</v>
      </c>
      <c r="D1367" s="5" t="s">
        <v>1196</v>
      </c>
      <c r="E1367" s="5" t="s">
        <v>771</v>
      </c>
      <c r="F1367" s="4">
        <v>1</v>
      </c>
      <c r="G1367" s="21">
        <f>J1367/F1367</f>
        <v>800000</v>
      </c>
      <c r="H1367" s="4" t="s">
        <v>419</v>
      </c>
      <c r="I1367" s="4" t="s">
        <v>420</v>
      </c>
      <c r="J1367" s="35">
        <v>800000</v>
      </c>
      <c r="K1367" s="7">
        <f t="shared" si="133"/>
        <v>896000.00000000012</v>
      </c>
    </row>
    <row r="1368" spans="1:11" ht="60">
      <c r="A1368" s="2">
        <v>1038</v>
      </c>
      <c r="B1368" s="5" t="s">
        <v>1197</v>
      </c>
      <c r="C1368" s="4" t="s">
        <v>13</v>
      </c>
      <c r="D1368" s="5" t="s">
        <v>1198</v>
      </c>
      <c r="E1368" s="5" t="s">
        <v>771</v>
      </c>
      <c r="F1368" s="4">
        <v>1</v>
      </c>
      <c r="G1368" s="21">
        <v>290000</v>
      </c>
      <c r="H1368" s="4" t="s">
        <v>419</v>
      </c>
      <c r="I1368" s="4" t="s">
        <v>420</v>
      </c>
      <c r="J1368" s="35">
        <f>G1368*F1368</f>
        <v>290000</v>
      </c>
      <c r="K1368" s="7">
        <f t="shared" si="133"/>
        <v>324800.00000000006</v>
      </c>
    </row>
    <row r="1369" spans="1:11" ht="45">
      <c r="A1369" s="2">
        <v>1039</v>
      </c>
      <c r="B1369" s="4" t="s">
        <v>1199</v>
      </c>
      <c r="C1369" s="4" t="s">
        <v>428</v>
      </c>
      <c r="D1369" s="4" t="s">
        <v>1200</v>
      </c>
      <c r="E1369" s="4" t="s">
        <v>771</v>
      </c>
      <c r="F1369" s="4">
        <v>1</v>
      </c>
      <c r="G1369" s="21">
        <v>3709278</v>
      </c>
      <c r="H1369" s="4" t="s">
        <v>1132</v>
      </c>
      <c r="I1369" s="4" t="s">
        <v>420</v>
      </c>
      <c r="J1369" s="7">
        <v>3709278</v>
      </c>
      <c r="K1369" s="7">
        <f t="shared" si="133"/>
        <v>4154391.3600000003</v>
      </c>
    </row>
    <row r="1370" spans="1:11" ht="45">
      <c r="A1370" s="2">
        <v>1040</v>
      </c>
      <c r="B1370" s="29" t="s">
        <v>1201</v>
      </c>
      <c r="C1370" s="4" t="s">
        <v>428</v>
      </c>
      <c r="D1370" s="29" t="s">
        <v>1201</v>
      </c>
      <c r="E1370" s="5" t="s">
        <v>771</v>
      </c>
      <c r="F1370" s="3">
        <v>1</v>
      </c>
      <c r="G1370" s="21">
        <v>4502800</v>
      </c>
      <c r="H1370" s="21" t="s">
        <v>44</v>
      </c>
      <c r="I1370" s="4" t="s">
        <v>17</v>
      </c>
      <c r="J1370" s="7">
        <f>G1370</f>
        <v>4502800</v>
      </c>
      <c r="K1370" s="7">
        <f t="shared" si="133"/>
        <v>5043136.0000000009</v>
      </c>
    </row>
    <row r="1371" spans="1:11" ht="150">
      <c r="A1371" s="2" t="s">
        <v>1553</v>
      </c>
      <c r="B1371" s="25" t="s">
        <v>1551</v>
      </c>
      <c r="C1371" s="4" t="s">
        <v>428</v>
      </c>
      <c r="D1371" s="25" t="s">
        <v>1552</v>
      </c>
      <c r="E1371" s="5" t="s">
        <v>771</v>
      </c>
      <c r="F1371" s="3">
        <v>1</v>
      </c>
      <c r="G1371" s="21">
        <v>396661</v>
      </c>
      <c r="H1371" s="21" t="s">
        <v>44</v>
      </c>
      <c r="I1371" s="4" t="s">
        <v>17</v>
      </c>
      <c r="J1371" s="7">
        <f t="shared" ref="J1371:J1376" si="147">F1371*G1371</f>
        <v>396661</v>
      </c>
      <c r="K1371" s="7">
        <f t="shared" ref="K1371" si="148">J1371*1.12</f>
        <v>444260.32000000007</v>
      </c>
    </row>
    <row r="1372" spans="1:11" ht="75">
      <c r="A1372" s="2">
        <v>1041</v>
      </c>
      <c r="B1372" s="25" t="s">
        <v>1202</v>
      </c>
      <c r="C1372" s="4" t="s">
        <v>428</v>
      </c>
      <c r="D1372" s="25" t="s">
        <v>1202</v>
      </c>
      <c r="E1372" s="5" t="s">
        <v>771</v>
      </c>
      <c r="F1372" s="3">
        <v>1</v>
      </c>
      <c r="G1372" s="21">
        <v>1190016</v>
      </c>
      <c r="H1372" s="4" t="s">
        <v>1132</v>
      </c>
      <c r="I1372" s="4" t="s">
        <v>525</v>
      </c>
      <c r="J1372" s="7">
        <f t="shared" si="147"/>
        <v>1190016</v>
      </c>
      <c r="K1372" s="7">
        <f t="shared" si="133"/>
        <v>1332817.9200000002</v>
      </c>
    </row>
    <row r="1373" spans="1:11" ht="75">
      <c r="A1373" s="2" t="s">
        <v>1459</v>
      </c>
      <c r="B1373" s="25" t="s">
        <v>1461</v>
      </c>
      <c r="C1373" s="4" t="s">
        <v>129</v>
      </c>
      <c r="D1373" s="25" t="s">
        <v>1461</v>
      </c>
      <c r="E1373" s="5" t="s">
        <v>771</v>
      </c>
      <c r="F1373" s="3">
        <v>1</v>
      </c>
      <c r="G1373" s="21">
        <v>28804200</v>
      </c>
      <c r="H1373" s="4" t="s">
        <v>1460</v>
      </c>
      <c r="I1373" s="4" t="s">
        <v>17</v>
      </c>
      <c r="J1373" s="35">
        <f t="shared" si="147"/>
        <v>28804200</v>
      </c>
      <c r="K1373" s="7">
        <f>J1373*1.12</f>
        <v>32260704.000000004</v>
      </c>
    </row>
    <row r="1374" spans="1:11" ht="45">
      <c r="A1374" s="2">
        <v>1042</v>
      </c>
      <c r="B1374" s="5" t="s">
        <v>1203</v>
      </c>
      <c r="C1374" s="4" t="s">
        <v>13</v>
      </c>
      <c r="D1374" s="5" t="s">
        <v>1203</v>
      </c>
      <c r="E1374" s="5" t="s">
        <v>771</v>
      </c>
      <c r="F1374" s="3">
        <v>1</v>
      </c>
      <c r="G1374" s="21">
        <v>300000</v>
      </c>
      <c r="H1374" s="4" t="s">
        <v>1132</v>
      </c>
      <c r="I1374" s="4" t="s">
        <v>17</v>
      </c>
      <c r="J1374" s="7">
        <f t="shared" si="147"/>
        <v>300000</v>
      </c>
      <c r="K1374" s="7">
        <f t="shared" si="133"/>
        <v>336000.00000000006</v>
      </c>
    </row>
    <row r="1375" spans="1:11" ht="45">
      <c r="A1375" s="2">
        <v>1043</v>
      </c>
      <c r="B1375" s="5" t="s">
        <v>1204</v>
      </c>
      <c r="C1375" s="4" t="s">
        <v>13</v>
      </c>
      <c r="D1375" s="5" t="s">
        <v>1204</v>
      </c>
      <c r="E1375" s="5" t="s">
        <v>771</v>
      </c>
      <c r="F1375" s="3">
        <v>1</v>
      </c>
      <c r="G1375" s="21">
        <v>2000000</v>
      </c>
      <c r="H1375" s="4" t="s">
        <v>1132</v>
      </c>
      <c r="I1375" s="4" t="s">
        <v>17</v>
      </c>
      <c r="J1375" s="7">
        <f t="shared" si="147"/>
        <v>2000000</v>
      </c>
      <c r="K1375" s="7">
        <f t="shared" si="133"/>
        <v>2240000</v>
      </c>
    </row>
    <row r="1376" spans="1:11" ht="60">
      <c r="A1376" s="2">
        <v>1044</v>
      </c>
      <c r="B1376" s="29" t="s">
        <v>1205</v>
      </c>
      <c r="C1376" s="4" t="s">
        <v>13</v>
      </c>
      <c r="D1376" s="29" t="s">
        <v>1205</v>
      </c>
      <c r="E1376" s="29" t="s">
        <v>771</v>
      </c>
      <c r="F1376" s="3">
        <v>1</v>
      </c>
      <c r="G1376" s="21">
        <v>500000</v>
      </c>
      <c r="H1376" s="4" t="s">
        <v>1132</v>
      </c>
      <c r="I1376" s="4" t="s">
        <v>17</v>
      </c>
      <c r="J1376" s="7">
        <f t="shared" si="147"/>
        <v>500000</v>
      </c>
      <c r="K1376" s="7">
        <f t="shared" si="133"/>
        <v>560000</v>
      </c>
    </row>
    <row r="1377" spans="1:11" ht="60">
      <c r="A1377" s="2">
        <v>1046</v>
      </c>
      <c r="B1377" s="3" t="s">
        <v>1206</v>
      </c>
      <c r="C1377" s="4" t="s">
        <v>428</v>
      </c>
      <c r="D1377" s="3" t="s">
        <v>1206</v>
      </c>
      <c r="E1377" s="3" t="s">
        <v>771</v>
      </c>
      <c r="F1377" s="3">
        <v>1</v>
      </c>
      <c r="G1377" s="24">
        <v>15000</v>
      </c>
      <c r="H1377" s="4" t="s">
        <v>1067</v>
      </c>
      <c r="I1377" s="4" t="s">
        <v>525</v>
      </c>
      <c r="J1377" s="7">
        <v>15000</v>
      </c>
      <c r="K1377" s="7">
        <f t="shared" si="133"/>
        <v>16800</v>
      </c>
    </row>
    <row r="1378" spans="1:11" ht="105">
      <c r="A1378" s="2">
        <v>1047</v>
      </c>
      <c r="B1378" s="77" t="s">
        <v>1207</v>
      </c>
      <c r="C1378" s="4" t="s">
        <v>428</v>
      </c>
      <c r="D1378" s="77" t="s">
        <v>1208</v>
      </c>
      <c r="E1378" s="3" t="s">
        <v>771</v>
      </c>
      <c r="F1378" s="3">
        <v>1</v>
      </c>
      <c r="G1378" s="24">
        <v>2688000</v>
      </c>
      <c r="H1378" s="4" t="s">
        <v>1209</v>
      </c>
      <c r="I1378" s="4" t="s">
        <v>525</v>
      </c>
      <c r="J1378" s="7">
        <f t="shared" ref="J1378:J1394" si="149">G1378</f>
        <v>2688000</v>
      </c>
      <c r="K1378" s="7">
        <f t="shared" si="133"/>
        <v>3010560.0000000005</v>
      </c>
    </row>
    <row r="1379" spans="1:11" ht="90">
      <c r="A1379" s="2">
        <v>1048</v>
      </c>
      <c r="B1379" s="77" t="s">
        <v>1207</v>
      </c>
      <c r="C1379" s="4" t="s">
        <v>428</v>
      </c>
      <c r="D1379" s="77" t="s">
        <v>1210</v>
      </c>
      <c r="E1379" s="3" t="s">
        <v>771</v>
      </c>
      <c r="F1379" s="3">
        <v>1</v>
      </c>
      <c r="G1379" s="24">
        <v>912000</v>
      </c>
      <c r="H1379" s="4" t="s">
        <v>1209</v>
      </c>
      <c r="I1379" s="4" t="s">
        <v>525</v>
      </c>
      <c r="J1379" s="7">
        <f t="shared" si="149"/>
        <v>912000</v>
      </c>
      <c r="K1379" s="7">
        <f t="shared" si="133"/>
        <v>1021440.0000000001</v>
      </c>
    </row>
    <row r="1380" spans="1:11" ht="75">
      <c r="A1380" s="2">
        <v>1049</v>
      </c>
      <c r="B1380" s="77" t="s">
        <v>1211</v>
      </c>
      <c r="C1380" s="4" t="s">
        <v>428</v>
      </c>
      <c r="D1380" s="77" t="s">
        <v>1211</v>
      </c>
      <c r="E1380" s="3" t="s">
        <v>771</v>
      </c>
      <c r="F1380" s="3">
        <v>1</v>
      </c>
      <c r="G1380" s="24">
        <v>1857800</v>
      </c>
      <c r="H1380" s="4" t="s">
        <v>1209</v>
      </c>
      <c r="I1380" s="4" t="s">
        <v>525</v>
      </c>
      <c r="J1380" s="7">
        <f t="shared" si="149"/>
        <v>1857800</v>
      </c>
      <c r="K1380" s="7">
        <f t="shared" si="133"/>
        <v>2080736.0000000002</v>
      </c>
    </row>
    <row r="1381" spans="1:11" ht="75">
      <c r="A1381" s="2">
        <v>1050</v>
      </c>
      <c r="B1381" s="77" t="s">
        <v>1212</v>
      </c>
      <c r="C1381" s="4" t="s">
        <v>428</v>
      </c>
      <c r="D1381" s="77" t="s">
        <v>1212</v>
      </c>
      <c r="E1381" s="3" t="s">
        <v>771</v>
      </c>
      <c r="F1381" s="3">
        <v>1</v>
      </c>
      <c r="G1381" s="24">
        <v>279000</v>
      </c>
      <c r="H1381" s="4" t="s">
        <v>1209</v>
      </c>
      <c r="I1381" s="4" t="s">
        <v>525</v>
      </c>
      <c r="J1381" s="7">
        <f t="shared" si="149"/>
        <v>279000</v>
      </c>
      <c r="K1381" s="7">
        <f t="shared" si="133"/>
        <v>312480.00000000006</v>
      </c>
    </row>
    <row r="1382" spans="1:11" ht="75">
      <c r="A1382" s="2">
        <v>1051</v>
      </c>
      <c r="B1382" s="77" t="s">
        <v>1213</v>
      </c>
      <c r="C1382" s="4" t="s">
        <v>428</v>
      </c>
      <c r="D1382" s="77" t="s">
        <v>1213</v>
      </c>
      <c r="E1382" s="3" t="s">
        <v>771</v>
      </c>
      <c r="F1382" s="3">
        <v>1</v>
      </c>
      <c r="G1382" s="24">
        <v>2700000</v>
      </c>
      <c r="H1382" s="4" t="s">
        <v>1209</v>
      </c>
      <c r="I1382" s="4" t="s">
        <v>525</v>
      </c>
      <c r="J1382" s="7">
        <f t="shared" si="149"/>
        <v>2700000</v>
      </c>
      <c r="K1382" s="7">
        <f t="shared" si="133"/>
        <v>3024000.0000000005</v>
      </c>
    </row>
    <row r="1383" spans="1:11" ht="120">
      <c r="A1383" s="2">
        <v>1052</v>
      </c>
      <c r="B1383" s="77" t="s">
        <v>1214</v>
      </c>
      <c r="C1383" s="4" t="s">
        <v>428</v>
      </c>
      <c r="D1383" s="77" t="s">
        <v>1215</v>
      </c>
      <c r="E1383" s="3" t="s">
        <v>771</v>
      </c>
      <c r="F1383" s="3">
        <v>1</v>
      </c>
      <c r="G1383" s="24">
        <v>1322929</v>
      </c>
      <c r="H1383" s="4" t="s">
        <v>1209</v>
      </c>
      <c r="I1383" s="4" t="s">
        <v>525</v>
      </c>
      <c r="J1383" s="7">
        <f t="shared" si="149"/>
        <v>1322929</v>
      </c>
      <c r="K1383" s="7">
        <f t="shared" si="133"/>
        <v>1481680.4800000002</v>
      </c>
    </row>
    <row r="1384" spans="1:11" ht="167.25" customHeight="1">
      <c r="A1384" s="2">
        <v>1053</v>
      </c>
      <c r="B1384" s="77" t="s">
        <v>1216</v>
      </c>
      <c r="C1384" s="4" t="s">
        <v>428</v>
      </c>
      <c r="D1384" s="77" t="s">
        <v>1215</v>
      </c>
      <c r="E1384" s="3" t="s">
        <v>771</v>
      </c>
      <c r="F1384" s="3">
        <v>1</v>
      </c>
      <c r="G1384" s="24">
        <v>1300198.49</v>
      </c>
      <c r="H1384" s="4" t="s">
        <v>1209</v>
      </c>
      <c r="I1384" s="4" t="s">
        <v>525</v>
      </c>
      <c r="J1384" s="7">
        <f t="shared" si="149"/>
        <v>1300198.49</v>
      </c>
      <c r="K1384" s="7">
        <f t="shared" si="133"/>
        <v>1456222.3088000002</v>
      </c>
    </row>
    <row r="1385" spans="1:11" ht="135">
      <c r="A1385" s="2">
        <v>1054</v>
      </c>
      <c r="B1385" s="77" t="s">
        <v>1217</v>
      </c>
      <c r="C1385" s="4" t="s">
        <v>428</v>
      </c>
      <c r="D1385" s="77" t="s">
        <v>1215</v>
      </c>
      <c r="E1385" s="3" t="s">
        <v>771</v>
      </c>
      <c r="F1385" s="3">
        <v>1</v>
      </c>
      <c r="G1385" s="24">
        <v>1300198.49</v>
      </c>
      <c r="H1385" s="4" t="s">
        <v>1209</v>
      </c>
      <c r="I1385" s="4" t="s">
        <v>525</v>
      </c>
      <c r="J1385" s="7">
        <f t="shared" si="149"/>
        <v>1300198.49</v>
      </c>
      <c r="K1385" s="7">
        <f t="shared" ref="K1385:K1399" si="150">J1385*1.12</f>
        <v>1456222.3088000002</v>
      </c>
    </row>
    <row r="1386" spans="1:11" ht="135">
      <c r="A1386" s="2">
        <v>1055</v>
      </c>
      <c r="B1386" s="77" t="s">
        <v>1218</v>
      </c>
      <c r="C1386" s="4" t="s">
        <v>428</v>
      </c>
      <c r="D1386" s="77" t="s">
        <v>1215</v>
      </c>
      <c r="E1386" s="3" t="s">
        <v>771</v>
      </c>
      <c r="F1386" s="3">
        <v>1</v>
      </c>
      <c r="G1386" s="24">
        <v>1300198.49</v>
      </c>
      <c r="H1386" s="4" t="s">
        <v>1209</v>
      </c>
      <c r="I1386" s="4" t="s">
        <v>525</v>
      </c>
      <c r="J1386" s="7">
        <f t="shared" si="149"/>
        <v>1300198.49</v>
      </c>
      <c r="K1386" s="7">
        <f t="shared" si="150"/>
        <v>1456222.3088000002</v>
      </c>
    </row>
    <row r="1387" spans="1:11" ht="150.75" customHeight="1">
      <c r="A1387" s="2">
        <v>1056</v>
      </c>
      <c r="B1387" s="77" t="s">
        <v>1219</v>
      </c>
      <c r="C1387" s="4" t="s">
        <v>428</v>
      </c>
      <c r="D1387" s="77" t="s">
        <v>1215</v>
      </c>
      <c r="E1387" s="3" t="s">
        <v>771</v>
      </c>
      <c r="F1387" s="3">
        <v>1</v>
      </c>
      <c r="G1387" s="24">
        <v>1300198.49</v>
      </c>
      <c r="H1387" s="4" t="s">
        <v>1209</v>
      </c>
      <c r="I1387" s="4" t="s">
        <v>525</v>
      </c>
      <c r="J1387" s="7">
        <f t="shared" si="149"/>
        <v>1300198.49</v>
      </c>
      <c r="K1387" s="7">
        <f t="shared" si="150"/>
        <v>1456222.3088000002</v>
      </c>
    </row>
    <row r="1388" spans="1:11" ht="120">
      <c r="A1388" s="2">
        <v>1057</v>
      </c>
      <c r="B1388" s="77" t="s">
        <v>1220</v>
      </c>
      <c r="C1388" s="4" t="s">
        <v>428</v>
      </c>
      <c r="D1388" s="77" t="s">
        <v>1215</v>
      </c>
      <c r="E1388" s="3" t="s">
        <v>771</v>
      </c>
      <c r="F1388" s="3">
        <v>1</v>
      </c>
      <c r="G1388" s="24">
        <v>1300198.49</v>
      </c>
      <c r="H1388" s="4" t="s">
        <v>1209</v>
      </c>
      <c r="I1388" s="4" t="s">
        <v>525</v>
      </c>
      <c r="J1388" s="7">
        <f t="shared" si="149"/>
        <v>1300198.49</v>
      </c>
      <c r="K1388" s="7">
        <f t="shared" si="150"/>
        <v>1456222.3088000002</v>
      </c>
    </row>
    <row r="1389" spans="1:11" ht="105">
      <c r="A1389" s="2">
        <v>1058</v>
      </c>
      <c r="B1389" s="77" t="s">
        <v>1221</v>
      </c>
      <c r="C1389" s="4" t="s">
        <v>428</v>
      </c>
      <c r="D1389" s="77" t="s">
        <v>1215</v>
      </c>
      <c r="E1389" s="3" t="s">
        <v>771</v>
      </c>
      <c r="F1389" s="3">
        <v>1</v>
      </c>
      <c r="G1389" s="24">
        <v>1300198.49</v>
      </c>
      <c r="H1389" s="4" t="s">
        <v>1209</v>
      </c>
      <c r="I1389" s="4" t="s">
        <v>525</v>
      </c>
      <c r="J1389" s="7">
        <f t="shared" si="149"/>
        <v>1300198.49</v>
      </c>
      <c r="K1389" s="7">
        <f t="shared" si="150"/>
        <v>1456222.3088000002</v>
      </c>
    </row>
    <row r="1390" spans="1:11" ht="60">
      <c r="A1390" s="2">
        <v>1059</v>
      </c>
      <c r="B1390" s="77" t="s">
        <v>1222</v>
      </c>
      <c r="C1390" s="4" t="s">
        <v>129</v>
      </c>
      <c r="D1390" s="77" t="s">
        <v>1222</v>
      </c>
      <c r="E1390" s="3" t="s">
        <v>771</v>
      </c>
      <c r="F1390" s="3">
        <v>1</v>
      </c>
      <c r="G1390" s="24">
        <v>164150000</v>
      </c>
      <c r="H1390" s="4" t="s">
        <v>1223</v>
      </c>
      <c r="I1390" s="4" t="s">
        <v>525</v>
      </c>
      <c r="J1390" s="7">
        <f t="shared" si="149"/>
        <v>164150000</v>
      </c>
      <c r="K1390" s="7">
        <f t="shared" si="150"/>
        <v>183848000.00000003</v>
      </c>
    </row>
    <row r="1391" spans="1:11" ht="75">
      <c r="A1391" s="2">
        <v>1060</v>
      </c>
      <c r="B1391" s="77" t="s">
        <v>1222</v>
      </c>
      <c r="C1391" s="4" t="s">
        <v>428</v>
      </c>
      <c r="D1391" s="77" t="s">
        <v>1222</v>
      </c>
      <c r="E1391" s="3" t="s">
        <v>771</v>
      </c>
      <c r="F1391" s="3">
        <v>1</v>
      </c>
      <c r="G1391" s="24">
        <v>24300000</v>
      </c>
      <c r="H1391" s="4" t="s">
        <v>978</v>
      </c>
      <c r="I1391" s="4" t="s">
        <v>525</v>
      </c>
      <c r="J1391" s="7">
        <f t="shared" si="149"/>
        <v>24300000</v>
      </c>
      <c r="K1391" s="7">
        <f t="shared" si="150"/>
        <v>27216000.000000004</v>
      </c>
    </row>
    <row r="1392" spans="1:11" ht="120">
      <c r="A1392" s="2" t="s">
        <v>1669</v>
      </c>
      <c r="B1392" s="77" t="s">
        <v>1670</v>
      </c>
      <c r="C1392" s="4" t="s">
        <v>129</v>
      </c>
      <c r="D1392" s="77" t="s">
        <v>1670</v>
      </c>
      <c r="E1392" s="3" t="s">
        <v>771</v>
      </c>
      <c r="F1392" s="3">
        <v>1</v>
      </c>
      <c r="G1392" s="24">
        <v>1120000</v>
      </c>
      <c r="H1392" s="4" t="s">
        <v>1675</v>
      </c>
      <c r="I1392" s="4" t="s">
        <v>17</v>
      </c>
      <c r="J1392" s="7">
        <f t="shared" ref="J1392" si="151">G1392</f>
        <v>1120000</v>
      </c>
      <c r="K1392" s="7">
        <f t="shared" ref="K1392" si="152">J1392*1.12</f>
        <v>1254400.0000000002</v>
      </c>
    </row>
    <row r="1393" spans="1:11" ht="120">
      <c r="A1393" s="2">
        <v>1061</v>
      </c>
      <c r="B1393" s="77" t="s">
        <v>1224</v>
      </c>
      <c r="C1393" s="4" t="s">
        <v>428</v>
      </c>
      <c r="D1393" s="77" t="s">
        <v>1670</v>
      </c>
      <c r="E1393" s="3" t="s">
        <v>771</v>
      </c>
      <c r="F1393" s="3">
        <v>1</v>
      </c>
      <c r="G1393" s="24">
        <v>178571</v>
      </c>
      <c r="H1393" s="4" t="s">
        <v>909</v>
      </c>
      <c r="I1393" s="4" t="s">
        <v>1103</v>
      </c>
      <c r="J1393" s="7">
        <f t="shared" si="149"/>
        <v>178571</v>
      </c>
      <c r="K1393" s="7">
        <f t="shared" si="150"/>
        <v>199999.52000000002</v>
      </c>
    </row>
    <row r="1394" spans="1:11" ht="45">
      <c r="A1394" s="2">
        <v>1062</v>
      </c>
      <c r="B1394" s="77" t="s">
        <v>1225</v>
      </c>
      <c r="C1394" s="4" t="s">
        <v>428</v>
      </c>
      <c r="D1394" s="77" t="s">
        <v>1225</v>
      </c>
      <c r="E1394" s="3" t="s">
        <v>771</v>
      </c>
      <c r="F1394" s="3">
        <v>1</v>
      </c>
      <c r="G1394" s="24">
        <v>446428.47</v>
      </c>
      <c r="H1394" s="4" t="s">
        <v>1083</v>
      </c>
      <c r="I1394" s="4" t="s">
        <v>525</v>
      </c>
      <c r="J1394" s="7">
        <f t="shared" si="149"/>
        <v>446428.47</v>
      </c>
      <c r="K1394" s="7">
        <f t="shared" si="150"/>
        <v>499999.88640000002</v>
      </c>
    </row>
    <row r="1395" spans="1:11" ht="45">
      <c r="A1395" s="2">
        <v>1063</v>
      </c>
      <c r="B1395" s="77" t="s">
        <v>1226</v>
      </c>
      <c r="C1395" s="4" t="s">
        <v>428</v>
      </c>
      <c r="D1395" s="77" t="s">
        <v>1226</v>
      </c>
      <c r="E1395" s="3" t="s">
        <v>771</v>
      </c>
      <c r="F1395" s="3">
        <v>1</v>
      </c>
      <c r="G1395" s="24">
        <v>683928</v>
      </c>
      <c r="H1395" s="4" t="s">
        <v>1083</v>
      </c>
      <c r="I1395" s="4" t="s">
        <v>525</v>
      </c>
      <c r="J1395" s="7">
        <v>683928.57</v>
      </c>
      <c r="K1395" s="7">
        <f>J1395*1.12</f>
        <v>765999.99840000004</v>
      </c>
    </row>
    <row r="1396" spans="1:11" ht="45">
      <c r="A1396" s="2">
        <v>1064</v>
      </c>
      <c r="B1396" s="77" t="s">
        <v>1227</v>
      </c>
      <c r="C1396" s="4" t="s">
        <v>428</v>
      </c>
      <c r="D1396" s="77" t="s">
        <v>1227</v>
      </c>
      <c r="E1396" s="3" t="s">
        <v>771</v>
      </c>
      <c r="F1396" s="3">
        <v>1</v>
      </c>
      <c r="G1396" s="24">
        <v>178571.4</v>
      </c>
      <c r="H1396" s="4" t="s">
        <v>1228</v>
      </c>
      <c r="I1396" s="4" t="s">
        <v>1103</v>
      </c>
      <c r="J1396" s="7">
        <f>G1396</f>
        <v>178571.4</v>
      </c>
      <c r="K1396" s="7">
        <f t="shared" si="150"/>
        <v>199999.96800000002</v>
      </c>
    </row>
    <row r="1397" spans="1:11" ht="60">
      <c r="A1397" s="2">
        <v>1065</v>
      </c>
      <c r="B1397" s="77" t="s">
        <v>1229</v>
      </c>
      <c r="C1397" s="4" t="s">
        <v>13</v>
      </c>
      <c r="D1397" s="77" t="s">
        <v>1229</v>
      </c>
      <c r="E1397" s="3" t="s">
        <v>771</v>
      </c>
      <c r="F1397" s="3">
        <v>1</v>
      </c>
      <c r="G1397" s="24">
        <v>100000.49</v>
      </c>
      <c r="H1397" s="4" t="s">
        <v>1230</v>
      </c>
      <c r="I1397" s="4" t="s">
        <v>525</v>
      </c>
      <c r="J1397" s="7">
        <f>G1397</f>
        <v>100000.49</v>
      </c>
      <c r="K1397" s="7">
        <f t="shared" si="150"/>
        <v>112000.54880000002</v>
      </c>
    </row>
    <row r="1398" spans="1:11" ht="45">
      <c r="A1398" s="2">
        <v>1066</v>
      </c>
      <c r="B1398" s="77" t="s">
        <v>1231</v>
      </c>
      <c r="C1398" s="4" t="s">
        <v>13</v>
      </c>
      <c r="D1398" s="77" t="s">
        <v>1232</v>
      </c>
      <c r="E1398" s="3" t="s">
        <v>771</v>
      </c>
      <c r="F1398" s="3">
        <v>1</v>
      </c>
      <c r="G1398" s="24">
        <v>2347800</v>
      </c>
      <c r="H1398" s="4" t="s">
        <v>1077</v>
      </c>
      <c r="I1398" s="4" t="s">
        <v>525</v>
      </c>
      <c r="J1398" s="7">
        <f>G1398</f>
        <v>2347800</v>
      </c>
      <c r="K1398" s="7">
        <f t="shared" si="150"/>
        <v>2629536.0000000005</v>
      </c>
    </row>
    <row r="1399" spans="1:11" ht="45">
      <c r="A1399" s="2">
        <v>1067</v>
      </c>
      <c r="B1399" s="77" t="s">
        <v>1233</v>
      </c>
      <c r="C1399" s="4" t="s">
        <v>13</v>
      </c>
      <c r="D1399" s="77" t="s">
        <v>1232</v>
      </c>
      <c r="E1399" s="3" t="s">
        <v>771</v>
      </c>
      <c r="F1399" s="3">
        <v>1</v>
      </c>
      <c r="G1399" s="24">
        <v>86400</v>
      </c>
      <c r="H1399" s="4" t="s">
        <v>1077</v>
      </c>
      <c r="I1399" s="4" t="s">
        <v>1103</v>
      </c>
      <c r="J1399" s="7">
        <f>G1399</f>
        <v>86400</v>
      </c>
      <c r="K1399" s="7">
        <f t="shared" si="150"/>
        <v>96768.000000000015</v>
      </c>
    </row>
    <row r="1400" spans="1:11" ht="60">
      <c r="A1400" s="2">
        <v>1068</v>
      </c>
      <c r="B1400" s="4" t="s">
        <v>1234</v>
      </c>
      <c r="C1400" s="4" t="s">
        <v>13</v>
      </c>
      <c r="D1400" s="4" t="s">
        <v>1235</v>
      </c>
      <c r="E1400" s="4" t="s">
        <v>771</v>
      </c>
      <c r="F1400" s="4">
        <v>1</v>
      </c>
      <c r="G1400" s="32">
        <v>120000</v>
      </c>
      <c r="H1400" s="27" t="s">
        <v>1236</v>
      </c>
      <c r="I1400" s="4" t="s">
        <v>17</v>
      </c>
      <c r="J1400" s="7">
        <v>120000</v>
      </c>
      <c r="K1400" s="33">
        <v>134400</v>
      </c>
    </row>
    <row r="1401" spans="1:11" ht="60">
      <c r="A1401" s="2">
        <v>1069</v>
      </c>
      <c r="B1401" s="4" t="s">
        <v>1237</v>
      </c>
      <c r="C1401" s="4" t="s">
        <v>13</v>
      </c>
      <c r="D1401" s="4" t="s">
        <v>1238</v>
      </c>
      <c r="E1401" s="4" t="s">
        <v>771</v>
      </c>
      <c r="F1401" s="4">
        <v>1</v>
      </c>
      <c r="G1401" s="32">
        <v>210000</v>
      </c>
      <c r="H1401" s="27" t="s">
        <v>1236</v>
      </c>
      <c r="I1401" s="4" t="s">
        <v>17</v>
      </c>
      <c r="J1401" s="33">
        <v>210000</v>
      </c>
      <c r="K1401" s="33">
        <v>235200</v>
      </c>
    </row>
    <row r="1402" spans="1:11" ht="60">
      <c r="A1402" s="2">
        <v>1070</v>
      </c>
      <c r="B1402" s="4" t="s">
        <v>1239</v>
      </c>
      <c r="C1402" s="4" t="s">
        <v>13</v>
      </c>
      <c r="D1402" s="4" t="s">
        <v>1240</v>
      </c>
      <c r="E1402" s="4" t="s">
        <v>771</v>
      </c>
      <c r="F1402" s="4">
        <v>1</v>
      </c>
      <c r="G1402" s="32">
        <v>40000</v>
      </c>
      <c r="H1402" s="27" t="s">
        <v>1236</v>
      </c>
      <c r="I1402" s="4" t="s">
        <v>17</v>
      </c>
      <c r="J1402" s="33">
        <v>40000</v>
      </c>
      <c r="K1402" s="33">
        <v>44800</v>
      </c>
    </row>
    <row r="1403" spans="1:11" ht="60">
      <c r="A1403" s="2">
        <v>1071</v>
      </c>
      <c r="B1403" s="4" t="s">
        <v>1241</v>
      </c>
      <c r="C1403" s="4" t="s">
        <v>428</v>
      </c>
      <c r="D1403" s="4" t="s">
        <v>1241</v>
      </c>
      <c r="E1403" s="4" t="s">
        <v>771</v>
      </c>
      <c r="F1403" s="4">
        <v>1</v>
      </c>
      <c r="G1403" s="32" t="s">
        <v>1242</v>
      </c>
      <c r="H1403" s="4" t="s">
        <v>1243</v>
      </c>
      <c r="I1403" s="27" t="s">
        <v>525</v>
      </c>
      <c r="J1403" s="7">
        <v>37403000</v>
      </c>
      <c r="K1403" s="33">
        <v>41891360</v>
      </c>
    </row>
    <row r="1404" spans="1:11" ht="75">
      <c r="A1404" s="2">
        <v>1072</v>
      </c>
      <c r="B1404" s="4" t="s">
        <v>1244</v>
      </c>
      <c r="C1404" s="27" t="s">
        <v>13</v>
      </c>
      <c r="D1404" s="4" t="s">
        <v>1244</v>
      </c>
      <c r="E1404" s="4" t="s">
        <v>771</v>
      </c>
      <c r="F1404" s="4">
        <v>1</v>
      </c>
      <c r="G1404" s="32">
        <v>2000000</v>
      </c>
      <c r="H1404" s="4" t="s">
        <v>1245</v>
      </c>
      <c r="I1404" s="4" t="s">
        <v>17</v>
      </c>
      <c r="J1404" s="7">
        <v>2000000</v>
      </c>
      <c r="K1404" s="33">
        <v>2240000</v>
      </c>
    </row>
    <row r="1405" spans="1:11" ht="45">
      <c r="A1405" s="2" t="s">
        <v>2068</v>
      </c>
      <c r="B1405" s="4" t="s">
        <v>2069</v>
      </c>
      <c r="C1405" s="27" t="s">
        <v>1651</v>
      </c>
      <c r="D1405" s="4" t="s">
        <v>2069</v>
      </c>
      <c r="E1405" s="4" t="s">
        <v>1454</v>
      </c>
      <c r="F1405" s="4">
        <v>1</v>
      </c>
      <c r="G1405" s="102">
        <v>714285.7</v>
      </c>
      <c r="H1405" s="4" t="s">
        <v>1077</v>
      </c>
      <c r="I1405" s="4" t="s">
        <v>17</v>
      </c>
      <c r="J1405" s="7">
        <f>F1405*G1405</f>
        <v>714285.7</v>
      </c>
      <c r="K1405" s="33">
        <f>J1405*1.12</f>
        <v>799999.98400000005</v>
      </c>
    </row>
    <row r="1406" spans="1:11" ht="45">
      <c r="A1406" s="2">
        <v>1073</v>
      </c>
      <c r="B1406" s="4" t="s">
        <v>1246</v>
      </c>
      <c r="C1406" s="4" t="s">
        <v>428</v>
      </c>
      <c r="D1406" s="4" t="s">
        <v>1247</v>
      </c>
      <c r="E1406" s="4" t="s">
        <v>1248</v>
      </c>
      <c r="F1406" s="4">
        <v>73</v>
      </c>
      <c r="G1406" s="21">
        <f>J1406/F1406</f>
        <v>3500</v>
      </c>
      <c r="H1406" s="4" t="s">
        <v>1077</v>
      </c>
      <c r="I1406" s="4" t="s">
        <v>949</v>
      </c>
      <c r="J1406" s="7">
        <v>255500</v>
      </c>
      <c r="K1406" s="7">
        <f t="shared" ref="K1406:K1413" si="153">J1406*1.12</f>
        <v>286160</v>
      </c>
    </row>
    <row r="1407" spans="1:11" ht="60">
      <c r="A1407" s="2">
        <v>1074</v>
      </c>
      <c r="B1407" s="4" t="s">
        <v>1249</v>
      </c>
      <c r="C1407" s="4" t="s">
        <v>13</v>
      </c>
      <c r="D1407" s="30" t="s">
        <v>1250</v>
      </c>
      <c r="E1407" s="4" t="s">
        <v>771</v>
      </c>
      <c r="F1407" s="4">
        <v>1</v>
      </c>
      <c r="G1407" s="21">
        <v>600000</v>
      </c>
      <c r="H1407" s="4" t="s">
        <v>1251</v>
      </c>
      <c r="I1407" s="4" t="s">
        <v>949</v>
      </c>
      <c r="J1407" s="7">
        <v>600000</v>
      </c>
      <c r="K1407" s="7">
        <f t="shared" si="153"/>
        <v>672000.00000000012</v>
      </c>
    </row>
    <row r="1408" spans="1:11" ht="60">
      <c r="A1408" s="2">
        <v>1075</v>
      </c>
      <c r="B1408" s="4" t="s">
        <v>1665</v>
      </c>
      <c r="C1408" s="4" t="s">
        <v>428</v>
      </c>
      <c r="D1408" s="4" t="s">
        <v>1665</v>
      </c>
      <c r="E1408" s="4" t="s">
        <v>771</v>
      </c>
      <c r="F1408" s="4">
        <v>1</v>
      </c>
      <c r="G1408" s="21">
        <v>244410</v>
      </c>
      <c r="H1408" s="4" t="s">
        <v>1236</v>
      </c>
      <c r="I1408" s="4" t="s">
        <v>525</v>
      </c>
      <c r="J1408" s="7">
        <v>244410</v>
      </c>
      <c r="K1408" s="7">
        <f t="shared" si="153"/>
        <v>273739.2</v>
      </c>
    </row>
    <row r="1409" spans="1:11" ht="60">
      <c r="A1409" s="2">
        <v>1076</v>
      </c>
      <c r="B1409" s="4" t="s">
        <v>1252</v>
      </c>
      <c r="C1409" s="4" t="s">
        <v>428</v>
      </c>
      <c r="D1409" s="4" t="s">
        <v>1252</v>
      </c>
      <c r="E1409" s="4" t="s">
        <v>59</v>
      </c>
      <c r="F1409" s="4">
        <v>1</v>
      </c>
      <c r="G1409" s="21">
        <v>210000</v>
      </c>
      <c r="H1409" s="4" t="s">
        <v>1251</v>
      </c>
      <c r="I1409" s="4" t="s">
        <v>525</v>
      </c>
      <c r="J1409" s="7">
        <v>210000</v>
      </c>
      <c r="K1409" s="7">
        <f t="shared" si="153"/>
        <v>235200.00000000003</v>
      </c>
    </row>
    <row r="1410" spans="1:11" ht="60">
      <c r="A1410" s="2">
        <v>1077</v>
      </c>
      <c r="B1410" s="4" t="s">
        <v>1253</v>
      </c>
      <c r="C1410" s="4" t="s">
        <v>428</v>
      </c>
      <c r="D1410" s="4" t="s">
        <v>1253</v>
      </c>
      <c r="E1410" s="4" t="s">
        <v>771</v>
      </c>
      <c r="F1410" s="4">
        <v>1</v>
      </c>
      <c r="G1410" s="21">
        <v>87497</v>
      </c>
      <c r="H1410" s="4" t="s">
        <v>1251</v>
      </c>
      <c r="I1410" s="4" t="s">
        <v>525</v>
      </c>
      <c r="J1410" s="7">
        <f>G1410</f>
        <v>87497</v>
      </c>
      <c r="K1410" s="7">
        <f t="shared" si="153"/>
        <v>97996.640000000014</v>
      </c>
    </row>
    <row r="1411" spans="1:11" ht="60">
      <c r="A1411" s="2">
        <v>1078</v>
      </c>
      <c r="B1411" s="4" t="s">
        <v>1254</v>
      </c>
      <c r="C1411" s="4" t="s">
        <v>428</v>
      </c>
      <c r="D1411" s="4" t="s">
        <v>1254</v>
      </c>
      <c r="E1411" s="4" t="s">
        <v>771</v>
      </c>
      <c r="F1411" s="4">
        <v>1</v>
      </c>
      <c r="G1411" s="21">
        <v>201174</v>
      </c>
      <c r="H1411" s="4" t="s">
        <v>1251</v>
      </c>
      <c r="I1411" s="4" t="s">
        <v>525</v>
      </c>
      <c r="J1411" s="7">
        <f>G1411</f>
        <v>201174</v>
      </c>
      <c r="K1411" s="7">
        <f t="shared" si="153"/>
        <v>225314.88000000003</v>
      </c>
    </row>
    <row r="1412" spans="1:11" ht="60">
      <c r="A1412" s="2">
        <v>1079</v>
      </c>
      <c r="B1412" s="4" t="s">
        <v>1255</v>
      </c>
      <c r="C1412" s="4" t="s">
        <v>428</v>
      </c>
      <c r="D1412" s="4" t="s">
        <v>1255</v>
      </c>
      <c r="E1412" s="4" t="s">
        <v>771</v>
      </c>
      <c r="F1412" s="4">
        <v>1</v>
      </c>
      <c r="G1412" s="21">
        <v>191540</v>
      </c>
      <c r="H1412" s="4" t="s">
        <v>1251</v>
      </c>
      <c r="I1412" s="4" t="s">
        <v>525</v>
      </c>
      <c r="J1412" s="7">
        <v>191540</v>
      </c>
      <c r="K1412" s="7">
        <f t="shared" si="153"/>
        <v>214524.80000000002</v>
      </c>
    </row>
    <row r="1413" spans="1:11" ht="45">
      <c r="A1413" s="2">
        <v>1080</v>
      </c>
      <c r="B1413" s="4" t="s">
        <v>1256</v>
      </c>
      <c r="C1413" s="4" t="s">
        <v>428</v>
      </c>
      <c r="D1413" s="4" t="s">
        <v>1256</v>
      </c>
      <c r="E1413" s="4" t="s">
        <v>771</v>
      </c>
      <c r="F1413" s="4">
        <v>1</v>
      </c>
      <c r="G1413" s="21">
        <v>1535861</v>
      </c>
      <c r="H1413" s="4" t="s">
        <v>1257</v>
      </c>
      <c r="I1413" s="4" t="s">
        <v>525</v>
      </c>
      <c r="J1413" s="7">
        <f>G1413</f>
        <v>1535861</v>
      </c>
      <c r="K1413" s="7">
        <f t="shared" si="153"/>
        <v>1720164.32</v>
      </c>
    </row>
    <row r="1414" spans="1:11" ht="38.25">
      <c r="A1414" s="2">
        <v>1081</v>
      </c>
      <c r="B1414" s="55" t="s">
        <v>1258</v>
      </c>
      <c r="C1414" s="56" t="s">
        <v>428</v>
      </c>
      <c r="D1414" s="55" t="s">
        <v>1259</v>
      </c>
      <c r="E1414" s="55" t="s">
        <v>1260</v>
      </c>
      <c r="F1414" s="55">
        <v>4</v>
      </c>
      <c r="G1414" s="57">
        <v>52821.43</v>
      </c>
      <c r="H1414" s="56" t="s">
        <v>1230</v>
      </c>
      <c r="I1414" s="56" t="s">
        <v>525</v>
      </c>
      <c r="J1414" s="58">
        <v>211285.72</v>
      </c>
      <c r="K1414" s="59">
        <v>236640</v>
      </c>
    </row>
    <row r="1415" spans="1:11" ht="60">
      <c r="A1415" s="2">
        <v>1082</v>
      </c>
      <c r="B1415" s="4" t="s">
        <v>1377</v>
      </c>
      <c r="C1415" s="4" t="s">
        <v>13</v>
      </c>
      <c r="D1415" s="30" t="s">
        <v>1377</v>
      </c>
      <c r="E1415" s="4" t="s">
        <v>771</v>
      </c>
      <c r="F1415" s="4">
        <v>1</v>
      </c>
      <c r="G1415" s="21">
        <v>214286</v>
      </c>
      <c r="H1415" s="4" t="s">
        <v>1136</v>
      </c>
      <c r="I1415" s="4" t="s">
        <v>17</v>
      </c>
      <c r="J1415" s="7">
        <f>G1415*F1415</f>
        <v>214286</v>
      </c>
      <c r="K1415" s="7">
        <f>J1415*1.12</f>
        <v>240000.32000000004</v>
      </c>
    </row>
    <row r="1416" spans="1:11" ht="51">
      <c r="A1416" s="2">
        <v>1083</v>
      </c>
      <c r="B1416" s="55" t="s">
        <v>1378</v>
      </c>
      <c r="C1416" s="56" t="s">
        <v>13</v>
      </c>
      <c r="D1416" s="55" t="s">
        <v>1378</v>
      </c>
      <c r="E1416" s="55" t="s">
        <v>771</v>
      </c>
      <c r="F1416" s="4">
        <v>1</v>
      </c>
      <c r="G1416" s="57">
        <v>345000</v>
      </c>
      <c r="H1416" s="56" t="s">
        <v>1136</v>
      </c>
      <c r="I1416" s="4" t="s">
        <v>17</v>
      </c>
      <c r="J1416" s="58">
        <f>G1416*F1416</f>
        <v>345000</v>
      </c>
      <c r="K1416" s="59">
        <f>J1416*1.12</f>
        <v>386400.00000000006</v>
      </c>
    </row>
    <row r="1417" spans="1:11" ht="76.5">
      <c r="A1417" s="2">
        <v>1084</v>
      </c>
      <c r="B1417" s="55" t="s">
        <v>1607</v>
      </c>
      <c r="C1417" s="56" t="s">
        <v>428</v>
      </c>
      <c r="D1417" s="55" t="s">
        <v>1607</v>
      </c>
      <c r="E1417" s="55" t="s">
        <v>771</v>
      </c>
      <c r="F1417" s="4">
        <v>1</v>
      </c>
      <c r="G1417" s="57">
        <v>33142</v>
      </c>
      <c r="H1417" s="56" t="s">
        <v>1608</v>
      </c>
      <c r="I1417" s="4" t="s">
        <v>17</v>
      </c>
      <c r="J1417" s="58">
        <f>G1417*F1417</f>
        <v>33142</v>
      </c>
      <c r="K1417" s="59">
        <f>J1417*1.12</f>
        <v>37119.040000000001</v>
      </c>
    </row>
    <row r="1418" spans="1:11" s="116" customFormat="1" ht="45">
      <c r="A1418" s="108">
        <v>1085</v>
      </c>
      <c r="B1418" s="109" t="s">
        <v>2093</v>
      </c>
      <c r="C1418" s="110" t="s">
        <v>13</v>
      </c>
      <c r="D1418" s="109" t="s">
        <v>2080</v>
      </c>
      <c r="E1418" s="111" t="s">
        <v>771</v>
      </c>
      <c r="F1418" s="112">
        <v>1</v>
      </c>
      <c r="G1418" s="113">
        <v>1800000</v>
      </c>
      <c r="H1418" s="112" t="s">
        <v>2096</v>
      </c>
      <c r="I1418" s="112" t="s">
        <v>17</v>
      </c>
      <c r="J1418" s="114">
        <f t="shared" ref="J1418:J1420" si="154">G1418*F1418</f>
        <v>1800000</v>
      </c>
      <c r="K1418" s="115">
        <f t="shared" ref="K1418:K1429" si="155">J1418*1.12</f>
        <v>2016000.0000000002</v>
      </c>
    </row>
    <row r="1419" spans="1:11" s="116" customFormat="1" ht="75">
      <c r="A1419" s="108">
        <v>1086</v>
      </c>
      <c r="B1419" s="109" t="s">
        <v>2081</v>
      </c>
      <c r="C1419" s="110" t="s">
        <v>13</v>
      </c>
      <c r="D1419" s="109" t="s">
        <v>2081</v>
      </c>
      <c r="E1419" s="111" t="s">
        <v>771</v>
      </c>
      <c r="F1419" s="112">
        <v>1</v>
      </c>
      <c r="G1419" s="113">
        <v>1900000</v>
      </c>
      <c r="H1419" s="112" t="s">
        <v>19</v>
      </c>
      <c r="I1419" s="112" t="s">
        <v>17</v>
      </c>
      <c r="J1419" s="114">
        <f t="shared" si="154"/>
        <v>1900000</v>
      </c>
      <c r="K1419" s="115">
        <f t="shared" si="155"/>
        <v>2128000</v>
      </c>
    </row>
    <row r="1420" spans="1:11" s="116" customFormat="1" ht="45">
      <c r="A1420" s="108">
        <v>1087</v>
      </c>
      <c r="B1420" s="109" t="s">
        <v>2082</v>
      </c>
      <c r="C1420" s="110" t="s">
        <v>1632</v>
      </c>
      <c r="D1420" s="109" t="s">
        <v>2092</v>
      </c>
      <c r="E1420" s="112" t="s">
        <v>59</v>
      </c>
      <c r="F1420" s="112">
        <v>15</v>
      </c>
      <c r="G1420" s="113">
        <v>45000</v>
      </c>
      <c r="H1420" s="112" t="s">
        <v>2096</v>
      </c>
      <c r="I1420" s="112" t="s">
        <v>17</v>
      </c>
      <c r="J1420" s="114">
        <f t="shared" si="154"/>
        <v>675000</v>
      </c>
      <c r="K1420" s="115">
        <f t="shared" si="155"/>
        <v>756000.00000000012</v>
      </c>
    </row>
    <row r="1421" spans="1:11" s="116" customFormat="1" ht="45">
      <c r="A1421" s="108">
        <v>1088</v>
      </c>
      <c r="B1421" s="109" t="s">
        <v>2083</v>
      </c>
      <c r="C1421" s="110" t="s">
        <v>1632</v>
      </c>
      <c r="D1421" s="109" t="s">
        <v>2083</v>
      </c>
      <c r="E1421" s="112" t="s">
        <v>59</v>
      </c>
      <c r="F1421" s="112">
        <v>2</v>
      </c>
      <c r="G1421" s="113">
        <v>100000</v>
      </c>
      <c r="H1421" s="112" t="s">
        <v>2096</v>
      </c>
      <c r="I1421" s="112" t="s">
        <v>17</v>
      </c>
      <c r="J1421" s="114">
        <f t="shared" ref="J1421:J1429" si="156">G1421*F1421</f>
        <v>200000</v>
      </c>
      <c r="K1421" s="115">
        <f t="shared" si="155"/>
        <v>224000.00000000003</v>
      </c>
    </row>
    <row r="1422" spans="1:11" s="116" customFormat="1" ht="45">
      <c r="A1422" s="108">
        <v>1089</v>
      </c>
      <c r="B1422" s="109" t="s">
        <v>2084</v>
      </c>
      <c r="C1422" s="110" t="s">
        <v>1632</v>
      </c>
      <c r="D1422" s="109" t="s">
        <v>2084</v>
      </c>
      <c r="E1422" s="112" t="s">
        <v>59</v>
      </c>
      <c r="F1422" s="112">
        <v>5</v>
      </c>
      <c r="G1422" s="113">
        <v>150000</v>
      </c>
      <c r="H1422" s="112" t="s">
        <v>2096</v>
      </c>
      <c r="I1422" s="112" t="s">
        <v>17</v>
      </c>
      <c r="J1422" s="114">
        <f t="shared" si="156"/>
        <v>750000</v>
      </c>
      <c r="K1422" s="115">
        <f t="shared" si="155"/>
        <v>840000.00000000012</v>
      </c>
    </row>
    <row r="1423" spans="1:11" s="116" customFormat="1" ht="45">
      <c r="A1423" s="108">
        <v>1090</v>
      </c>
      <c r="B1423" s="109" t="s">
        <v>2085</v>
      </c>
      <c r="C1423" s="110" t="s">
        <v>1632</v>
      </c>
      <c r="D1423" s="109" t="s">
        <v>2085</v>
      </c>
      <c r="E1423" s="112" t="s">
        <v>59</v>
      </c>
      <c r="F1423" s="112">
        <v>1</v>
      </c>
      <c r="G1423" s="113">
        <v>400000</v>
      </c>
      <c r="H1423" s="112" t="s">
        <v>2096</v>
      </c>
      <c r="I1423" s="112" t="s">
        <v>17</v>
      </c>
      <c r="J1423" s="114">
        <f t="shared" si="156"/>
        <v>400000</v>
      </c>
      <c r="K1423" s="115">
        <f t="shared" si="155"/>
        <v>448000.00000000006</v>
      </c>
    </row>
    <row r="1424" spans="1:11" s="116" customFormat="1" ht="45">
      <c r="A1424" s="108">
        <v>1091</v>
      </c>
      <c r="B1424" s="109" t="s">
        <v>2086</v>
      </c>
      <c r="C1424" s="110" t="s">
        <v>1632</v>
      </c>
      <c r="D1424" s="109" t="s">
        <v>2086</v>
      </c>
      <c r="E1424" s="112" t="s">
        <v>59</v>
      </c>
      <c r="F1424" s="112">
        <v>30</v>
      </c>
      <c r="G1424" s="113">
        <v>20000</v>
      </c>
      <c r="H1424" s="112" t="s">
        <v>2096</v>
      </c>
      <c r="I1424" s="112" t="s">
        <v>17</v>
      </c>
      <c r="J1424" s="114">
        <f t="shared" si="156"/>
        <v>600000</v>
      </c>
      <c r="K1424" s="115">
        <f t="shared" si="155"/>
        <v>672000.00000000012</v>
      </c>
    </row>
    <row r="1425" spans="1:11" s="116" customFormat="1" ht="60">
      <c r="A1425" s="108">
        <v>1092</v>
      </c>
      <c r="B1425" s="109" t="s">
        <v>2087</v>
      </c>
      <c r="C1425" s="110" t="s">
        <v>1632</v>
      </c>
      <c r="D1425" s="109" t="s">
        <v>2087</v>
      </c>
      <c r="E1425" s="112" t="s">
        <v>59</v>
      </c>
      <c r="F1425" s="112">
        <v>1</v>
      </c>
      <c r="G1425" s="113">
        <v>150000</v>
      </c>
      <c r="H1425" s="112" t="s">
        <v>2097</v>
      </c>
      <c r="I1425" s="112" t="s">
        <v>17</v>
      </c>
      <c r="J1425" s="114">
        <f t="shared" si="156"/>
        <v>150000</v>
      </c>
      <c r="K1425" s="115">
        <f t="shared" si="155"/>
        <v>168000.00000000003</v>
      </c>
    </row>
    <row r="1426" spans="1:11" s="116" customFormat="1" ht="45">
      <c r="A1426" s="108">
        <v>1093</v>
      </c>
      <c r="B1426" s="109" t="s">
        <v>2094</v>
      </c>
      <c r="C1426" s="110" t="s">
        <v>1632</v>
      </c>
      <c r="D1426" s="109" t="s">
        <v>2088</v>
      </c>
      <c r="E1426" s="112" t="s">
        <v>59</v>
      </c>
      <c r="F1426" s="112">
        <v>2</v>
      </c>
      <c r="G1426" s="113">
        <v>892857</v>
      </c>
      <c r="H1426" s="112" t="s">
        <v>2096</v>
      </c>
      <c r="I1426" s="112" t="s">
        <v>17</v>
      </c>
      <c r="J1426" s="114">
        <f t="shared" si="156"/>
        <v>1785714</v>
      </c>
      <c r="K1426" s="115">
        <f t="shared" si="155"/>
        <v>1999999.6800000002</v>
      </c>
    </row>
    <row r="1427" spans="1:11" s="116" customFormat="1" ht="45">
      <c r="A1427" s="108">
        <v>1094</v>
      </c>
      <c r="B1427" s="109" t="s">
        <v>2089</v>
      </c>
      <c r="C1427" s="110" t="s">
        <v>1632</v>
      </c>
      <c r="D1427" s="109" t="s">
        <v>2089</v>
      </c>
      <c r="E1427" s="112" t="s">
        <v>59</v>
      </c>
      <c r="F1427" s="112">
        <v>1</v>
      </c>
      <c r="G1427" s="113">
        <v>312500</v>
      </c>
      <c r="H1427" s="112" t="s">
        <v>2096</v>
      </c>
      <c r="I1427" s="112" t="s">
        <v>17</v>
      </c>
      <c r="J1427" s="114">
        <f t="shared" si="156"/>
        <v>312500</v>
      </c>
      <c r="K1427" s="115">
        <f t="shared" si="155"/>
        <v>350000.00000000006</v>
      </c>
    </row>
    <row r="1428" spans="1:11" s="116" customFormat="1" ht="45">
      <c r="A1428" s="108">
        <v>1095</v>
      </c>
      <c r="B1428" s="109" t="s">
        <v>2090</v>
      </c>
      <c r="C1428" s="110" t="s">
        <v>1632</v>
      </c>
      <c r="D1428" s="109" t="s">
        <v>2090</v>
      </c>
      <c r="E1428" s="112" t="s">
        <v>59</v>
      </c>
      <c r="F1428" s="112">
        <v>3</v>
      </c>
      <c r="G1428" s="113">
        <v>100000</v>
      </c>
      <c r="H1428" s="112" t="s">
        <v>2096</v>
      </c>
      <c r="I1428" s="112" t="s">
        <v>17</v>
      </c>
      <c r="J1428" s="114">
        <f t="shared" si="156"/>
        <v>300000</v>
      </c>
      <c r="K1428" s="115">
        <f t="shared" si="155"/>
        <v>336000.00000000006</v>
      </c>
    </row>
    <row r="1429" spans="1:11" s="116" customFormat="1" ht="60">
      <c r="A1429" s="108">
        <v>1096</v>
      </c>
      <c r="B1429" s="109" t="s">
        <v>2091</v>
      </c>
      <c r="C1429" s="110" t="s">
        <v>1632</v>
      </c>
      <c r="D1429" s="109" t="s">
        <v>2091</v>
      </c>
      <c r="E1429" s="112" t="s">
        <v>59</v>
      </c>
      <c r="F1429" s="112">
        <v>50</v>
      </c>
      <c r="G1429" s="113">
        <v>25000</v>
      </c>
      <c r="H1429" s="112" t="s">
        <v>2095</v>
      </c>
      <c r="I1429" s="112" t="s">
        <v>17</v>
      </c>
      <c r="J1429" s="114">
        <f t="shared" si="156"/>
        <v>1250000</v>
      </c>
      <c r="K1429" s="115">
        <f t="shared" si="155"/>
        <v>1400000.0000000002</v>
      </c>
    </row>
    <row r="1430" spans="1:11">
      <c r="A1430" s="78"/>
      <c r="B1430" s="70"/>
      <c r="C1430" s="70"/>
      <c r="E1430" s="70"/>
      <c r="H1430" s="70"/>
      <c r="I1430" s="70"/>
      <c r="J1430" s="79">
        <f>SUM(J13:J1429)</f>
        <v>5681757790.6372566</v>
      </c>
      <c r="K1430" s="79">
        <f>SUM(K13:K1429)</f>
        <v>6363568724.8426285</v>
      </c>
    </row>
    <row r="1431" spans="1:11">
      <c r="B1431" s="107"/>
    </row>
    <row r="1432" spans="1:11">
      <c r="B1432" s="107"/>
    </row>
    <row r="1433" spans="1:11">
      <c r="B1433" s="107"/>
    </row>
    <row r="1434" spans="1:11">
      <c r="B1434" s="107"/>
    </row>
    <row r="1435" spans="1:11">
      <c r="B1435" s="107"/>
      <c r="J1435" s="80"/>
    </row>
    <row r="1436" spans="1:11">
      <c r="B1436" s="107"/>
    </row>
    <row r="1437" spans="1:11">
      <c r="B1437" s="107"/>
    </row>
    <row r="1438" spans="1:11">
      <c r="B1438" s="107"/>
    </row>
    <row r="1439" spans="1:11">
      <c r="B1439" s="107"/>
    </row>
    <row r="1440" spans="1:11">
      <c r="B1440" s="107"/>
    </row>
    <row r="1441" spans="2:2">
      <c r="B1441" s="107"/>
    </row>
    <row r="1442" spans="2:2">
      <c r="B1442" s="107"/>
    </row>
  </sheetData>
  <mergeCells count="17">
    <mergeCell ref="A8:K8"/>
    <mergeCell ref="A9:K9"/>
    <mergeCell ref="A1233:B1233"/>
    <mergeCell ref="B690:E690"/>
    <mergeCell ref="B1093:D1093"/>
    <mergeCell ref="B1094:D1094"/>
    <mergeCell ref="B1095:D1095"/>
    <mergeCell ref="B1096:D1096"/>
    <mergeCell ref="B1097:D1097"/>
    <mergeCell ref="B1098:D1098"/>
    <mergeCell ref="B1099:D1099"/>
    <mergeCell ref="B1100:D1100"/>
    <mergeCell ref="B1101:D1101"/>
    <mergeCell ref="B1102:D1102"/>
    <mergeCell ref="B1103:D1103"/>
    <mergeCell ref="B141:E141"/>
    <mergeCell ref="B1259:D1259"/>
  </mergeCells>
  <pageMargins left="0.23" right="0.1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2011-10-12T11:00:06Z</cp:lastPrinted>
  <dcterms:created xsi:type="dcterms:W3CDTF">2011-06-29T08:00:36Z</dcterms:created>
  <dcterms:modified xsi:type="dcterms:W3CDTF">2011-12-03T11:13:27Z</dcterms:modified>
</cp:coreProperties>
</file>