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Лист1!$A$7:$L$88</definedName>
  </definedNames>
  <calcPr calcId="145621"/>
</workbook>
</file>

<file path=xl/calcChain.xml><?xml version="1.0" encoding="utf-8"?>
<calcChain xmlns="http://schemas.openxmlformats.org/spreadsheetml/2006/main">
  <c r="H87" i="1" l="1"/>
  <c r="H71" i="1"/>
  <c r="H70" i="1"/>
  <c r="H69" i="1"/>
  <c r="H68" i="1"/>
  <c r="H67" i="1"/>
  <c r="H66" i="1" l="1"/>
  <c r="H65" i="1"/>
  <c r="H64" i="1"/>
  <c r="H63" i="1"/>
  <c r="H62" i="1"/>
  <c r="H61" i="1"/>
  <c r="H60" i="1"/>
  <c r="H59" i="1"/>
  <c r="H58" i="1"/>
  <c r="H57" i="1"/>
  <c r="H56" i="1"/>
  <c r="H55" i="1"/>
  <c r="H54" i="1" l="1"/>
  <c r="H53" i="1" l="1"/>
  <c r="H52" i="1"/>
  <c r="H51" i="1"/>
  <c r="H50" i="1" l="1"/>
  <c r="H49" i="1"/>
  <c r="H48" i="1" l="1"/>
  <c r="H47" i="1"/>
  <c r="H79" i="1" l="1"/>
  <c r="H46" i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72" i="1" s="1"/>
  <c r="H88" i="1" l="1"/>
</calcChain>
</file>

<file path=xl/sharedStrings.xml><?xml version="1.0" encoding="utf-8"?>
<sst xmlns="http://schemas.openxmlformats.org/spreadsheetml/2006/main" count="345" uniqueCount="153">
  <si>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</si>
  <si>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</si>
  <si>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</si>
  <si>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</si>
  <si>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</si>
  <si>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</si>
  <si>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</si>
  <si>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</si>
  <si>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</si>
  <si>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</si>
  <si>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</si>
  <si>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</si>
  <si>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</si>
  <si>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</si>
  <si>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</si>
  <si>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</si>
  <si>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</si>
  <si>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</si>
  <si>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</si>
  <si>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</si>
  <si>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</si>
  <si>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</si>
  <si>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</si>
  <si>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</si>
  <si>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</si>
  <si>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</si>
  <si>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</si>
  <si>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</si>
  <si>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</si>
  <si>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</si>
  <si>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</si>
  <si>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</si>
  <si>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</si>
  <si>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</si>
  <si>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</si>
  <si>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</si>
  <si>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</si>
  <si>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</si>
  <si>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</si>
  <si>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</si>
  <si>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</si>
  <si>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</si>
  <si>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</si>
  <si>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</si>
  <si>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</si>
  <si>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</si>
  <si>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</si>
  <si>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</si>
  <si>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</si>
  <si>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</si>
  <si>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</si>
  <si>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</si>
  <si>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</si>
  <si>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</si>
  <si>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</si>
  <si>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</si>
  <si>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</si>
  <si>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</si>
  <si>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</si>
  <si>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</si>
  <si>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</si>
  <si>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</si>
  <si>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</si>
  <si>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</si>
  <si>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</si>
  <si>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</si>
  <si>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</si>
  <si>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</si>
  <si>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</si>
  <si>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</si>
  <si>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</si>
  <si>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</si>
  <si>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</si>
  <si>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</si>
  <si>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</si>
  <si>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</si>
  <si>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</si>
  <si>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</si>
  <si>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</si>
  <si>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</si>
  <si>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</si>
  <si>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</si>
  <si>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</si>
  <si>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</si>
  <si>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</si>
  <si>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</si>
  <si>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</si>
  <si>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</si>
  <si>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</si>
  <si>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</si>
  <si>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</si>
  <si>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</si>
  <si>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</si>
  <si>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</si>
  <si>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</si>
  <si>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</si>
  <si>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</si>
  <si>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</si>
  <si>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</si>
  <si>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</si>
  <si>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</si>
  <si>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</si>
  <si>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</si>
  <si>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</si>
  <si>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</si>
  <si>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</si>
  <si>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</si>
  <si>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</si>
  <si>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опухолей": комплект 1</t>
  </si>
  <si>
    <t>Предусилитель</t>
  </si>
  <si>
    <r>
      <t xml:space="preserve">Уровень входного сигнала не менее -200 мВ, не более +200 мВ; входное сопротивление не менее 49,5 Ом, не более 50,5 Ом; коэффициент отражения не более 32 дБ; смещение не менее -500 мкВ, не более +500 мкВ; дрейф смещения не менее -10 мкВ/°C,  не более +10 мкВ/°C; ток смещения </t>
    </r>
    <r>
      <rPr>
        <sz val="11"/>
        <rFont val="Times New Roman"/>
        <family val="1"/>
        <charset val="204"/>
      </rPr>
      <t>не менее 3 мкА,</t>
    </r>
    <r>
      <rPr>
        <sz val="11"/>
        <color theme="1"/>
        <rFont val="Times New Roman"/>
        <family val="1"/>
      </rPr>
      <t xml:space="preserve"> не более 10 мкА; защита (постоянное напряжение) не менее -4 В, не более +4 В постоянного тока; защита (при импульсе длительностью 1 мкс) не менее -50 В, не более +50 В; время восстановления  не более 3 нс; шумовые помехи (при 10 Гц) не более 22 нВ/√Гц; шумовые помехи (при 100 Гц) не более 8,6 нВ/√Гц; шумовые помехи (при более 1кГц) не более 5,2 нВ/√Гц; шумовые помехи  на частотном диапазоне от 1 Гц  до 300 МГц не более 80 мкВ (скз); перекрестные помехи (из выхода канала 1 во вход канала 2) не более -61 дБ; перекрестные помехи (из выхода канала 2 во вход канала 1) не более -82 дБ.
</t>
    </r>
  </si>
  <si>
    <t>шт.</t>
  </si>
  <si>
    <t>Оптический модулятор</t>
  </si>
  <si>
    <t xml:space="preserve">Частота модуляции от 4 Гц до 400 Гц при использовании диска с 6 щелями; от 400 Гц до 3,7 кГц с при использовании диска с 30 щелями; стабильность частоты не более 250 млн⁻¹/°C; долговременное смещение частоты не более 2% при частотном диапазоне 100 Гц &lt; f &lt; 3700 Гц, где f - значение частоты; среднеквадратичное значение дрожания фазы не более 0,2° при чаcтотном диапазоне от 50 Гц до 400 Гц.; не более 0,5° при чаcтотном диапазоне от 400 Гц до 3,7 кГц.; индикатор частоты 4-цифовой, разрешение и точность не более 1 Гц
</t>
  </si>
  <si>
    <t>Цифровой генератор задержки и импульсов четырехканальный</t>
  </si>
  <si>
    <t>Каналы: не менее 4 независимых импульсных выхода и 1 выходной канал, импульс которого задает нулевое время; диапазон задержки от 0 до не менее 2000 с; разрешение не более 5 пс; погрешность не более 1 нс + (погрешность опорного генератора × значение задержки); среднеквадратичная неустойчивость по времени (джиттер) от выхода T0 к любому выходу: не более 15 пс + (джиттер опорного генератора × задержку); триггерная задержка  не более 85 нс.</t>
  </si>
  <si>
    <t>Предусилитель напряжения малошумящий</t>
  </si>
  <si>
    <r>
      <t>Входы связанные по переменному или по постоянному току, однотактные или дифференциальные; импеданс не менее 100 МОм +25 пФ; максимальное входное напряжение не менее 3 В полной амплитуды; шум не более 4 нВ/√Гц  при 1 кГц; коэффициент ослабления синфазного сигнала от не менее 90 дБ до 1 кГц; усиление от 1 до 50 000 в последовательности 1-2-5; верньерное усиление с шагом не более 0,5%.; частотная характеристика от ± 0,3 дБ до 300 кГц (при коэффициенте усиления до 1000); стабильность усиления не более 200 млн⁻¹/°C.</t>
    </r>
    <r>
      <rPr>
        <sz val="11"/>
        <color theme="1"/>
        <rFont val="Times New Roman"/>
        <family val="1"/>
        <charset val="204"/>
      </rPr>
      <t>´</t>
    </r>
  </si>
  <si>
    <t>Усилитель синхронный двухфазный</t>
  </si>
  <si>
    <r>
      <t>Вход по току 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</rPr>
      <t xml:space="preserve">  или 10</t>
    </r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</rPr>
      <t xml:space="preserve">  В/А; чувствительность от 2 нВ до 1 В в последовательности 1-2-5-10; полное входное сопротивление - напряжение:  не более 10 МОм +25 пФ,  связанный по переменному или постоянному току; ток: не более 1 кОм, относительно виртуальной земли. Стабильность усиления ±1%; уровень шума не более 6 нВ/√Гц при 1 кГц; сигнальный фильтр не менее 4-х запирающих фильтров 60/50 Гц и 120/100 Гц; коэффициент ослабления синфазного сигнала от 100 дБ до 10 кГц (связанный по постоянному току), с уменьшением на 6 дБ/окт выше 10 кГц; динамический резерв не менее 100 дБ (без фильтров).</t>
    </r>
  </si>
  <si>
    <t>Печатная машина монтажных плат</t>
  </si>
  <si>
    <t>Разрешение: не более 8 мкм; фрезерный шпиндель: не менее 10000  оборотов в минуту и не более 30000 оборотов в минуту; скорость сверления: не менее  100 отверстий в минуту; скорость перемещения (X / Y): не менее 60 мм в секунду; X / Y / Z привод: 2-фазный шаговый двигатель; регулировка: ручная; напряжение: не более 240 В; частота: не менее 50 Гц и не более 60 Гц; мощность мотора: не более 150 Вт.</t>
  </si>
  <si>
    <t>Вакуумный очиститель</t>
  </si>
  <si>
    <t>Давление вакуума не менее 20 000 Па и не более 22 500 Па; расход воздуха не менее 230 м3/час и не более 250 м3/час; напряжение не менее 220 В и не более 240 В; мощность не менее 900 Вт и не более 960 Вт; управление автоматическое, програмным обеспечением</t>
  </si>
  <si>
    <t>Экспериментальная установка «Аберрация линз и оптика Фурье»</t>
  </si>
  <si>
    <t>С помощью экспериментальной установки должны быть реализованы следующие эксперименты: аберрация линз: сферическая аберрация, кривизна поля изображения, астигматизм, кома, дисторсия, хроматическая аберрация; оптика Фурье: низкочастотная фильтрация, высокочастотная фильтрация, направленная фильтрация. Подробная характеристика согласно технической спецификации</t>
  </si>
  <si>
    <t>С помощью экспериментальной установки должны быть реализованы следующие эксперименты: построение интерферометра Майкельсона и измерения показателя преломления воздуха; построение интерферометров Саньяка и Маха-Цендера; дифракция Фраунгофера через одну щель, через пластину с несколькими щелями, через круглую апертуру; дифракции Френеля через одну щель, через пластину с несколькими щелями, через круглую апертуру, мимо прямой грани; измерения угла Брюстера черного стекла; демонстрация закона Малуса; изучение функции полуволновой пластинки; изучение функции четвертьволновой пластины с циркулярно и эллиптически поляризованным светом. Подробная характеристика согласно технической спецификации.</t>
  </si>
  <si>
    <t xml:space="preserve">Экспериментальная установка «Голография» </t>
  </si>
  <si>
    <t>С помощью экспериментальной установки должны быть реализованы следующие эксперименты: голография Френеля; плоская голограмма сфокусированного изображения; одноступенчатая радужная голограмма; двухступенчатая радужная голограмма; изготовление голографической дифракционной решётки; изготовление голографической линзы; высокоплотное и высокоёмкое хранение данных с помощью голографии; голографическая интерферометрия; воспроизведение голографического изображения. Подробная характеристика согласно технической спецификации</t>
  </si>
  <si>
    <t>Экспериментальная установка «Оптика Фурье»</t>
  </si>
  <si>
    <t>С помощью экспериментальной установки должны быть реализованы следующие эксперименты: физический принцип оптического сложения и вычитания изображений и используя диффракционную решетку; принцип операции дифференцирования оптического изображения; оптическая фильтрация Фурье; структура и принцип работы оптической 4f-системы (4 фокальных длины).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</si>
  <si>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технологий, Кафедры робототехники и мехатроники: комплект 8</t>
  </si>
  <si>
    <t>Лабораторные  расходные материалы для реализации учебных работ Школы наук и технологий, Кафедры робототехники и мехатроники.  Подробная характеристика согласно технической спецификации.</t>
  </si>
  <si>
    <t>Экспериментальная установка «Интерференция, Дифракция и Поляризация»</t>
  </si>
  <si>
    <t>Спирт этиловый (1декалитр = 10 литров)</t>
  </si>
  <si>
    <t>Спирт этиловый ректификованный класса "ЛЮКС" Прозрачная безцветная жидкость без посторонних частиц с характерным запахом. Объемная доля спирта не менее 96,3%</t>
  </si>
  <si>
    <t>декалитр</t>
  </si>
  <si>
    <t>Ёмкость цилиндрическая 100 л.</t>
  </si>
  <si>
    <t>Ёмкость цилиндрическая с краном (100 л; 655*500*550; пищевой полиэтилен)</t>
  </si>
  <si>
    <t>Ёмкость цилиндрическая 50 л.</t>
  </si>
  <si>
    <t>Ёмкость цилиндрическая с краном (50 л; 575*400*450; пищевой полиэтилен)</t>
  </si>
  <si>
    <t>Лабораторные  расходные материалы для реализации учебных работ Школы наук и технологий, Кафедры химии: комплект 9</t>
  </si>
  <si>
    <t>Лабораторные  расходные материалы для проведения лабораторных занятий Школы наук и технологий, Кафедры химии.  Подробная характеристика согласно технической спецификации.</t>
  </si>
  <si>
    <t>Фермовая конструкция</t>
  </si>
  <si>
    <t>Фермовая конструкция представляет собой металлический каркас, состоящий из металлических ферм с возможностью сборки конструкций различных размеров. Подробная характеристика согласно технической спецификации.</t>
  </si>
  <si>
    <t>Работы по изготовлению имиджевой продукции</t>
  </si>
  <si>
    <t>подпункт 30) пункта 3.1. Правил</t>
  </si>
  <si>
    <t>Изготовление имиджевой продукции для ЧУ "NURIS" Подробная характеристика согласно технической спецификации.</t>
  </si>
  <si>
    <t>( по состоянию на 03.06.2016 года)</t>
  </si>
  <si>
    <t>Лицензии бизнес аккаунта в системе ToDoist на 1 год</t>
  </si>
  <si>
    <t>Услуга по организации получения и доставки этилового спирта</t>
  </si>
  <si>
    <t>подпункт 6) пункта  3.1. Правил</t>
  </si>
  <si>
    <t>Услуга по организации получения от производителя и доставки этилового спирта до склада ЧУ "NURIS"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</si>
</sst>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8" xfId="13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8"/>
  <sheetViews>
    <sheetView tabSelected="1" zoomScale="80" zoomScaleNormal="80" workbookViewId="0">
      <pane ySplit="7" topLeftCell="A8" activePane="bottomLeft" state="frozen"/>
      <selection pane="bottomLeft" activeCell="B11" sqref="B11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1" width="9.140625" style="3"/>
    <col min="12" max="12" width="24.5703125" style="3" customWidth="1"/>
    <col min="13" max="16384" width="9.140625" style="3"/>
  </cols>
  <sheetData>
    <row r="3" spans="1:9" x14ac:dyDescent="0.25">
      <c r="A3" s="59" t="s">
        <v>35</v>
      </c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 t="s">
        <v>36</v>
      </c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20" t="s">
        <v>0</v>
      </c>
      <c r="D5" s="62" t="s">
        <v>148</v>
      </c>
      <c r="E5" s="62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64" t="s">
        <v>34</v>
      </c>
      <c r="B9" s="64"/>
      <c r="C9" s="64"/>
      <c r="D9" s="64"/>
      <c r="E9" s="64"/>
      <c r="F9" s="64"/>
      <c r="G9" s="64"/>
      <c r="H9" s="64"/>
      <c r="I9" s="64"/>
    </row>
    <row r="10" spans="1:9" s="21" customFormat="1" ht="15.75" customHeight="1" x14ac:dyDescent="0.25">
      <c r="A10" s="63" t="s">
        <v>9</v>
      </c>
      <c r="B10" s="63"/>
      <c r="C10" s="63"/>
      <c r="D10" s="63"/>
      <c r="E10" s="63"/>
      <c r="F10" s="63"/>
      <c r="G10" s="63"/>
      <c r="H10" s="63"/>
      <c r="I10" s="63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 t="shared" ref="H12:H33" si="0"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 t="shared" si="0"/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 t="shared" si="0"/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 t="shared" si="0"/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 t="shared" si="0"/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 t="shared" si="0"/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 t="shared" si="0"/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38" si="1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1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1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1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1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>G39*E39</f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>G40*E40</f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ref="H41:H42" si="2">G41*E41</f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2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>G43*E43</f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ref="H44:H45" si="3">G44*E44</f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3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>G46*E46</f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>G47*E47</f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>G48*E48</f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97</v>
      </c>
      <c r="C49" s="16" t="s">
        <v>20</v>
      </c>
      <c r="D49" s="33" t="s">
        <v>98</v>
      </c>
      <c r="E49" s="19">
        <v>288</v>
      </c>
      <c r="F49" s="31" t="s">
        <v>99</v>
      </c>
      <c r="G49" s="34">
        <v>2028</v>
      </c>
      <c r="H49" s="8">
        <f>G49*E49</f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100</v>
      </c>
      <c r="C50" s="16" t="s">
        <v>39</v>
      </c>
      <c r="D50" s="15" t="s">
        <v>101</v>
      </c>
      <c r="E50" s="19">
        <v>1</v>
      </c>
      <c r="F50" s="15" t="s">
        <v>21</v>
      </c>
      <c r="G50" s="32">
        <v>1621518</v>
      </c>
      <c r="H50" s="8">
        <f t="shared" ref="H50:H52" si="4">G50*E50</f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102</v>
      </c>
      <c r="C51" s="16" t="s">
        <v>82</v>
      </c>
      <c r="D51" s="15" t="s">
        <v>103</v>
      </c>
      <c r="E51" s="19">
        <v>1</v>
      </c>
      <c r="F51" s="15" t="s">
        <v>21</v>
      </c>
      <c r="G51" s="32">
        <v>989867</v>
      </c>
      <c r="H51" s="8">
        <f t="shared" si="4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104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4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105</v>
      </c>
      <c r="C53" s="16" t="s">
        <v>20</v>
      </c>
      <c r="D53" s="33" t="s">
        <v>106</v>
      </c>
      <c r="E53" s="19">
        <v>1</v>
      </c>
      <c r="F53" s="31" t="s">
        <v>44</v>
      </c>
      <c r="G53" s="34">
        <v>3120536</v>
      </c>
      <c r="H53" s="8">
        <f>G53*E53</f>
        <v>3120536</v>
      </c>
      <c r="I53" s="19" t="s">
        <v>17</v>
      </c>
      <c r="J53" s="35"/>
    </row>
    <row r="54" spans="1:10" s="36" customFormat="1" ht="90" x14ac:dyDescent="0.25">
      <c r="A54" s="1">
        <v>44</v>
      </c>
      <c r="B54" s="15" t="s">
        <v>108</v>
      </c>
      <c r="C54" s="16" t="s">
        <v>39</v>
      </c>
      <c r="D54" s="15" t="s">
        <v>107</v>
      </c>
      <c r="E54" s="19">
        <v>1</v>
      </c>
      <c r="F54" s="15" t="s">
        <v>21</v>
      </c>
      <c r="G54" s="32">
        <v>1711322</v>
      </c>
      <c r="H54" s="8">
        <f t="shared" ref="H54" si="5">G54*E54</f>
        <v>1711322</v>
      </c>
      <c r="I54" s="19" t="s">
        <v>17</v>
      </c>
      <c r="J54" s="35"/>
    </row>
    <row r="55" spans="1:10" s="52" customFormat="1" ht="138.75" customHeight="1" x14ac:dyDescent="0.25">
      <c r="A55" s="45">
        <v>45</v>
      </c>
      <c r="B55" s="1" t="s">
        <v>109</v>
      </c>
      <c r="C55" s="49" t="s">
        <v>20</v>
      </c>
      <c r="D55" s="50" t="s">
        <v>110</v>
      </c>
      <c r="E55" s="1">
        <v>1</v>
      </c>
      <c r="F55" s="1" t="s">
        <v>111</v>
      </c>
      <c r="G55" s="7">
        <v>680625</v>
      </c>
      <c r="H55" s="51">
        <f>G55*E55</f>
        <v>680625</v>
      </c>
      <c r="I55" s="1" t="s">
        <v>17</v>
      </c>
      <c r="J55" s="35"/>
    </row>
    <row r="56" spans="1:10" s="52" customFormat="1" ht="94.5" customHeight="1" x14ac:dyDescent="0.25">
      <c r="A56" s="45">
        <v>46</v>
      </c>
      <c r="B56" s="1" t="s">
        <v>112</v>
      </c>
      <c r="C56" s="49" t="s">
        <v>20</v>
      </c>
      <c r="D56" s="50" t="s">
        <v>113</v>
      </c>
      <c r="E56" s="1">
        <v>2</v>
      </c>
      <c r="F56" s="1" t="s">
        <v>111</v>
      </c>
      <c r="G56" s="7">
        <v>678047.32</v>
      </c>
      <c r="H56" s="51">
        <f>G56*E56</f>
        <v>1356094.64</v>
      </c>
      <c r="I56" s="1" t="s">
        <v>17</v>
      </c>
      <c r="J56" s="35"/>
    </row>
    <row r="57" spans="1:10" s="52" customFormat="1" ht="79.5" customHeight="1" x14ac:dyDescent="0.25">
      <c r="A57" s="45">
        <v>47</v>
      </c>
      <c r="B57" s="1" t="s">
        <v>114</v>
      </c>
      <c r="C57" s="49" t="s">
        <v>20</v>
      </c>
      <c r="D57" s="50" t="s">
        <v>115</v>
      </c>
      <c r="E57" s="1">
        <v>1</v>
      </c>
      <c r="F57" s="1" t="s">
        <v>111</v>
      </c>
      <c r="G57" s="7">
        <v>2436328.5699999998</v>
      </c>
      <c r="H57" s="51">
        <f t="shared" ref="H57:H59" si="6">G57*E57</f>
        <v>2436328.5699999998</v>
      </c>
      <c r="I57" s="1" t="s">
        <v>17</v>
      </c>
      <c r="J57" s="35"/>
    </row>
    <row r="58" spans="1:10" s="52" customFormat="1" ht="92.25" customHeight="1" x14ac:dyDescent="0.25">
      <c r="A58" s="45">
        <v>48</v>
      </c>
      <c r="B58" s="1" t="s">
        <v>116</v>
      </c>
      <c r="C58" s="49" t="s">
        <v>20</v>
      </c>
      <c r="D58" s="50" t="s">
        <v>117</v>
      </c>
      <c r="E58" s="1">
        <v>1</v>
      </c>
      <c r="F58" s="1" t="s">
        <v>111</v>
      </c>
      <c r="G58" s="7">
        <v>1472109.82</v>
      </c>
      <c r="H58" s="51">
        <f t="shared" si="6"/>
        <v>1472109.82</v>
      </c>
      <c r="I58" s="1" t="s">
        <v>17</v>
      </c>
      <c r="J58" s="35"/>
    </row>
    <row r="59" spans="1:10" s="52" customFormat="1" ht="97.5" customHeight="1" x14ac:dyDescent="0.25">
      <c r="A59" s="45">
        <v>49</v>
      </c>
      <c r="B59" s="1" t="s">
        <v>118</v>
      </c>
      <c r="C59" s="49" t="s">
        <v>20</v>
      </c>
      <c r="D59" s="50" t="s">
        <v>119</v>
      </c>
      <c r="E59" s="1">
        <v>1</v>
      </c>
      <c r="F59" s="1" t="s">
        <v>111</v>
      </c>
      <c r="G59" s="7">
        <v>2807578.57</v>
      </c>
      <c r="H59" s="51">
        <f t="shared" si="6"/>
        <v>2807578.57</v>
      </c>
      <c r="I59" s="1" t="s">
        <v>17</v>
      </c>
      <c r="J59" s="35"/>
    </row>
    <row r="60" spans="1:10" s="42" customFormat="1" ht="78.75" customHeight="1" x14ac:dyDescent="0.25">
      <c r="A60" s="53">
        <v>50</v>
      </c>
      <c r="B60" s="45" t="s">
        <v>120</v>
      </c>
      <c r="C60" s="49" t="s">
        <v>20</v>
      </c>
      <c r="D60" s="45" t="s">
        <v>121</v>
      </c>
      <c r="E60" s="45">
        <v>1</v>
      </c>
      <c r="F60" s="45" t="s">
        <v>111</v>
      </c>
      <c r="G60" s="7">
        <v>2817522.33</v>
      </c>
      <c r="H60" s="51">
        <f>G60*E60</f>
        <v>2817522.33</v>
      </c>
      <c r="I60" s="45" t="s">
        <v>17</v>
      </c>
      <c r="J60" s="35"/>
    </row>
    <row r="61" spans="1:10" s="42" customFormat="1" ht="78.75" customHeight="1" x14ac:dyDescent="0.25">
      <c r="A61" s="53">
        <v>51</v>
      </c>
      <c r="B61" s="45" t="s">
        <v>122</v>
      </c>
      <c r="C61" s="49" t="s">
        <v>20</v>
      </c>
      <c r="D61" s="45" t="s">
        <v>123</v>
      </c>
      <c r="E61" s="45">
        <v>1</v>
      </c>
      <c r="F61" s="45" t="s">
        <v>111</v>
      </c>
      <c r="G61" s="7">
        <v>482142.86</v>
      </c>
      <c r="H61" s="51">
        <f>G61*E61</f>
        <v>482142.86</v>
      </c>
      <c r="I61" s="45" t="s">
        <v>17</v>
      </c>
      <c r="J61" s="35"/>
    </row>
    <row r="62" spans="1:10" s="52" customFormat="1" ht="60" x14ac:dyDescent="0.25">
      <c r="A62" s="45">
        <v>52</v>
      </c>
      <c r="B62" s="1" t="s">
        <v>124</v>
      </c>
      <c r="C62" s="49" t="s">
        <v>20</v>
      </c>
      <c r="D62" s="54" t="s">
        <v>125</v>
      </c>
      <c r="E62" s="45">
        <v>1</v>
      </c>
      <c r="F62" s="45" t="s">
        <v>111</v>
      </c>
      <c r="G62" s="17">
        <v>1495754.47</v>
      </c>
      <c r="H62" s="55">
        <f>G62*E62</f>
        <v>1495754.47</v>
      </c>
      <c r="I62" s="45" t="s">
        <v>17</v>
      </c>
      <c r="J62" s="35"/>
    </row>
    <row r="63" spans="1:10" s="52" customFormat="1" ht="123.75" customHeight="1" x14ac:dyDescent="0.25">
      <c r="A63" s="45">
        <v>53</v>
      </c>
      <c r="B63" s="1" t="s">
        <v>133</v>
      </c>
      <c r="C63" s="49" t="s">
        <v>20</v>
      </c>
      <c r="D63" s="54" t="s">
        <v>126</v>
      </c>
      <c r="E63" s="45">
        <v>1</v>
      </c>
      <c r="F63" s="45" t="s">
        <v>111</v>
      </c>
      <c r="G63" s="17">
        <v>1636903.58</v>
      </c>
      <c r="H63" s="55">
        <f t="shared" ref="H63:H65" si="7">G63*E63</f>
        <v>1636903.58</v>
      </c>
      <c r="I63" s="45" t="s">
        <v>17</v>
      </c>
      <c r="J63" s="35"/>
    </row>
    <row r="64" spans="1:10" s="52" customFormat="1" ht="91.5" customHeight="1" x14ac:dyDescent="0.25">
      <c r="A64" s="45">
        <v>54</v>
      </c>
      <c r="B64" s="1" t="s">
        <v>127</v>
      </c>
      <c r="C64" s="49" t="s">
        <v>20</v>
      </c>
      <c r="D64" s="54" t="s">
        <v>128</v>
      </c>
      <c r="E64" s="45">
        <v>1</v>
      </c>
      <c r="F64" s="45" t="s">
        <v>111</v>
      </c>
      <c r="G64" s="17">
        <v>1632690.18</v>
      </c>
      <c r="H64" s="55">
        <f t="shared" si="7"/>
        <v>1632690.18</v>
      </c>
      <c r="I64" s="45" t="s">
        <v>17</v>
      </c>
      <c r="J64" s="35"/>
    </row>
    <row r="65" spans="1:10" s="52" customFormat="1" ht="75.75" customHeight="1" x14ac:dyDescent="0.25">
      <c r="A65" s="45">
        <v>55</v>
      </c>
      <c r="B65" s="1" t="s">
        <v>129</v>
      </c>
      <c r="C65" s="49" t="s">
        <v>20</v>
      </c>
      <c r="D65" s="54" t="s">
        <v>130</v>
      </c>
      <c r="E65" s="45">
        <v>1</v>
      </c>
      <c r="F65" s="45" t="s">
        <v>111</v>
      </c>
      <c r="G65" s="17">
        <v>1685357.15</v>
      </c>
      <c r="H65" s="55">
        <f t="shared" si="7"/>
        <v>1685357.15</v>
      </c>
      <c r="I65" s="45" t="s">
        <v>17</v>
      </c>
      <c r="J65" s="35"/>
    </row>
    <row r="66" spans="1:10" s="36" customFormat="1" ht="60" x14ac:dyDescent="0.25">
      <c r="A66" s="1">
        <v>56</v>
      </c>
      <c r="B66" s="15" t="s">
        <v>131</v>
      </c>
      <c r="C66" s="16" t="s">
        <v>39</v>
      </c>
      <c r="D66" s="15" t="s">
        <v>132</v>
      </c>
      <c r="E66" s="19">
        <v>1</v>
      </c>
      <c r="F66" s="15" t="s">
        <v>21</v>
      </c>
      <c r="G66" s="32">
        <v>1667365</v>
      </c>
      <c r="H66" s="8">
        <f>G66*E66</f>
        <v>1667365</v>
      </c>
      <c r="I66" s="14" t="s">
        <v>17</v>
      </c>
      <c r="J66" s="35"/>
    </row>
    <row r="67" spans="1:10" s="36" customFormat="1" ht="30" x14ac:dyDescent="0.25">
      <c r="A67" s="1">
        <v>57</v>
      </c>
      <c r="B67" s="15" t="s">
        <v>134</v>
      </c>
      <c r="C67" s="16" t="s">
        <v>39</v>
      </c>
      <c r="D67" s="15" t="s">
        <v>135</v>
      </c>
      <c r="E67" s="19">
        <v>45</v>
      </c>
      <c r="F67" s="15" t="s">
        <v>136</v>
      </c>
      <c r="G67" s="32">
        <v>10714.29</v>
      </c>
      <c r="H67" s="8">
        <f t="shared" ref="H67:H71" si="8">G67*E67</f>
        <v>482143.05000000005</v>
      </c>
      <c r="I67" s="14" t="s">
        <v>17</v>
      </c>
      <c r="J67" s="35"/>
    </row>
    <row r="68" spans="1:10" s="36" customFormat="1" ht="30" x14ac:dyDescent="0.25">
      <c r="A68" s="1">
        <v>58</v>
      </c>
      <c r="B68" s="15" t="s">
        <v>137</v>
      </c>
      <c r="C68" s="16" t="s">
        <v>23</v>
      </c>
      <c r="D68" s="15" t="s">
        <v>138</v>
      </c>
      <c r="E68" s="19">
        <v>4</v>
      </c>
      <c r="F68" s="15" t="s">
        <v>111</v>
      </c>
      <c r="G68" s="32">
        <v>25446.5</v>
      </c>
      <c r="H68" s="8">
        <f t="shared" si="8"/>
        <v>101786</v>
      </c>
      <c r="I68" s="14" t="s">
        <v>17</v>
      </c>
      <c r="J68" s="35"/>
    </row>
    <row r="69" spans="1:10" s="36" customFormat="1" ht="30" x14ac:dyDescent="0.25">
      <c r="A69" s="1">
        <v>59</v>
      </c>
      <c r="B69" s="15" t="s">
        <v>139</v>
      </c>
      <c r="C69" s="16" t="s">
        <v>23</v>
      </c>
      <c r="D69" s="15" t="s">
        <v>140</v>
      </c>
      <c r="E69" s="19">
        <v>1</v>
      </c>
      <c r="F69" s="15" t="s">
        <v>111</v>
      </c>
      <c r="G69" s="32">
        <v>16964.3</v>
      </c>
      <c r="H69" s="8">
        <f t="shared" si="8"/>
        <v>16964.3</v>
      </c>
      <c r="I69" s="14" t="s">
        <v>17</v>
      </c>
      <c r="J69" s="35"/>
    </row>
    <row r="70" spans="1:10" s="36" customFormat="1" ht="45" x14ac:dyDescent="0.25">
      <c r="A70" s="1">
        <v>60</v>
      </c>
      <c r="B70" s="15" t="s">
        <v>141</v>
      </c>
      <c r="C70" s="16" t="s">
        <v>39</v>
      </c>
      <c r="D70" s="15" t="s">
        <v>142</v>
      </c>
      <c r="E70" s="19">
        <v>1</v>
      </c>
      <c r="F70" s="15" t="s">
        <v>21</v>
      </c>
      <c r="G70" s="32">
        <v>9549625</v>
      </c>
      <c r="H70" s="8">
        <f t="shared" si="8"/>
        <v>9549625</v>
      </c>
      <c r="I70" s="14" t="s">
        <v>17</v>
      </c>
      <c r="J70" s="35"/>
    </row>
    <row r="71" spans="1:10" s="36" customFormat="1" ht="45" x14ac:dyDescent="0.25">
      <c r="A71" s="1">
        <v>61</v>
      </c>
      <c r="B71" s="15" t="s">
        <v>143</v>
      </c>
      <c r="C71" s="16" t="s">
        <v>20</v>
      </c>
      <c r="D71" s="15" t="s">
        <v>144</v>
      </c>
      <c r="E71" s="19">
        <v>1</v>
      </c>
      <c r="F71" s="15" t="s">
        <v>21</v>
      </c>
      <c r="G71" s="32">
        <v>218121.43</v>
      </c>
      <c r="H71" s="8">
        <f t="shared" si="8"/>
        <v>218121.43</v>
      </c>
      <c r="I71" s="14" t="s">
        <v>17</v>
      </c>
      <c r="J71" s="35"/>
    </row>
    <row r="72" spans="1:10" ht="19.5" customHeight="1" x14ac:dyDescent="0.25">
      <c r="A72" s="60" t="s">
        <v>10</v>
      </c>
      <c r="B72" s="60"/>
      <c r="C72" s="23" t="s">
        <v>11</v>
      </c>
      <c r="D72" s="24" t="s">
        <v>11</v>
      </c>
      <c r="E72" s="2" t="s">
        <v>11</v>
      </c>
      <c r="F72" s="2"/>
      <c r="G72" s="8" t="s">
        <v>11</v>
      </c>
      <c r="H72" s="4">
        <f>SUM(H11:H71)</f>
        <v>183608344.47500008</v>
      </c>
      <c r="I72" s="2" t="s">
        <v>11</v>
      </c>
    </row>
    <row r="73" spans="1:10" ht="15" customHeight="1" x14ac:dyDescent="0.25">
      <c r="A73" s="57" t="s">
        <v>12</v>
      </c>
      <c r="B73" s="61"/>
      <c r="C73" s="61"/>
      <c r="D73" s="61"/>
      <c r="E73" s="61"/>
      <c r="F73" s="61"/>
      <c r="G73" s="61"/>
      <c r="H73" s="61"/>
      <c r="I73" s="58"/>
    </row>
    <row r="74" spans="1:10" s="36" customFormat="1" ht="45" x14ac:dyDescent="0.25">
      <c r="A74" s="1">
        <v>1</v>
      </c>
      <c r="B74" s="15" t="s">
        <v>87</v>
      </c>
      <c r="C74" s="16" t="s">
        <v>30</v>
      </c>
      <c r="D74" s="15" t="s">
        <v>88</v>
      </c>
      <c r="E74" s="19">
        <v>1</v>
      </c>
      <c r="F74" s="15" t="s">
        <v>89</v>
      </c>
      <c r="G74" s="32"/>
      <c r="H74" s="8">
        <v>30822300</v>
      </c>
      <c r="I74" s="14" t="s">
        <v>17</v>
      </c>
      <c r="J74" s="35"/>
    </row>
    <row r="75" spans="1:10" s="36" customFormat="1" ht="45" x14ac:dyDescent="0.25">
      <c r="A75" s="1">
        <v>2</v>
      </c>
      <c r="B75" s="15" t="s">
        <v>90</v>
      </c>
      <c r="C75" s="16" t="s">
        <v>30</v>
      </c>
      <c r="D75" s="15" t="s">
        <v>91</v>
      </c>
      <c r="E75" s="19">
        <v>1</v>
      </c>
      <c r="F75" s="15" t="s">
        <v>89</v>
      </c>
      <c r="G75" s="32"/>
      <c r="H75" s="8">
        <v>26458200</v>
      </c>
      <c r="I75" s="14" t="s">
        <v>17</v>
      </c>
      <c r="J75" s="35"/>
    </row>
    <row r="76" spans="1:10" s="36" customFormat="1" ht="45" x14ac:dyDescent="0.25">
      <c r="A76" s="1">
        <v>3</v>
      </c>
      <c r="B76" s="15" t="s">
        <v>92</v>
      </c>
      <c r="C76" s="16" t="s">
        <v>75</v>
      </c>
      <c r="D76" s="15" t="s">
        <v>93</v>
      </c>
      <c r="E76" s="19">
        <v>1</v>
      </c>
      <c r="F76" s="15" t="s">
        <v>89</v>
      </c>
      <c r="G76" s="32"/>
      <c r="H76" s="8">
        <v>6468000</v>
      </c>
      <c r="I76" s="14" t="s">
        <v>17</v>
      </c>
      <c r="J76" s="35"/>
    </row>
    <row r="77" spans="1:10" s="36" customFormat="1" ht="30" x14ac:dyDescent="0.25">
      <c r="A77" s="1">
        <v>4</v>
      </c>
      <c r="B77" s="15" t="s">
        <v>94</v>
      </c>
      <c r="C77" s="16" t="s">
        <v>75</v>
      </c>
      <c r="D77" s="15" t="s">
        <v>95</v>
      </c>
      <c r="E77" s="19">
        <v>1</v>
      </c>
      <c r="F77" s="15" t="s">
        <v>89</v>
      </c>
      <c r="G77" s="32"/>
      <c r="H77" s="8">
        <v>3613848</v>
      </c>
      <c r="I77" s="14" t="s">
        <v>17</v>
      </c>
      <c r="J77" s="35"/>
    </row>
    <row r="78" spans="1:10" s="36" customFormat="1" ht="30" x14ac:dyDescent="0.25">
      <c r="A78" s="1">
        <v>5</v>
      </c>
      <c r="B78" s="15" t="s">
        <v>145</v>
      </c>
      <c r="C78" s="16" t="s">
        <v>146</v>
      </c>
      <c r="D78" s="15" t="s">
        <v>147</v>
      </c>
      <c r="E78" s="19">
        <v>1</v>
      </c>
      <c r="F78" s="15" t="s">
        <v>89</v>
      </c>
      <c r="G78" s="32"/>
      <c r="H78" s="8">
        <v>2976651.79</v>
      </c>
      <c r="I78" s="19" t="s">
        <v>17</v>
      </c>
      <c r="J78" s="35"/>
    </row>
    <row r="79" spans="1:10" ht="15" customHeight="1" x14ac:dyDescent="0.25">
      <c r="A79" s="57" t="s">
        <v>13</v>
      </c>
      <c r="B79" s="58"/>
      <c r="C79" s="1" t="s">
        <v>11</v>
      </c>
      <c r="D79" s="1" t="s">
        <v>11</v>
      </c>
      <c r="E79" s="1" t="s">
        <v>11</v>
      </c>
      <c r="F79" s="1"/>
      <c r="G79" s="7" t="s">
        <v>11</v>
      </c>
      <c r="H79" s="4">
        <f>SUM(H74:H78)</f>
        <v>70338999.790000007</v>
      </c>
      <c r="I79" s="1" t="s">
        <v>11</v>
      </c>
    </row>
    <row r="80" spans="1:10" ht="15" customHeight="1" x14ac:dyDescent="0.25">
      <c r="A80" s="57" t="s">
        <v>14</v>
      </c>
      <c r="B80" s="61"/>
      <c r="C80" s="61"/>
      <c r="D80" s="61"/>
      <c r="E80" s="61"/>
      <c r="F80" s="61"/>
      <c r="G80" s="61"/>
      <c r="H80" s="61"/>
      <c r="I80" s="61"/>
    </row>
    <row r="81" spans="1:10" ht="45" x14ac:dyDescent="0.25">
      <c r="A81" s="1">
        <v>1</v>
      </c>
      <c r="B81" s="1" t="s">
        <v>22</v>
      </c>
      <c r="C81" s="1" t="s">
        <v>23</v>
      </c>
      <c r="D81" s="1" t="s">
        <v>24</v>
      </c>
      <c r="E81" s="1">
        <v>1</v>
      </c>
      <c r="F81" s="1" t="s">
        <v>18</v>
      </c>
      <c r="G81" s="7"/>
      <c r="H81" s="13">
        <v>1000000</v>
      </c>
      <c r="I81" s="1" t="s">
        <v>17</v>
      </c>
    </row>
    <row r="82" spans="1:10" ht="45" x14ac:dyDescent="0.25">
      <c r="A82" s="1">
        <v>2</v>
      </c>
      <c r="B82" s="12" t="s">
        <v>27</v>
      </c>
      <c r="C82" s="11" t="s">
        <v>23</v>
      </c>
      <c r="D82" s="12" t="s">
        <v>28</v>
      </c>
      <c r="E82" s="1">
        <v>1</v>
      </c>
      <c r="F82" s="12" t="s">
        <v>18</v>
      </c>
      <c r="G82" s="17"/>
      <c r="H82" s="17">
        <v>300000</v>
      </c>
      <c r="I82" s="18" t="s">
        <v>26</v>
      </c>
    </row>
    <row r="83" spans="1:10" ht="59.25" customHeight="1" x14ac:dyDescent="0.25">
      <c r="A83" s="1">
        <v>3</v>
      </c>
      <c r="B83" s="12" t="s">
        <v>54</v>
      </c>
      <c r="C83" s="11" t="s">
        <v>20</v>
      </c>
      <c r="D83" s="12" t="s">
        <v>55</v>
      </c>
      <c r="E83" s="25">
        <v>1</v>
      </c>
      <c r="F83" s="25" t="s">
        <v>18</v>
      </c>
      <c r="G83" s="26"/>
      <c r="H83" s="27">
        <v>3917411</v>
      </c>
      <c r="I83" s="18" t="s">
        <v>26</v>
      </c>
    </row>
    <row r="84" spans="1:10" ht="43.5" customHeight="1" x14ac:dyDescent="0.25">
      <c r="A84" s="1">
        <v>4</v>
      </c>
      <c r="B84" s="12" t="s">
        <v>56</v>
      </c>
      <c r="C84" s="11" t="s">
        <v>20</v>
      </c>
      <c r="D84" s="12" t="s">
        <v>57</v>
      </c>
      <c r="E84" s="25">
        <v>1</v>
      </c>
      <c r="F84" s="25" t="s">
        <v>18</v>
      </c>
      <c r="G84" s="26"/>
      <c r="H84" s="27">
        <v>1289733</v>
      </c>
      <c r="I84" s="18" t="s">
        <v>26</v>
      </c>
    </row>
    <row r="85" spans="1:10" s="42" customFormat="1" ht="30" x14ac:dyDescent="0.25">
      <c r="A85" s="1">
        <v>5</v>
      </c>
      <c r="B85" s="12" t="s">
        <v>149</v>
      </c>
      <c r="C85" s="11" t="s">
        <v>82</v>
      </c>
      <c r="D85" s="12" t="s">
        <v>96</v>
      </c>
      <c r="E85" s="25">
        <v>1</v>
      </c>
      <c r="F85" s="25" t="s">
        <v>18</v>
      </c>
      <c r="G85" s="26"/>
      <c r="H85" s="27">
        <v>19700</v>
      </c>
      <c r="I85" s="18" t="s">
        <v>26</v>
      </c>
      <c r="J85" s="35"/>
    </row>
    <row r="86" spans="1:10" s="42" customFormat="1" ht="30" x14ac:dyDescent="0.25">
      <c r="A86" s="1">
        <v>6</v>
      </c>
      <c r="B86" s="56" t="s">
        <v>150</v>
      </c>
      <c r="C86" s="11" t="s">
        <v>151</v>
      </c>
      <c r="D86" s="56" t="s">
        <v>152</v>
      </c>
      <c r="E86" s="1">
        <v>1</v>
      </c>
      <c r="F86" s="1" t="s">
        <v>18</v>
      </c>
      <c r="G86" s="7"/>
      <c r="H86" s="13">
        <v>291121.43</v>
      </c>
      <c r="I86" s="1" t="s">
        <v>17</v>
      </c>
      <c r="J86" s="35"/>
    </row>
    <row r="87" spans="1:10" ht="15" customHeight="1" x14ac:dyDescent="0.25">
      <c r="A87" s="57" t="s">
        <v>15</v>
      </c>
      <c r="B87" s="58"/>
      <c r="C87" s="9" t="s">
        <v>11</v>
      </c>
      <c r="D87" s="9" t="s">
        <v>11</v>
      </c>
      <c r="E87" s="9" t="s">
        <v>11</v>
      </c>
      <c r="F87" s="9"/>
      <c r="G87" s="5" t="s">
        <v>11</v>
      </c>
      <c r="H87" s="6">
        <f>SUM(H81:H86)</f>
        <v>6817965.4299999997</v>
      </c>
      <c r="I87" s="9" t="s">
        <v>11</v>
      </c>
    </row>
    <row r="88" spans="1:10" ht="15" customHeight="1" x14ac:dyDescent="0.25">
      <c r="A88" s="57" t="s">
        <v>37</v>
      </c>
      <c r="B88" s="58"/>
      <c r="C88" s="9" t="s">
        <v>11</v>
      </c>
      <c r="D88" s="9" t="s">
        <v>11</v>
      </c>
      <c r="E88" s="9" t="s">
        <v>11</v>
      </c>
      <c r="F88" s="9"/>
      <c r="G88" s="5" t="s">
        <v>11</v>
      </c>
      <c r="H88" s="6">
        <f>H72+H79+H87</f>
        <v>260765309.69500011</v>
      </c>
      <c r="I88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87:B87"/>
    <mergeCell ref="A88:B88"/>
    <mergeCell ref="A3:I3"/>
    <mergeCell ref="A4:I4"/>
    <mergeCell ref="A72:B72"/>
    <mergeCell ref="A73:I73"/>
    <mergeCell ref="A79:B79"/>
    <mergeCell ref="D5:E5"/>
    <mergeCell ref="A10:I10"/>
    <mergeCell ref="A80:I80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2016-06-03T12:11:50Z</dcterms:modified>
</cp:coreProperties>
</file>