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325" windowWidth="12585" windowHeight="10035"/>
  </bookViews>
  <sheets>
    <sheet name="Лист1" sheetId="1" r:id="rId1"/>
    <sheet name="Лист3" sheetId="3" r:id="rId2"/>
  </sheets>
  <definedNames>
    <definedName name="_xlnm._FilterDatabase" localSheetId="0" hidden="1">Лист1!$A$7:$L$65</definedName>
  </definedNames>
  <calcPr calcId="145621"/>
</workbook>
</file>

<file path=xl/calcChain.xml><?xml version="1.0" encoding="utf-8"?>
<calcChain xmlns="http://schemas.openxmlformats.org/spreadsheetml/2006/main">
  <c r="H51" i="1" l="1"/>
  <c r="H50" i="1"/>
  <c r="H49" i="1"/>
  <c r="H64" i="1" l="1"/>
  <c r="H57" i="1"/>
  <c r="H56" i="1"/>
  <c r="H55" i="1"/>
  <c r="H54" i="1"/>
  <c r="H53" i="1"/>
  <c r="H48" i="1"/>
  <c r="H47" i="1"/>
  <c r="H46" i="1" l="1"/>
  <c r="H45" i="1"/>
  <c r="H44" i="1"/>
  <c r="H42" i="1" l="1"/>
  <c r="H43" i="1" l="1"/>
  <c r="H41" i="1" l="1"/>
  <c r="H39" i="1" l="1"/>
  <c r="H40" i="1" l="1"/>
  <c r="H38" i="1" l="1"/>
  <c r="H37" i="1"/>
  <c r="H36" i="1" l="1"/>
  <c r="H35" i="1"/>
  <c r="H34" i="1" l="1"/>
  <c r="H32" i="1" l="1"/>
  <c r="H30" i="1" l="1"/>
  <c r="H31" i="1"/>
  <c r="H33" i="1"/>
  <c r="H14" i="1" l="1"/>
  <c r="H28" i="1"/>
  <c r="H12" i="1" l="1"/>
  <c r="H13" i="1"/>
  <c r="H11" i="1" l="1"/>
  <c r="H65" i="1" l="1"/>
</calcChain>
</file>

<file path=xl/sharedStrings.xml><?xml version="1.0" encoding="utf-8"?>
<sst xmlns="http://schemas.openxmlformats.org/spreadsheetml/2006/main" count="230" uniqueCount="104">
  <si>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</si>
  <si>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</si>
  <si>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</si>
  <si>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</si>
  <si>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</si>
  <si>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</si>
  <si>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</si>
  <si>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</si>
  <si>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</si>
  <si>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</si>
  <si>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</si>
  <si>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</si>
  <si>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</si>
  <si>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</si>
  <si>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</si>
  <si>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</si>
  <si>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</si>
  <si>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</si>
  <si>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услуга</t>
  </si>
  <si>
    <t>Кондиционер (настенный)</t>
  </si>
  <si>
    <t>запрос ценовых предложений</t>
  </si>
  <si>
    <t>комплект</t>
  </si>
  <si>
    <t>Почтовые услуги</t>
  </si>
  <si>
    <t>подпункт 6) пункта 3.1. Правил</t>
  </si>
  <si>
    <t>Отправка почтовой корреспонденции, оформление и получение необходимых для перевозки документов,выполнение погрузочно-разгрузочных работ, осуществление проверки количества и качества корреспонденции, хранение корреспонденции, наличие упаковочного материала</t>
  </si>
  <si>
    <t>Кондиционер (настенный). Основные характеристики: Производительность по холоду не менее 6,1 кВт; Потребляемая мощность в режиме охлаждения не более 3,5 кВт; Расход воздуха внутренним блоком не менее 750 м3/час; Напряжение питания (Ph/V/Hz) 1/220/50; Уровень шума внутреннего блока не более 50 dB (A); Количество конденсата не более 1,5 литр/час; Производительность по теплу не менее 6,1 кВт; Подробная информация согласно технической спецификации.</t>
  </si>
  <si>
    <t>ЧУ «NURIS»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</si>
  <si>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</si>
  <si>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</si>
  <si>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>Система сканирования микрочипов</t>
  </si>
  <si>
    <t>тендер</t>
  </si>
  <si>
    <t>Динамический диапазон: не менее 10^4 (для 16-битного формата)
не менее 10^5 (для 20-битного формата)
не менее 10^6 (со сканированием XDR);  Разрешение: 
должен включать в себя 2, 3, 5, и 10 микронов;  Совместимые красители: 
Цианин 3 и Цианин 5, и Алекса 647, 555, и 660.      Подробная характеристика согласно технической спецификации</t>
  </si>
  <si>
    <t xml:space="preserve">ИК-Фурье спектрометр </t>
  </si>
  <si>
    <t>Комплект состоит из:
1) ИК-Фурье спектрометр;
2) Приставка для работы в режиме нарушенного полного внутреннего отражения , материал кристалла -  монолитный алмаз; 3) Комплект для пробоподготовки и набор для пробоподготовки жидких, твердых и газообразных образцов.
Подробная характеристика согласно технической спецификации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</si>
  <si>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</si>
  <si>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>Реестр планируемых закупок товаров, работ, услуг на 2016 год</t>
  </si>
  <si>
    <t xml:space="preserve">частное учреждение «Nazarbayev University Research and Innovation System»  </t>
  </si>
  <si>
    <t>Всего по разделу 1:</t>
  </si>
  <si>
    <t>Азот жидкий для реализации учебных и научно-исследовательских работ</t>
  </si>
  <si>
    <t>подпункт 13) пункта 3.1. Правил</t>
  </si>
  <si>
    <t>Гост 9293-74, объемная доля азота не менее 99,993 %</t>
  </si>
  <si>
    <t>кг</t>
  </si>
  <si>
    <t>Орудия труда нижнего и верхнего палеолита</t>
  </si>
  <si>
    <t>Репродукция инструментов, представляющих развитие каменных технологий в эпоху палеолита. Подробная характеристика согласно технической спецификации.</t>
  </si>
  <si>
    <t>шт</t>
  </si>
  <si>
    <t>Жидкий гелий в сосудах Дьюара , содержание гелия 99,9999 % об., примеси не более: неон не более 0,10, водород не более 0,05, кислород+ аргон не более 0,30, азот не более 0,30, углеводороды ( сумма) не более 0,10, вода не более 0,15, общее содержание примесей не более 1,00</t>
  </si>
  <si>
    <t>Жидкий гелий</t>
  </si>
  <si>
    <t>литр</t>
  </si>
  <si>
    <t>Офтальмоскоп</t>
  </si>
  <si>
    <t>Отоскоп</t>
  </si>
  <si>
    <t xml:space="preserve">Осветитель </t>
  </si>
  <si>
    <t>Карманный прямой офтальмоскоп. Ксенон-галогеновая лампа. Карбоновый корпус. Диоптрии от -20 D до +20D. 5 разных апертур: большой и маленький зрачок, полусфера, фиксационная звезда, зеленый фильтр. Автоматическое выключение при помещении в карман. Питание от батареечной рукоятки.</t>
  </si>
  <si>
    <t>Должен иметь компактный размер. Ксенон-галогеновая лампа. Яркий, концентрированный белый свет. 10-кратное увеличение.  Полное описание согласно технической спецификации</t>
  </si>
  <si>
    <t>Компактный, карманный осветитель. Ксенон-галогеновая лампа-линза. Две части: рукоятка и головка. Рукоятка: хромированная верхняя часть/качественный пластик.  Полное описание согласно технической спецификации</t>
  </si>
  <si>
    <t xml:space="preserve">Сервисное обслуживание системы газоснабжения </t>
  </si>
  <si>
    <t>Ежемесячное проведение следующих мероприятий: диагностика, общий технический осмотр, очистка,смазка, замена износившихся прокладок, контроль возможных утечек, контроль соответствия подключений потребителей заявленным маркам газа. Подробная характеристика согласно техничесской  спецификации.</t>
  </si>
  <si>
    <t xml:space="preserve">Сервисное обслуживание систем кондиционирования </t>
  </si>
  <si>
    <t xml:space="preserve">Сервисное обслуживание системы прецизионного кондиционирования и мультисплит системы. Подробная характеристика согласно техничесской  спецификации. </t>
  </si>
  <si>
    <t xml:space="preserve"> Трубогиб гидравлический</t>
  </si>
  <si>
    <t>Наибольшее усилие гидроцилиндра– не менее 6 Тс
Параметры обрабатываемых материалов:
Круглая труба диаметром – 15,20,25,30 мм.
Профильная труба  – 20*20,25*25,30*30,40*20,40*25,40*40,60*30мм. 
Полоса – не менее 60*10мм.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</si>
  <si>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1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</si>
  <si>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1. Подробная характеристика согласно технической спецификации.</t>
  </si>
  <si>
    <t>Транспортный контейнер</t>
  </si>
  <si>
    <t>транспортный контейнер - 20-ти футовый. 
Размеры внешние: 
длина (не менее)-6м,
ширина (не менее)-2,4м,
высота (не менее)- 2,5м.
Внутренние размеры:
длина (не менее)-5,7м,
ширина (не менее)-2,3м,
высота (не менее)- 2,3м.
Внутренний объем (не менее) – 30,1м³. Вес брутто (не менее) - 30 т. Дверной проем (не менее) - 2,3*2,2м. Год выпуска - не ранее 2010 года.</t>
  </si>
  <si>
    <t>Лабораторные  расходные материалы для реализации учебных работ Школы инженерии, Кафедры машиностроения: комплект 2</t>
  </si>
  <si>
    <t>Лабораторные  расходные материалы для реализации учебных работ Школы инженерии, Кафедры химической инженерии: комплект 2</t>
  </si>
  <si>
    <t>Лабораторные  расходные материалы для реализации учебных работ Школы инженерии, Кафедры машиностроения.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</si>
  <si>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инженерии. Подробная характеристика согласно технической спецификации.</t>
  </si>
  <si>
    <t>Телескопический погрузчик</t>
  </si>
  <si>
    <t>Грузоподъемность, не менее – 3 480 кг
Грузоподъемность при высоте 7.7 м., не менее – 2 980 кг
Грузоподъемность при вылете стрелы 4.5 м., не менее – 290 кг
Высота подъема, не менее – 7,70 м.
Горизонтальный вылет, не менее – 4,50 м.
  Полное описание согласно технической спецификации.</t>
  </si>
  <si>
    <t>Установка для получения жидкого азота</t>
  </si>
  <si>
    <t>Производительность: не менее 6 литров в сутки; 
Чистота готового продукта: не менее 98%.
Полное описание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</si>
  <si>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инженерии: комплект 1</t>
  </si>
  <si>
    <t>исключен</t>
  </si>
  <si>
    <t>3D принтер электроники</t>
  </si>
  <si>
    <t>запрос ценовых предложении</t>
  </si>
  <si>
    <t>3D принтер со способом наплавления нитей и технологией пневматической прямой записи; со способностью печати с совместным использованием термопластика и электропроводящего материала.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</si>
  <si>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инженерии: комплект 3</t>
  </si>
  <si>
    <t>Анализатор ртути</t>
  </si>
  <si>
    <t>Диапазон измерений массовой концентрации паров ртути в воздухе, нг/м3 от 20 до 20000;
пределы допускаемой основной относительной погрешности анализаторов δ0, % ± 20;
предел допускаемого относительного среднеквадратического отклонения выходного сигнала             анализаторов, % - не более 5; предел допускаемого значения среднего квадратического                  отклонения (СКО) нулевых показаний анализаторов, нг/м3 - не более 2;                                                           дрейф нулевых показаний анализаторов за не менее чем 5 минут, нг/м3 не более 2.
Подробная характеристика согласно технической спецификации.</t>
  </si>
  <si>
    <t>Хлорид ртути (II) - Дихлорид ртути</t>
  </si>
  <si>
    <t>Лабораторные  расходные материалы для реализации учебных работ Школы наук и технологий: комплект 4</t>
  </si>
  <si>
    <t>подпункт 5) пункта 3.1. Правил</t>
  </si>
  <si>
    <t>Лабораторные  расходные материалы для проведения практических занятий Школы наук и технологий.  Подробная характеристика согласно технической спецификации.</t>
  </si>
  <si>
    <r>
      <t>Формула HgCl</t>
    </r>
    <r>
      <rPr>
        <sz val="8"/>
        <rFont val="Times New Roman"/>
        <family val="1"/>
        <charset val="204"/>
      </rPr>
      <t xml:space="preserve">2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>Молекулярный Вес: 271.50 г/моль                                                                                                                       Внешний вид (форма): твердый                                                                                                                              Чистота 99.999%                                                                                                                                                Каталожный номер производителя Aldrich: 203777-50G</t>
    </r>
  </si>
  <si>
    <t>Лабораторные  расходные материалы для реализации учебных работ Школы инженерии, Кафедры химической инженерии: комплект 4</t>
  </si>
  <si>
    <t>Лабораторные  расходные материалы для реализации учебных работ Школы инженерии, Кафедры химической инженерии: комплект 5</t>
  </si>
  <si>
    <t>Установка системы снабжения чистыми газами лаборатории № 8, Технопарка</t>
  </si>
  <si>
    <t>Установка системы снабжения чистыми газами лаборатории № 8, Технопарка, включающее поставку, монтаж, подключение к комплекту оборудования, проверка и испытание. Полное описание согласно технической спецификации.</t>
  </si>
  <si>
    <t>работа</t>
  </si>
  <si>
    <t>Установка системы снабжения чистыми газами лаборатории Блока 7-125, Школы наук и технологий</t>
  </si>
  <si>
    <t>Установка системы снабжения чистыми газами лаборатории Блока  7-125, Школы наук и технологий, включающее поставку, монтаж, подключение к комплекту оборудования, проверка и испытание. Полное описание согласно технической спецификации.</t>
  </si>
  <si>
    <t xml:space="preserve">Установка системы снабжения чистыми газами лаборатории Блока 3-143, Школы Инженерии </t>
  </si>
  <si>
    <t>Установка системы снабжения чистыми газами лаборатории Блока  3-143, Школы инженерии, включающее поставку, монтаж, подключение к комплекту оборудования, проверка и испытание. Полное описание согласно технической спецификации.</t>
  </si>
  <si>
    <t>Изготовление и установка легкосъемных алюминиевых перегородок</t>
  </si>
  <si>
    <t>Изготовление и установка легкосъемных алюминиевых перегородок, промежуточных опор, остекление, установка дверей и замков. Полное описание согласно технической спецификации.</t>
  </si>
  <si>
    <t>Лицензии бизнес аккаунта в системе ToDoist</t>
  </si>
  <si>
    <t>Система по организации и эффективному управлению работами, 2 (две) лицензии</t>
  </si>
  <si>
    <t>( по состоянию на 11.05.2016 года)</t>
  </si>
  <si>
    <t>Линолеум</t>
  </si>
  <si>
    <t>Размер 4х12 м. (не менее) – 6 шт. (полосы) (либо 3х12 м. (не менее) – 8шт) (полосы);
Цветовая гамма (оттенок) дизайна – серая; Тип дизайна – Абстракция;
Толщина (не менее) – 2,2мм.; Толщина защитного слоя (не менее) – 0,5мм.; 
Класс износостойкости (не ниже) – 32 класс; Срок службы (не менее) - 10 лет</t>
  </si>
  <si>
    <t>кв.м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</si>
  <si>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2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</si>
  <si>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2.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</si>
</sst>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4" fontId="4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15" fillId="2" borderId="1" xfId="3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/>
    <xf numFmtId="3" fontId="5" fillId="2" borderId="1" xfId="13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6" fillId="2" borderId="1" xfId="17" applyNumberFormat="1" applyFont="1" applyFill="1" applyBorder="1" applyAlignment="1">
      <alignment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165" fontId="6" fillId="2" borderId="0" xfId="4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</cellXfs>
  <cellStyles count="18">
    <cellStyle name="Normal 2" xfId="11"/>
    <cellStyle name="Normal 2 5" xfId="6"/>
    <cellStyle name="Normal 3" xfId="10"/>
    <cellStyle name="Normal 4 2" xfId="3"/>
    <cellStyle name="Обычный" xfId="0" builtinId="0"/>
    <cellStyle name="Обычный 12" xfId="2"/>
    <cellStyle name="Обычный 12 2" xfId="12"/>
    <cellStyle name="Обычный 15" xfId="14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5"/>
  <sheetViews>
    <sheetView tabSelected="1" zoomScale="80" zoomScaleNormal="80" workbookViewId="0">
      <pane ySplit="7" topLeftCell="A8" activePane="bottomLeft" state="frozen"/>
      <selection pane="bottomLeft" activeCell="B11" sqref="B11"/>
    </sheetView>
  </sheetViews>
  <sheetFormatPr defaultRowHeight="15" x14ac:dyDescent="0.25"/>
  <cols>
    <col min="1" max="1" width="5" style="3" customWidth="1"/>
    <col min="2" max="2" width="42.42578125" style="3" customWidth="1"/>
    <col min="3" max="3" width="20.5703125" style="3" customWidth="1"/>
    <col min="4" max="4" width="99.140625" style="3" customWidth="1"/>
    <col min="5" max="5" width="14.5703125" style="3" customWidth="1"/>
    <col min="6" max="6" width="19.5703125" style="3" customWidth="1"/>
    <col min="7" max="7" width="16.42578125" style="22" customWidth="1"/>
    <col min="8" max="8" width="23.7109375" style="22" customWidth="1"/>
    <col min="9" max="9" width="20.5703125" style="3" customWidth="1"/>
    <col min="10" max="16384" width="9.140625" style="3"/>
  </cols>
  <sheetData>
    <row r="3" spans="1:9" x14ac:dyDescent="0.25">
      <c r="A3" s="52" t="s">
        <v>35</v>
      </c>
      <c r="B3" s="52"/>
      <c r="C3" s="52"/>
      <c r="D3" s="52"/>
      <c r="E3" s="52"/>
      <c r="F3" s="52"/>
      <c r="G3" s="52"/>
      <c r="H3" s="52"/>
      <c r="I3" s="52"/>
    </row>
    <row r="4" spans="1:9" x14ac:dyDescent="0.25">
      <c r="A4" s="52" t="s">
        <v>36</v>
      </c>
      <c r="B4" s="52"/>
      <c r="C4" s="52"/>
      <c r="D4" s="52"/>
      <c r="E4" s="52"/>
      <c r="F4" s="52"/>
      <c r="G4" s="52"/>
      <c r="H4" s="52"/>
      <c r="I4" s="52"/>
    </row>
    <row r="5" spans="1:9" x14ac:dyDescent="0.25">
      <c r="A5" s="20" t="s">
        <v>0</v>
      </c>
      <c r="D5" s="55" t="s">
        <v>98</v>
      </c>
      <c r="E5" s="55"/>
    </row>
    <row r="6" spans="1:9" s="38" customFormat="1" x14ac:dyDescent="0.25">
      <c r="A6" s="40"/>
      <c r="D6" s="37"/>
      <c r="E6" s="37"/>
      <c r="G6" s="41"/>
      <c r="H6" s="41"/>
    </row>
    <row r="7" spans="1:9" s="38" customFormat="1" ht="42.75" x14ac:dyDescent="0.25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5" t="s">
        <v>16</v>
      </c>
      <c r="H7" s="5" t="s">
        <v>7</v>
      </c>
      <c r="I7" s="9" t="s">
        <v>8</v>
      </c>
    </row>
    <row r="8" spans="1:9" s="38" customForma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 s="38" customFormat="1" x14ac:dyDescent="0.25">
      <c r="A9" s="57" t="s">
        <v>34</v>
      </c>
      <c r="B9" s="57"/>
      <c r="C9" s="57"/>
      <c r="D9" s="57"/>
      <c r="E9" s="57"/>
      <c r="F9" s="57"/>
      <c r="G9" s="57"/>
      <c r="H9" s="57"/>
      <c r="I9" s="57"/>
    </row>
    <row r="10" spans="1:9" s="21" customFormat="1" ht="15.75" customHeight="1" x14ac:dyDescent="0.25">
      <c r="A10" s="56" t="s">
        <v>9</v>
      </c>
      <c r="B10" s="56"/>
      <c r="C10" s="56"/>
      <c r="D10" s="56"/>
      <c r="E10" s="56"/>
      <c r="F10" s="56"/>
      <c r="G10" s="56"/>
      <c r="H10" s="56"/>
      <c r="I10" s="56"/>
    </row>
    <row r="11" spans="1:9" s="21" customFormat="1" ht="87.75" customHeight="1" x14ac:dyDescent="0.25">
      <c r="A11" s="1">
        <v>1</v>
      </c>
      <c r="B11" s="1" t="s">
        <v>19</v>
      </c>
      <c r="C11" s="1" t="s">
        <v>20</v>
      </c>
      <c r="D11" s="1" t="s">
        <v>25</v>
      </c>
      <c r="E11" s="1">
        <v>1</v>
      </c>
      <c r="F11" s="1" t="s">
        <v>21</v>
      </c>
      <c r="G11" s="7">
        <v>690625</v>
      </c>
      <c r="H11" s="7">
        <f>E11*G11</f>
        <v>690625</v>
      </c>
      <c r="I11" s="1" t="s">
        <v>17</v>
      </c>
    </row>
    <row r="12" spans="1:9" s="21" customFormat="1" ht="91.5" customHeight="1" x14ac:dyDescent="0.25">
      <c r="A12" s="2">
        <v>2</v>
      </c>
      <c r="B12" s="39" t="s">
        <v>29</v>
      </c>
      <c r="C12" s="2" t="s">
        <v>30</v>
      </c>
      <c r="D12" s="2" t="s">
        <v>31</v>
      </c>
      <c r="E12" s="2">
        <v>1</v>
      </c>
      <c r="F12" s="2" t="s">
        <v>21</v>
      </c>
      <c r="G12" s="8">
        <v>42498728.57</v>
      </c>
      <c r="H12" s="8">
        <f t="shared" ref="H12:H33" si="0">E12*G12</f>
        <v>42498728.57</v>
      </c>
      <c r="I12" s="2" t="s">
        <v>17</v>
      </c>
    </row>
    <row r="13" spans="1:9" s="21" customFormat="1" ht="112.5" customHeight="1" x14ac:dyDescent="0.25">
      <c r="A13" s="1">
        <v>3</v>
      </c>
      <c r="B13" s="15" t="s">
        <v>32</v>
      </c>
      <c r="C13" s="16" t="s">
        <v>30</v>
      </c>
      <c r="D13" s="15" t="s">
        <v>33</v>
      </c>
      <c r="E13" s="14">
        <v>1</v>
      </c>
      <c r="F13" s="14" t="s">
        <v>21</v>
      </c>
      <c r="G13" s="8">
        <v>13651785</v>
      </c>
      <c r="H13" s="7">
        <f t="shared" si="0"/>
        <v>13651785</v>
      </c>
      <c r="I13" s="1" t="s">
        <v>17</v>
      </c>
    </row>
    <row r="14" spans="1:9" s="21" customFormat="1" ht="112.5" customHeight="1" x14ac:dyDescent="0.25">
      <c r="A14" s="1">
        <v>4</v>
      </c>
      <c r="B14" s="15" t="s">
        <v>38</v>
      </c>
      <c r="C14" s="16" t="s">
        <v>39</v>
      </c>
      <c r="D14" s="15" t="s">
        <v>40</v>
      </c>
      <c r="E14" s="19">
        <v>10800</v>
      </c>
      <c r="F14" s="19" t="s">
        <v>41</v>
      </c>
      <c r="G14" s="8">
        <v>133.93</v>
      </c>
      <c r="H14" s="7">
        <f t="shared" si="0"/>
        <v>1446444</v>
      </c>
      <c r="I14" s="1" t="s">
        <v>17</v>
      </c>
    </row>
    <row r="15" spans="1:9" s="21" customFormat="1" x14ac:dyDescent="0.25">
      <c r="A15" s="1">
        <v>5</v>
      </c>
      <c r="B15" s="15" t="s">
        <v>73</v>
      </c>
      <c r="C15" s="16"/>
      <c r="D15" s="15"/>
      <c r="E15" s="19"/>
      <c r="F15" s="19"/>
      <c r="G15" s="8"/>
      <c r="H15" s="7"/>
      <c r="I15" s="1"/>
    </row>
    <row r="16" spans="1:9" s="21" customFormat="1" x14ac:dyDescent="0.25">
      <c r="A16" s="1">
        <v>6</v>
      </c>
      <c r="B16" s="15" t="s">
        <v>73</v>
      </c>
      <c r="C16" s="16"/>
      <c r="D16" s="15"/>
      <c r="E16" s="19"/>
      <c r="F16" s="19"/>
      <c r="G16" s="8"/>
      <c r="H16" s="7"/>
      <c r="I16" s="1"/>
    </row>
    <row r="17" spans="1:9" s="21" customFormat="1" x14ac:dyDescent="0.25">
      <c r="A17" s="1">
        <v>7</v>
      </c>
      <c r="B17" s="15" t="s">
        <v>73</v>
      </c>
      <c r="C17" s="16"/>
      <c r="D17" s="15"/>
      <c r="E17" s="19"/>
      <c r="F17" s="19"/>
      <c r="G17" s="8"/>
      <c r="H17" s="7"/>
      <c r="I17" s="1"/>
    </row>
    <row r="18" spans="1:9" s="21" customFormat="1" x14ac:dyDescent="0.25">
      <c r="A18" s="1">
        <v>8</v>
      </c>
      <c r="B18" s="15" t="s">
        <v>73</v>
      </c>
      <c r="C18" s="16"/>
      <c r="D18" s="15"/>
      <c r="E18" s="19"/>
      <c r="F18" s="19"/>
      <c r="G18" s="8"/>
      <c r="H18" s="7"/>
      <c r="I18" s="1"/>
    </row>
    <row r="19" spans="1:9" s="21" customFormat="1" x14ac:dyDescent="0.25">
      <c r="A19" s="1">
        <v>9</v>
      </c>
      <c r="B19" s="15" t="s">
        <v>73</v>
      </c>
      <c r="C19" s="16"/>
      <c r="D19" s="15"/>
      <c r="E19" s="19"/>
      <c r="F19" s="19"/>
      <c r="G19" s="8"/>
      <c r="H19" s="7"/>
      <c r="I19" s="1"/>
    </row>
    <row r="20" spans="1:9" s="21" customFormat="1" x14ac:dyDescent="0.25">
      <c r="A20" s="1">
        <v>10</v>
      </c>
      <c r="B20" s="15" t="s">
        <v>73</v>
      </c>
      <c r="C20" s="16"/>
      <c r="D20" s="15"/>
      <c r="E20" s="19"/>
      <c r="F20" s="19"/>
      <c r="G20" s="8"/>
      <c r="H20" s="7"/>
      <c r="I20" s="1"/>
    </row>
    <row r="21" spans="1:9" s="21" customFormat="1" x14ac:dyDescent="0.25">
      <c r="A21" s="1">
        <v>11</v>
      </c>
      <c r="B21" s="15" t="s">
        <v>73</v>
      </c>
      <c r="C21" s="16"/>
      <c r="D21" s="15"/>
      <c r="E21" s="19"/>
      <c r="F21" s="19"/>
      <c r="G21" s="8"/>
      <c r="H21" s="7"/>
      <c r="I21" s="1"/>
    </row>
    <row r="22" spans="1:9" s="21" customFormat="1" x14ac:dyDescent="0.25">
      <c r="A22" s="1">
        <v>12</v>
      </c>
      <c r="B22" s="15" t="s">
        <v>73</v>
      </c>
      <c r="C22" s="16"/>
      <c r="D22" s="15"/>
      <c r="E22" s="19"/>
      <c r="F22" s="19"/>
      <c r="G22" s="8"/>
      <c r="H22" s="7"/>
      <c r="I22" s="1"/>
    </row>
    <row r="23" spans="1:9" s="21" customFormat="1" x14ac:dyDescent="0.25">
      <c r="A23" s="1">
        <v>13</v>
      </c>
      <c r="B23" s="15" t="s">
        <v>73</v>
      </c>
      <c r="C23" s="16"/>
      <c r="D23" s="15"/>
      <c r="E23" s="19"/>
      <c r="F23" s="19"/>
      <c r="G23" s="8"/>
      <c r="H23" s="7"/>
      <c r="I23" s="1"/>
    </row>
    <row r="24" spans="1:9" s="21" customFormat="1" x14ac:dyDescent="0.25">
      <c r="A24" s="1">
        <v>14</v>
      </c>
      <c r="B24" s="15" t="s">
        <v>73</v>
      </c>
      <c r="C24" s="16"/>
      <c r="D24" s="15"/>
      <c r="E24" s="19"/>
      <c r="F24" s="19"/>
      <c r="G24" s="8"/>
      <c r="H24" s="7"/>
      <c r="I24" s="1"/>
    </row>
    <row r="25" spans="1:9" s="21" customFormat="1" x14ac:dyDescent="0.25">
      <c r="A25" s="1">
        <v>15</v>
      </c>
      <c r="B25" s="15" t="s">
        <v>73</v>
      </c>
      <c r="C25" s="16"/>
      <c r="D25" s="15"/>
      <c r="E25" s="19"/>
      <c r="F25" s="19"/>
      <c r="G25" s="8"/>
      <c r="H25" s="7"/>
      <c r="I25" s="1"/>
    </row>
    <row r="26" spans="1:9" s="21" customFormat="1" x14ac:dyDescent="0.25">
      <c r="A26" s="1">
        <v>16</v>
      </c>
      <c r="B26" s="15" t="s">
        <v>73</v>
      </c>
      <c r="C26" s="16"/>
      <c r="D26" s="15"/>
      <c r="E26" s="19"/>
      <c r="F26" s="19"/>
      <c r="G26" s="8"/>
      <c r="H26" s="7"/>
      <c r="I26" s="1"/>
    </row>
    <row r="27" spans="1:9" s="21" customFormat="1" x14ac:dyDescent="0.25">
      <c r="A27" s="1">
        <v>17</v>
      </c>
      <c r="B27" s="15" t="s">
        <v>73</v>
      </c>
      <c r="C27" s="16"/>
      <c r="D27" s="15"/>
      <c r="E27" s="19"/>
      <c r="F27" s="19"/>
      <c r="G27" s="8"/>
      <c r="H27" s="7"/>
      <c r="I27" s="1"/>
    </row>
    <row r="28" spans="1:9" s="21" customFormat="1" ht="112.5" customHeight="1" x14ac:dyDescent="0.25">
      <c r="A28" s="1">
        <v>18</v>
      </c>
      <c r="B28" s="15" t="s">
        <v>42</v>
      </c>
      <c r="C28" s="16" t="s">
        <v>20</v>
      </c>
      <c r="D28" s="15" t="s">
        <v>43</v>
      </c>
      <c r="E28" s="19">
        <v>1</v>
      </c>
      <c r="F28" s="19" t="s">
        <v>21</v>
      </c>
      <c r="G28" s="8">
        <v>1282499.9999999998</v>
      </c>
      <c r="H28" s="7">
        <f t="shared" si="0"/>
        <v>1282499.9999999998</v>
      </c>
      <c r="I28" s="1" t="s">
        <v>17</v>
      </c>
    </row>
    <row r="29" spans="1:9" s="21" customFormat="1" x14ac:dyDescent="0.25">
      <c r="A29" s="1">
        <v>19</v>
      </c>
      <c r="B29" s="15" t="s">
        <v>73</v>
      </c>
      <c r="C29" s="16"/>
      <c r="D29" s="15"/>
      <c r="E29" s="19"/>
      <c r="F29" s="19"/>
      <c r="G29" s="8"/>
      <c r="H29" s="7"/>
      <c r="I29" s="1"/>
    </row>
    <row r="30" spans="1:9" s="21" customFormat="1" ht="112.5" customHeight="1" x14ac:dyDescent="0.25">
      <c r="A30" s="1">
        <v>20</v>
      </c>
      <c r="B30" s="15" t="s">
        <v>46</v>
      </c>
      <c r="C30" s="16" t="s">
        <v>39</v>
      </c>
      <c r="D30" s="15" t="s">
        <v>45</v>
      </c>
      <c r="E30" s="14">
        <v>400</v>
      </c>
      <c r="F30" s="14" t="s">
        <v>47</v>
      </c>
      <c r="G30" s="8">
        <v>7142.8571499999998</v>
      </c>
      <c r="H30" s="7">
        <f t="shared" si="0"/>
        <v>2857142.86</v>
      </c>
      <c r="I30" s="1" t="s">
        <v>17</v>
      </c>
    </row>
    <row r="31" spans="1:9" s="21" customFormat="1" ht="80.25" customHeight="1" x14ac:dyDescent="0.25">
      <c r="A31" s="1">
        <v>21</v>
      </c>
      <c r="B31" s="15" t="s">
        <v>48</v>
      </c>
      <c r="C31" s="16" t="s">
        <v>20</v>
      </c>
      <c r="D31" s="12" t="s">
        <v>51</v>
      </c>
      <c r="E31" s="28">
        <v>5</v>
      </c>
      <c r="F31" s="29" t="s">
        <v>44</v>
      </c>
      <c r="G31" s="8">
        <v>99000</v>
      </c>
      <c r="H31" s="7">
        <f t="shared" si="0"/>
        <v>495000</v>
      </c>
      <c r="I31" s="1" t="s">
        <v>17</v>
      </c>
    </row>
    <row r="32" spans="1:9" s="21" customFormat="1" ht="79.5" customHeight="1" x14ac:dyDescent="0.25">
      <c r="A32" s="1">
        <v>22</v>
      </c>
      <c r="B32" s="15" t="s">
        <v>49</v>
      </c>
      <c r="C32" s="16" t="s">
        <v>20</v>
      </c>
      <c r="D32" s="12" t="s">
        <v>52</v>
      </c>
      <c r="E32" s="28">
        <v>5</v>
      </c>
      <c r="F32" s="29" t="s">
        <v>44</v>
      </c>
      <c r="G32" s="8">
        <v>105000</v>
      </c>
      <c r="H32" s="7">
        <f>E32*G32</f>
        <v>525000</v>
      </c>
      <c r="I32" s="1" t="s">
        <v>17</v>
      </c>
    </row>
    <row r="33" spans="1:10" s="21" customFormat="1" ht="78.75" customHeight="1" x14ac:dyDescent="0.25">
      <c r="A33" s="1">
        <v>23</v>
      </c>
      <c r="B33" s="15" t="s">
        <v>50</v>
      </c>
      <c r="C33" s="16" t="s">
        <v>20</v>
      </c>
      <c r="D33" s="12" t="s">
        <v>53</v>
      </c>
      <c r="E33" s="30">
        <v>5</v>
      </c>
      <c r="F33" s="30" t="s">
        <v>44</v>
      </c>
      <c r="G33" s="8">
        <v>40392</v>
      </c>
      <c r="H33" s="7">
        <f t="shared" si="0"/>
        <v>201960</v>
      </c>
      <c r="I33" s="1" t="s">
        <v>17</v>
      </c>
    </row>
    <row r="34" spans="1:10" s="21" customFormat="1" ht="78.75" customHeight="1" x14ac:dyDescent="0.25">
      <c r="A34" s="1">
        <v>24</v>
      </c>
      <c r="B34" s="15" t="s">
        <v>58</v>
      </c>
      <c r="C34" s="16" t="s">
        <v>20</v>
      </c>
      <c r="D34" s="15" t="s">
        <v>59</v>
      </c>
      <c r="E34" s="19">
        <v>1</v>
      </c>
      <c r="F34" s="19" t="s">
        <v>21</v>
      </c>
      <c r="G34" s="8">
        <v>229232.14</v>
      </c>
      <c r="H34" s="8">
        <f t="shared" ref="H34:H38" si="1">G34*E34</f>
        <v>229232.14</v>
      </c>
      <c r="I34" s="2" t="s">
        <v>17</v>
      </c>
    </row>
    <row r="35" spans="1:10" s="21" customFormat="1" ht="78.75" customHeight="1" x14ac:dyDescent="0.25">
      <c r="A35" s="2">
        <v>25</v>
      </c>
      <c r="B35" s="15" t="s">
        <v>60</v>
      </c>
      <c r="C35" s="16" t="s">
        <v>39</v>
      </c>
      <c r="D35" s="15" t="s">
        <v>61</v>
      </c>
      <c r="E35" s="19">
        <v>1</v>
      </c>
      <c r="F35" s="15" t="s">
        <v>21</v>
      </c>
      <c r="G35" s="32">
        <v>3459179</v>
      </c>
      <c r="H35" s="8">
        <f t="shared" si="1"/>
        <v>3459179</v>
      </c>
      <c r="I35" s="19" t="s">
        <v>17</v>
      </c>
    </row>
    <row r="36" spans="1:10" s="21" customFormat="1" ht="116.25" customHeight="1" x14ac:dyDescent="0.25">
      <c r="A36" s="2">
        <v>26</v>
      </c>
      <c r="B36" s="15" t="s">
        <v>62</v>
      </c>
      <c r="C36" s="16" t="s">
        <v>20</v>
      </c>
      <c r="D36" s="33" t="s">
        <v>63</v>
      </c>
      <c r="E36" s="19">
        <v>2</v>
      </c>
      <c r="F36" s="31" t="s">
        <v>44</v>
      </c>
      <c r="G36" s="34">
        <v>402000</v>
      </c>
      <c r="H36" s="8">
        <f t="shared" si="1"/>
        <v>804000</v>
      </c>
      <c r="I36" s="19" t="s">
        <v>17</v>
      </c>
    </row>
    <row r="37" spans="1:10" s="36" customFormat="1" ht="112.5" customHeight="1" x14ac:dyDescent="0.25">
      <c r="A37" s="1">
        <v>27</v>
      </c>
      <c r="B37" s="15" t="s">
        <v>64</v>
      </c>
      <c r="C37" s="16" t="s">
        <v>39</v>
      </c>
      <c r="D37" s="15" t="s">
        <v>66</v>
      </c>
      <c r="E37" s="19">
        <v>1</v>
      </c>
      <c r="F37" s="15" t="s">
        <v>21</v>
      </c>
      <c r="G37" s="32">
        <v>6091597</v>
      </c>
      <c r="H37" s="8">
        <f t="shared" si="1"/>
        <v>6091597</v>
      </c>
      <c r="I37" s="14" t="s">
        <v>17</v>
      </c>
      <c r="J37" s="35"/>
    </row>
    <row r="38" spans="1:10" s="36" customFormat="1" ht="112.5" customHeight="1" x14ac:dyDescent="0.25">
      <c r="A38" s="1">
        <v>28</v>
      </c>
      <c r="B38" s="15" t="s">
        <v>65</v>
      </c>
      <c r="C38" s="16" t="s">
        <v>39</v>
      </c>
      <c r="D38" s="15" t="s">
        <v>67</v>
      </c>
      <c r="E38" s="19">
        <v>1</v>
      </c>
      <c r="F38" s="15" t="s">
        <v>21</v>
      </c>
      <c r="G38" s="32">
        <v>12969304</v>
      </c>
      <c r="H38" s="8">
        <f t="shared" si="1"/>
        <v>12969304</v>
      </c>
      <c r="I38" s="14" t="s">
        <v>17</v>
      </c>
      <c r="J38" s="35"/>
    </row>
    <row r="39" spans="1:10" s="36" customFormat="1" ht="112.5" customHeight="1" x14ac:dyDescent="0.25">
      <c r="A39" s="1">
        <v>29</v>
      </c>
      <c r="B39" s="15" t="s">
        <v>72</v>
      </c>
      <c r="C39" s="16" t="s">
        <v>39</v>
      </c>
      <c r="D39" s="15" t="s">
        <v>67</v>
      </c>
      <c r="E39" s="19">
        <v>1</v>
      </c>
      <c r="F39" s="15" t="s">
        <v>21</v>
      </c>
      <c r="G39" s="32">
        <v>98153.600000000006</v>
      </c>
      <c r="H39" s="8">
        <f>G39*E39</f>
        <v>98153.600000000006</v>
      </c>
      <c r="I39" s="14" t="s">
        <v>17</v>
      </c>
      <c r="J39" s="35"/>
    </row>
    <row r="40" spans="1:10" s="36" customFormat="1" ht="112.5" customHeight="1" x14ac:dyDescent="0.25">
      <c r="A40" s="1">
        <v>30</v>
      </c>
      <c r="B40" s="15" t="s">
        <v>68</v>
      </c>
      <c r="C40" s="16" t="s">
        <v>30</v>
      </c>
      <c r="D40" s="15" t="s">
        <v>69</v>
      </c>
      <c r="E40" s="19">
        <v>1</v>
      </c>
      <c r="F40" s="19" t="s">
        <v>44</v>
      </c>
      <c r="G40" s="8">
        <v>23375000</v>
      </c>
      <c r="H40" s="8">
        <f>G40*E40</f>
        <v>23375000</v>
      </c>
      <c r="I40" s="1" t="s">
        <v>17</v>
      </c>
      <c r="J40" s="35"/>
    </row>
    <row r="41" spans="1:10" s="36" customFormat="1" ht="112.5" customHeight="1" x14ac:dyDescent="0.25">
      <c r="A41" s="1">
        <v>31</v>
      </c>
      <c r="B41" s="15" t="s">
        <v>70</v>
      </c>
      <c r="C41" s="16" t="s">
        <v>20</v>
      </c>
      <c r="D41" s="15" t="s">
        <v>71</v>
      </c>
      <c r="E41" s="19">
        <v>1</v>
      </c>
      <c r="F41" s="19" t="s">
        <v>21</v>
      </c>
      <c r="G41" s="8">
        <v>9792000</v>
      </c>
      <c r="H41" s="8">
        <f t="shared" ref="H41:H42" si="2">G41*E41</f>
        <v>9792000</v>
      </c>
      <c r="I41" s="1" t="s">
        <v>17</v>
      </c>
      <c r="J41" s="35"/>
    </row>
    <row r="42" spans="1:10" s="42" customFormat="1" ht="47.25" x14ac:dyDescent="0.25">
      <c r="A42" s="43">
        <v>32</v>
      </c>
      <c r="B42" s="44" t="s">
        <v>74</v>
      </c>
      <c r="C42" s="16" t="s">
        <v>75</v>
      </c>
      <c r="D42" s="45" t="s">
        <v>76</v>
      </c>
      <c r="E42" s="46">
        <v>1</v>
      </c>
      <c r="F42" s="46" t="s">
        <v>44</v>
      </c>
      <c r="G42" s="47">
        <v>4800525</v>
      </c>
      <c r="H42" s="8">
        <f t="shared" si="2"/>
        <v>4800525</v>
      </c>
      <c r="I42" s="48" t="s">
        <v>17</v>
      </c>
      <c r="J42" s="35"/>
    </row>
    <row r="43" spans="1:10" s="36" customFormat="1" ht="60" x14ac:dyDescent="0.25">
      <c r="A43" s="1">
        <v>33</v>
      </c>
      <c r="B43" s="15" t="s">
        <v>77</v>
      </c>
      <c r="C43" s="16" t="s">
        <v>39</v>
      </c>
      <c r="D43" s="15" t="s">
        <v>67</v>
      </c>
      <c r="E43" s="19">
        <v>1</v>
      </c>
      <c r="F43" s="15" t="s">
        <v>21</v>
      </c>
      <c r="G43" s="32">
        <v>1120457.2</v>
      </c>
      <c r="H43" s="8">
        <f>G43*E43</f>
        <v>1120457.2</v>
      </c>
      <c r="I43" s="14" t="s">
        <v>17</v>
      </c>
      <c r="J43" s="35"/>
    </row>
    <row r="44" spans="1:10" s="36" customFormat="1" ht="112.5" customHeight="1" x14ac:dyDescent="0.25">
      <c r="A44" s="1">
        <v>34</v>
      </c>
      <c r="B44" s="15" t="s">
        <v>78</v>
      </c>
      <c r="C44" s="16" t="s">
        <v>30</v>
      </c>
      <c r="D44" s="15" t="s">
        <v>79</v>
      </c>
      <c r="E44" s="19">
        <v>1</v>
      </c>
      <c r="F44" s="19" t="s">
        <v>21</v>
      </c>
      <c r="G44" s="8">
        <v>13013393</v>
      </c>
      <c r="H44" s="8">
        <f t="shared" ref="H44:H45" si="3">G44*E44</f>
        <v>13013393</v>
      </c>
      <c r="I44" s="1" t="s">
        <v>17</v>
      </c>
      <c r="J44" s="35"/>
    </row>
    <row r="45" spans="1:10" s="36" customFormat="1" ht="86.25" customHeight="1" x14ac:dyDescent="0.25">
      <c r="A45" s="1">
        <v>35</v>
      </c>
      <c r="B45" s="15" t="s">
        <v>80</v>
      </c>
      <c r="C45" s="16" t="s">
        <v>39</v>
      </c>
      <c r="D45" s="15" t="s">
        <v>84</v>
      </c>
      <c r="E45" s="19">
        <v>0.05</v>
      </c>
      <c r="F45" s="19" t="s">
        <v>41</v>
      </c>
      <c r="G45" s="8">
        <v>2158392.9</v>
      </c>
      <c r="H45" s="8">
        <f t="shared" si="3"/>
        <v>107919.645</v>
      </c>
      <c r="I45" s="1" t="s">
        <v>17</v>
      </c>
      <c r="J45" s="35"/>
    </row>
    <row r="46" spans="1:10" s="36" customFormat="1" ht="45" x14ac:dyDescent="0.25">
      <c r="A46" s="1">
        <v>36</v>
      </c>
      <c r="B46" s="15" t="s">
        <v>81</v>
      </c>
      <c r="C46" s="16" t="s">
        <v>82</v>
      </c>
      <c r="D46" s="15" t="s">
        <v>83</v>
      </c>
      <c r="E46" s="19">
        <v>1</v>
      </c>
      <c r="F46" s="15" t="s">
        <v>21</v>
      </c>
      <c r="G46" s="32">
        <v>190742</v>
      </c>
      <c r="H46" s="8">
        <f>G46*E46</f>
        <v>190742</v>
      </c>
      <c r="I46" s="14" t="s">
        <v>17</v>
      </c>
      <c r="J46" s="35"/>
    </row>
    <row r="47" spans="1:10" s="36" customFormat="1" ht="112.5" customHeight="1" x14ac:dyDescent="0.25">
      <c r="A47" s="1">
        <v>37</v>
      </c>
      <c r="B47" s="15" t="s">
        <v>85</v>
      </c>
      <c r="C47" s="16" t="s">
        <v>39</v>
      </c>
      <c r="D47" s="15" t="s">
        <v>67</v>
      </c>
      <c r="E47" s="19">
        <v>1</v>
      </c>
      <c r="F47" s="15" t="s">
        <v>21</v>
      </c>
      <c r="G47" s="32">
        <v>766355.36</v>
      </c>
      <c r="H47" s="8">
        <f>G47*E47</f>
        <v>766355.36</v>
      </c>
      <c r="I47" s="14" t="s">
        <v>17</v>
      </c>
      <c r="J47" s="35"/>
    </row>
    <row r="48" spans="1:10" s="36" customFormat="1" ht="112.5" customHeight="1" x14ac:dyDescent="0.25">
      <c r="A48" s="1">
        <v>38</v>
      </c>
      <c r="B48" s="15" t="s">
        <v>86</v>
      </c>
      <c r="C48" s="16" t="s">
        <v>39</v>
      </c>
      <c r="D48" s="15" t="s">
        <v>67</v>
      </c>
      <c r="E48" s="19">
        <v>1</v>
      </c>
      <c r="F48" s="15" t="s">
        <v>21</v>
      </c>
      <c r="G48" s="32">
        <v>987232.15</v>
      </c>
      <c r="H48" s="8">
        <f>G48*E48</f>
        <v>987232.15</v>
      </c>
      <c r="I48" s="14" t="s">
        <v>17</v>
      </c>
      <c r="J48" s="35"/>
    </row>
    <row r="49" spans="1:10" s="36" customFormat="1" ht="60" x14ac:dyDescent="0.25">
      <c r="A49" s="1">
        <v>39</v>
      </c>
      <c r="B49" s="15" t="s">
        <v>99</v>
      </c>
      <c r="C49" s="16" t="s">
        <v>20</v>
      </c>
      <c r="D49" s="33" t="s">
        <v>100</v>
      </c>
      <c r="E49" s="19">
        <v>288</v>
      </c>
      <c r="F49" s="31" t="s">
        <v>101</v>
      </c>
      <c r="G49" s="34">
        <v>2028</v>
      </c>
      <c r="H49" s="8">
        <f>G49*E49</f>
        <v>584064</v>
      </c>
      <c r="I49" s="19" t="s">
        <v>17</v>
      </c>
      <c r="J49" s="35"/>
    </row>
    <row r="50" spans="1:10" s="36" customFormat="1" ht="60" x14ac:dyDescent="0.25">
      <c r="A50" s="1">
        <v>40</v>
      </c>
      <c r="B50" s="15" t="s">
        <v>102</v>
      </c>
      <c r="C50" s="16" t="s">
        <v>39</v>
      </c>
      <c r="D50" s="15" t="s">
        <v>103</v>
      </c>
      <c r="E50" s="19">
        <v>1</v>
      </c>
      <c r="F50" s="15" t="s">
        <v>21</v>
      </c>
      <c r="G50" s="32">
        <v>1621518</v>
      </c>
      <c r="H50" s="8">
        <f t="shared" ref="H50" si="4">G50*E50</f>
        <v>1621518</v>
      </c>
      <c r="I50" s="19" t="s">
        <v>17</v>
      </c>
      <c r="J50" s="35"/>
    </row>
    <row r="51" spans="1:10" ht="19.5" customHeight="1" x14ac:dyDescent="0.25">
      <c r="A51" s="53" t="s">
        <v>10</v>
      </c>
      <c r="B51" s="53"/>
      <c r="C51" s="23" t="s">
        <v>11</v>
      </c>
      <c r="D51" s="24" t="s">
        <v>11</v>
      </c>
      <c r="E51" s="2" t="s">
        <v>11</v>
      </c>
      <c r="F51" s="2"/>
      <c r="G51" s="8" t="s">
        <v>11</v>
      </c>
      <c r="H51" s="4">
        <f>SUM(H11:H50)</f>
        <v>143659857.52500004</v>
      </c>
      <c r="I51" s="2" t="s">
        <v>11</v>
      </c>
    </row>
    <row r="52" spans="1:10" ht="15" customHeight="1" x14ac:dyDescent="0.25">
      <c r="A52" s="50" t="s">
        <v>12</v>
      </c>
      <c r="B52" s="54"/>
      <c r="C52" s="54"/>
      <c r="D52" s="54"/>
      <c r="E52" s="54"/>
      <c r="F52" s="54"/>
      <c r="G52" s="54"/>
      <c r="H52" s="54"/>
      <c r="I52" s="51"/>
    </row>
    <row r="53" spans="1:10" s="36" customFormat="1" ht="45" x14ac:dyDescent="0.25">
      <c r="A53" s="1">
        <v>1</v>
      </c>
      <c r="B53" s="15" t="s">
        <v>87</v>
      </c>
      <c r="C53" s="16" t="s">
        <v>30</v>
      </c>
      <c r="D53" s="15" t="s">
        <v>88</v>
      </c>
      <c r="E53" s="19">
        <v>1</v>
      </c>
      <c r="F53" s="15" t="s">
        <v>89</v>
      </c>
      <c r="G53" s="32">
        <v>30822300</v>
      </c>
      <c r="H53" s="8">
        <f t="shared" ref="H53:H56" si="5">G53*E53</f>
        <v>30822300</v>
      </c>
      <c r="I53" s="14" t="s">
        <v>17</v>
      </c>
      <c r="J53" s="35"/>
    </row>
    <row r="54" spans="1:10" s="36" customFormat="1" ht="45" x14ac:dyDescent="0.25">
      <c r="A54" s="1">
        <v>2</v>
      </c>
      <c r="B54" s="15" t="s">
        <v>90</v>
      </c>
      <c r="C54" s="16" t="s">
        <v>30</v>
      </c>
      <c r="D54" s="15" t="s">
        <v>91</v>
      </c>
      <c r="E54" s="19">
        <v>1</v>
      </c>
      <c r="F54" s="15" t="s">
        <v>89</v>
      </c>
      <c r="G54" s="32">
        <v>26458200</v>
      </c>
      <c r="H54" s="8">
        <f t="shared" si="5"/>
        <v>26458200</v>
      </c>
      <c r="I54" s="14" t="s">
        <v>17</v>
      </c>
      <c r="J54" s="35"/>
    </row>
    <row r="55" spans="1:10" s="36" customFormat="1" ht="112.5" customHeight="1" x14ac:dyDescent="0.25">
      <c r="A55" s="1">
        <v>3</v>
      </c>
      <c r="B55" s="15" t="s">
        <v>92</v>
      </c>
      <c r="C55" s="16" t="s">
        <v>75</v>
      </c>
      <c r="D55" s="15" t="s">
        <v>93</v>
      </c>
      <c r="E55" s="19">
        <v>1</v>
      </c>
      <c r="F55" s="15" t="s">
        <v>89</v>
      </c>
      <c r="G55" s="32">
        <v>6468000</v>
      </c>
      <c r="H55" s="8">
        <f t="shared" si="5"/>
        <v>6468000</v>
      </c>
      <c r="I55" s="14" t="s">
        <v>17</v>
      </c>
      <c r="J55" s="35"/>
    </row>
    <row r="56" spans="1:10" s="36" customFormat="1" ht="112.5" customHeight="1" x14ac:dyDescent="0.25">
      <c r="A56" s="1">
        <v>4</v>
      </c>
      <c r="B56" s="15" t="s">
        <v>94</v>
      </c>
      <c r="C56" s="16" t="s">
        <v>75</v>
      </c>
      <c r="D56" s="15" t="s">
        <v>95</v>
      </c>
      <c r="E56" s="19">
        <v>1</v>
      </c>
      <c r="F56" s="15" t="s">
        <v>89</v>
      </c>
      <c r="G56" s="32">
        <v>3613848</v>
      </c>
      <c r="H56" s="8">
        <f t="shared" si="5"/>
        <v>3613848</v>
      </c>
      <c r="I56" s="14" t="s">
        <v>17</v>
      </c>
      <c r="J56" s="35"/>
    </row>
    <row r="57" spans="1:10" ht="15" customHeight="1" x14ac:dyDescent="0.25">
      <c r="A57" s="50" t="s">
        <v>13</v>
      </c>
      <c r="B57" s="51"/>
      <c r="C57" s="1" t="s">
        <v>11</v>
      </c>
      <c r="D57" s="1" t="s">
        <v>11</v>
      </c>
      <c r="E57" s="1" t="s">
        <v>11</v>
      </c>
      <c r="F57" s="1"/>
      <c r="G57" s="7" t="s">
        <v>11</v>
      </c>
      <c r="H57" s="4">
        <f>SUM(H53:H56)</f>
        <v>67362348</v>
      </c>
      <c r="I57" s="1" t="s">
        <v>11</v>
      </c>
    </row>
    <row r="58" spans="1:10" ht="15" customHeight="1" x14ac:dyDescent="0.25">
      <c r="A58" s="50" t="s">
        <v>14</v>
      </c>
      <c r="B58" s="54"/>
      <c r="C58" s="54"/>
      <c r="D58" s="54"/>
      <c r="E58" s="54"/>
      <c r="F58" s="54"/>
      <c r="G58" s="54"/>
      <c r="H58" s="54"/>
      <c r="I58" s="54"/>
    </row>
    <row r="59" spans="1:10" ht="45" x14ac:dyDescent="0.25">
      <c r="A59" s="1">
        <v>1</v>
      </c>
      <c r="B59" s="1" t="s">
        <v>22</v>
      </c>
      <c r="C59" s="1" t="s">
        <v>23</v>
      </c>
      <c r="D59" s="1" t="s">
        <v>24</v>
      </c>
      <c r="E59" s="1">
        <v>1</v>
      </c>
      <c r="F59" s="1" t="s">
        <v>18</v>
      </c>
      <c r="G59" s="7"/>
      <c r="H59" s="13">
        <v>1000000</v>
      </c>
      <c r="I59" s="1" t="s">
        <v>17</v>
      </c>
    </row>
    <row r="60" spans="1:10" ht="45" x14ac:dyDescent="0.25">
      <c r="A60" s="1">
        <v>2</v>
      </c>
      <c r="B60" s="12" t="s">
        <v>27</v>
      </c>
      <c r="C60" s="11" t="s">
        <v>23</v>
      </c>
      <c r="D60" s="12" t="s">
        <v>28</v>
      </c>
      <c r="E60" s="1">
        <v>1</v>
      </c>
      <c r="F60" s="12" t="s">
        <v>18</v>
      </c>
      <c r="G60" s="17"/>
      <c r="H60" s="17">
        <v>300000</v>
      </c>
      <c r="I60" s="18" t="s">
        <v>26</v>
      </c>
    </row>
    <row r="61" spans="1:10" ht="59.25" customHeight="1" x14ac:dyDescent="0.25">
      <c r="A61" s="1">
        <v>3</v>
      </c>
      <c r="B61" s="12" t="s">
        <v>54</v>
      </c>
      <c r="C61" s="11" t="s">
        <v>20</v>
      </c>
      <c r="D61" s="12" t="s">
        <v>55</v>
      </c>
      <c r="E61" s="25">
        <v>1</v>
      </c>
      <c r="F61" s="25" t="s">
        <v>18</v>
      </c>
      <c r="G61" s="26"/>
      <c r="H61" s="27">
        <v>3917411</v>
      </c>
      <c r="I61" s="18" t="s">
        <v>26</v>
      </c>
    </row>
    <row r="62" spans="1:10" ht="43.5" customHeight="1" x14ac:dyDescent="0.25">
      <c r="A62" s="1">
        <v>4</v>
      </c>
      <c r="B62" s="12" t="s">
        <v>56</v>
      </c>
      <c r="C62" s="11" t="s">
        <v>20</v>
      </c>
      <c r="D62" s="12" t="s">
        <v>57</v>
      </c>
      <c r="E62" s="25">
        <v>1</v>
      </c>
      <c r="F62" s="25" t="s">
        <v>18</v>
      </c>
      <c r="G62" s="26"/>
      <c r="H62" s="27">
        <v>1289733</v>
      </c>
      <c r="I62" s="18" t="s">
        <v>26</v>
      </c>
    </row>
    <row r="63" spans="1:10" s="42" customFormat="1" ht="53.25" customHeight="1" x14ac:dyDescent="0.25">
      <c r="A63" s="1">
        <v>5</v>
      </c>
      <c r="B63" s="12" t="s">
        <v>96</v>
      </c>
      <c r="C63" s="11" t="s">
        <v>82</v>
      </c>
      <c r="D63" s="12" t="s">
        <v>97</v>
      </c>
      <c r="E63" s="25">
        <v>1</v>
      </c>
      <c r="F63" s="25" t="s">
        <v>18</v>
      </c>
      <c r="G63" s="26"/>
      <c r="H63" s="27">
        <v>2040</v>
      </c>
      <c r="I63" s="18" t="s">
        <v>26</v>
      </c>
      <c r="J63" s="49"/>
    </row>
    <row r="64" spans="1:10" ht="15" customHeight="1" x14ac:dyDescent="0.25">
      <c r="A64" s="50" t="s">
        <v>15</v>
      </c>
      <c r="B64" s="51"/>
      <c r="C64" s="9" t="s">
        <v>11</v>
      </c>
      <c r="D64" s="9" t="s">
        <v>11</v>
      </c>
      <c r="E64" s="9" t="s">
        <v>11</v>
      </c>
      <c r="F64" s="9"/>
      <c r="G64" s="5" t="s">
        <v>11</v>
      </c>
      <c r="H64" s="6">
        <f>SUM(H59:H63)</f>
        <v>6509184</v>
      </c>
      <c r="I64" s="9" t="s">
        <v>11</v>
      </c>
    </row>
    <row r="65" spans="1:9" ht="15" customHeight="1" x14ac:dyDescent="0.25">
      <c r="A65" s="50" t="s">
        <v>37</v>
      </c>
      <c r="B65" s="51"/>
      <c r="C65" s="9" t="s">
        <v>11</v>
      </c>
      <c r="D65" s="9" t="s">
        <v>11</v>
      </c>
      <c r="E65" s="9" t="s">
        <v>11</v>
      </c>
      <c r="F65" s="9"/>
      <c r="G65" s="5" t="s">
        <v>11</v>
      </c>
      <c r="H65" s="6">
        <f>H51+H57+H64</f>
        <v>217531389.52500004</v>
      </c>
      <c r="I65" s="9" t="s">
        <v>11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64:B64"/>
    <mergeCell ref="A65:B65"/>
    <mergeCell ref="A3:I3"/>
    <mergeCell ref="A4:I4"/>
    <mergeCell ref="A51:B51"/>
    <mergeCell ref="A52:I52"/>
    <mergeCell ref="A57:B57"/>
    <mergeCell ref="D5:E5"/>
    <mergeCell ref="A10:I10"/>
    <mergeCell ref="A58:I58"/>
    <mergeCell ref="A9:I9"/>
  </mergeCells>
  <pageMargins left="0.45" right="0.25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2016-05-11T12:21:25Z</dcterms:modified>
</cp:coreProperties>
</file>