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885" windowWidth="23895" windowHeight="108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90" i="1" l="1"/>
  <c r="L90" i="1" s="1"/>
  <c r="K86" i="1" l="1"/>
  <c r="L86" i="1" s="1"/>
  <c r="K89" i="1"/>
  <c r="L89" i="1" s="1"/>
  <c r="K88" i="1"/>
  <c r="L88" i="1"/>
  <c r="K87" i="1"/>
  <c r="L87" i="1" s="1"/>
  <c r="K85" i="1" l="1"/>
  <c r="K84" i="1"/>
  <c r="L85" i="1" l="1"/>
  <c r="L84" i="1"/>
  <c r="K83" i="1"/>
  <c r="K82" i="1"/>
  <c r="L82" i="1" s="1"/>
  <c r="K81" i="1"/>
  <c r="L83" i="1" l="1"/>
  <c r="L81" i="1"/>
  <c r="K79" i="1"/>
  <c r="L79" i="1" s="1"/>
  <c r="K80" i="1"/>
  <c r="L80" i="1" s="1"/>
  <c r="K78" i="1" l="1"/>
  <c r="L78" i="1" s="1"/>
  <c r="K77" i="1"/>
  <c r="L77" i="1" s="1"/>
  <c r="K76" i="1" l="1"/>
  <c r="L76" i="1" s="1"/>
  <c r="K75" i="1"/>
  <c r="K70" i="1"/>
  <c r="L70" i="1" s="1"/>
  <c r="L75" i="1" l="1"/>
  <c r="K73" i="1" l="1"/>
  <c r="L73" i="1" s="1"/>
  <c r="K74" i="1"/>
  <c r="L74" i="1" s="1"/>
  <c r="K72" i="1"/>
  <c r="K71" i="1"/>
  <c r="L72" i="1" l="1"/>
  <c r="L71" i="1"/>
  <c r="K69" i="1"/>
  <c r="L69" i="1" s="1"/>
  <c r="K68" i="1"/>
  <c r="L68" i="1" s="1"/>
  <c r="K67" i="1"/>
  <c r="L67" i="1" l="1"/>
  <c r="K66" i="1" l="1"/>
  <c r="L66" i="1" s="1"/>
  <c r="K65" i="1" l="1"/>
  <c r="L65" i="1" l="1"/>
  <c r="K64" i="1"/>
  <c r="L64" i="1" s="1"/>
  <c r="K63" i="1" l="1"/>
  <c r="L63" i="1" s="1"/>
  <c r="K61" i="1" l="1"/>
  <c r="L61" i="1" s="1"/>
  <c r="K62" i="1"/>
  <c r="L62" i="1" s="1"/>
  <c r="K60" i="1" l="1"/>
  <c r="L60" i="1" s="1"/>
  <c r="K55" i="1" l="1"/>
  <c r="L55" i="1" s="1"/>
  <c r="K56" i="1"/>
  <c r="L56" i="1" s="1"/>
  <c r="K57" i="1"/>
  <c r="L57" i="1" s="1"/>
  <c r="K58" i="1"/>
  <c r="L58" i="1" s="1"/>
  <c r="K59" i="1"/>
  <c r="L59" i="1" s="1"/>
  <c r="K53" i="1" l="1"/>
  <c r="L53" i="1" s="1"/>
  <c r="K54" i="1"/>
  <c r="L54" i="1" s="1"/>
  <c r="L13" i="1" l="1"/>
  <c r="K52" i="1" l="1"/>
  <c r="L52" i="1" s="1"/>
  <c r="L41" i="1" l="1"/>
  <c r="K47" i="1"/>
  <c r="L47" i="1" s="1"/>
  <c r="K46" i="1"/>
  <c r="L46" i="1" s="1"/>
  <c r="K45" i="1"/>
  <c r="L45" i="1" l="1"/>
  <c r="L49" i="1"/>
  <c r="L48" i="1"/>
  <c r="L50" i="1"/>
  <c r="L51" i="1"/>
  <c r="K42" i="1" l="1"/>
  <c r="L42" i="1" s="1"/>
  <c r="K43" i="1" l="1"/>
  <c r="L43" i="1" s="1"/>
  <c r="K44" i="1"/>
  <c r="L44" i="1" s="1"/>
  <c r="K32" i="1" l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31" i="1"/>
  <c r="L31" i="1" s="1"/>
  <c r="L32" i="1" l="1"/>
  <c r="K14" i="1"/>
  <c r="K30" i="1" l="1"/>
  <c r="L30" i="1" s="1"/>
  <c r="K20" i="1" l="1"/>
  <c r="L20" i="1" s="1"/>
  <c r="K29" i="1"/>
  <c r="L29" i="1" s="1"/>
  <c r="K22" i="1" l="1"/>
  <c r="K17" i="1" l="1"/>
  <c r="L22" i="1"/>
  <c r="K24" i="1"/>
  <c r="K21" i="1"/>
  <c r="L21" i="1" s="1"/>
  <c r="K19" i="1"/>
  <c r="L19" i="1" s="1"/>
  <c r="K18" i="1"/>
  <c r="L18" i="1" s="1"/>
  <c r="K16" i="1" l="1"/>
  <c r="L16" i="1" s="1"/>
  <c r="K15" i="1"/>
  <c r="L23" i="1"/>
  <c r="L14" i="1"/>
  <c r="L24" i="1"/>
  <c r="L25" i="1"/>
  <c r="L26" i="1"/>
  <c r="L15" i="1" l="1"/>
  <c r="K28" i="1"/>
  <c r="G27" i="1"/>
  <c r="K27" i="1" s="1"/>
  <c r="L27" i="1" s="1"/>
  <c r="K91" i="1" l="1"/>
  <c r="L28" i="1"/>
  <c r="L91" i="1" s="1"/>
</calcChain>
</file>

<file path=xl/sharedStrings.xml><?xml version="1.0" encoding="utf-8"?>
<sst xmlns="http://schemas.openxmlformats.org/spreadsheetml/2006/main" count="569" uniqueCount="167">
  <si>
    <t xml:space="preserve"> </t>
  </si>
  <si>
    <t>Утвержден</t>
  </si>
  <si>
    <t xml:space="preserve">частного учреждения «Центр энергетических </t>
  </si>
  <si>
    <t>Қ. Байғарин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</si>
  <si>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</si>
  <si>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</si>
  <si>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</si>
  <si>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</si>
  <si>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</si>
  <si>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</si>
  <si>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</si>
  <si>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</si>
  <si>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</si>
  <si>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</si>
  <si>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</si>
  <si>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</si>
  <si>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</si>
  <si>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</si>
  <si>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</si>
  <si>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</si>
  <si>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</si>
  <si>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</si>
  <si>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</si>
  <si>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без применения норм Правил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</si>
  <si>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</si>
  <si>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</si>
  <si>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</si>
  <si>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</si>
  <si>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</si>
  <si>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</si>
  <si>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</si>
  <si>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</si>
  <si>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</si>
  <si>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</si>
  <si>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</si>
  <si>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</si>
  <si>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</si>
  <si>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</si>
  <si>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</si>
  <si>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</si>
  <si>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 xml:space="preserve">                                            План закупок товаров, работ, услуг частного учреждения «Центр энергетических исследований» на 2012 год 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</si>
  <si>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</si>
  <si>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</si>
  <si>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</si>
  <si>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</si>
  <si>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</si>
  <si>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</si>
  <si>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</si>
  <si>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</si>
  <si>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</si>
  <si>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</si>
  <si>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Итого: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</si>
  <si>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</si>
  <si>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</si>
  <si>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</si>
  <si>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</si>
  <si>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</si>
  <si>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</si>
  <si>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</si>
  <si>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</si>
  <si>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</si>
  <si>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</si>
  <si>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</si>
  <si>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</si>
  <si>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</si>
  <si>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</si>
  <si>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Оборудование и материалы для мастерской частного учреждения  "Центр энергетических исследований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</si>
  <si>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</si>
  <si>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</si>
  <si>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</si>
  <si>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</si>
  <si>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</si>
  <si>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</si>
  <si>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</si>
  <si>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</si>
  <si>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</si>
  <si>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</si>
  <si>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</si>
  <si>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</si>
  <si>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</si>
  <si>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</si>
  <si>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</si>
  <si>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</si>
  <si>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</si>
  <si>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</si>
  <si>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</si>
  <si>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</si>
  <si>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</si>
  <si>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</si>
  <si>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</si>
  <si>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</si>
  <si>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</si>
  <si>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</si>
  <si>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</si>
  <si>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</si>
  <si>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</si>
  <si>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</si>
  <si>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</si>
  <si>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</si>
  <si>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</si>
  <si>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r>
      <t>в течении 12 месяцев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</si>
  <si>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</si>
  <si>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</si>
  <si>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</si>
  <si>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</si>
  <si>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</si>
  <si>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 xml:space="preserve">Трегер без оптического отвеса 
- Жескость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</si>
  <si>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</si>
  <si>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</si>
  <si>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</si>
  <si>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</si>
  <si>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</si>
  <si>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</si>
  <si>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</si>
  <si>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</si>
  <si>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</si>
  <si>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</si>
  <si>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</si>
  <si>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</si>
  <si>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</si>
  <si>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</si>
  <si>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</si>
  <si>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</si>
  <si>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</si>
  <si>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</si>
  <si>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</si>
  <si>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</si>
  <si>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</si>
  <si>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</si>
  <si>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</si>
  <si>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</si>
  <si>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</si>
  <si>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</si>
  <si>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</si>
  <si>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</si>
  <si>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</si>
  <si>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</si>
  <si>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</si>
  <si>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</si>
  <si>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</si>
  <si>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</si>
  <si>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</si>
  <si>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</si>
  <si>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</si>
  <si>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</si>
  <si>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</si>
  <si>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</si>
  <si>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</si>
  <si>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Расходные материалы для проекта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</si>
  <si>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</si>
  <si>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</si>
  <si>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</si>
  <si>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</si>
  <si>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</si>
  <si>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</si>
  <si>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</si>
  <si>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</si>
  <si>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</si>
  <si>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</si>
  <si>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</si>
  <si>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</si>
  <si>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</si>
  <si>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</si>
  <si>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</si>
  <si>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</si>
  <si>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Разработка технологии получения пептидов в рамках проекта «Получение новых лекарственных средств методом рационального дизайна и компьютерного моделирования»
</t>
  </si>
  <si>
    <t xml:space="preserve">    Приложение к Приказу  Генерального директора частного учреждения «Центр энергетических   исследований»  от 08 июня 2012 года №86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</si>
</sst>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3" fontId="2" fillId="2" borderId="3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2" fillId="0" borderId="0" xfId="0" applyFont="1"/>
    <xf numFmtId="3" fontId="5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5" fillId="2" borderId="2" xfId="6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3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2" borderId="0" xfId="0" applyNumberFormat="1" applyFont="1" applyFill="1"/>
    <xf numFmtId="3" fontId="9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2" fillId="2" borderId="6" xfId="3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2" xfId="2"/>
    <cellStyle name="Обычный 15" xfId="4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="90" zoomScaleNormal="90" workbookViewId="0">
      <selection activeCell="O13" sqref="O13"/>
    </sheetView>
  </sheetViews>
  <sheetFormatPr defaultRowHeight="15" x14ac:dyDescent="0.25"/>
  <cols>
    <col min="1" max="1" width="6.42578125" style="12" customWidth="1"/>
    <col min="2" max="2" width="26.85546875" style="12" customWidth="1"/>
    <col min="3" max="3" width="17.28515625" style="12" customWidth="1"/>
    <col min="4" max="4" width="22.85546875" style="12" customWidth="1"/>
    <col min="5" max="5" width="14.42578125" style="12" customWidth="1"/>
    <col min="6" max="6" width="8.140625" style="12" customWidth="1"/>
    <col min="7" max="7" width="14.85546875" style="49" bestFit="1" customWidth="1"/>
    <col min="8" max="8" width="25.140625" style="12" customWidth="1"/>
    <col min="9" max="9" width="15.7109375" style="12" customWidth="1"/>
    <col min="10" max="10" width="20.140625" style="12" customWidth="1"/>
    <col min="11" max="11" width="17.7109375" style="29" customWidth="1"/>
    <col min="12" max="12" width="15" style="29" customWidth="1"/>
    <col min="13" max="16384" width="9.140625" style="1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65" t="s">
        <v>166</v>
      </c>
      <c r="K1" s="65"/>
      <c r="L1" s="65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65"/>
      <c r="K2" s="65"/>
      <c r="L2" s="65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65"/>
      <c r="K3" s="65"/>
      <c r="L3" s="65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66" t="s">
        <v>1</v>
      </c>
      <c r="K4" s="66"/>
      <c r="L4" s="66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66" t="s">
        <v>13</v>
      </c>
      <c r="K5" s="66"/>
      <c r="L5" s="66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66" t="s">
        <v>2</v>
      </c>
      <c r="K6" s="66"/>
      <c r="L6" s="66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66" t="s">
        <v>59</v>
      </c>
      <c r="K7" s="66"/>
      <c r="L7" s="66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62"/>
      <c r="K8" s="2"/>
      <c r="L8" s="62" t="s">
        <v>3</v>
      </c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62"/>
      <c r="K9" s="62"/>
      <c r="L9" s="62"/>
    </row>
    <row r="10" spans="1:12" ht="15" customHeight="1" x14ac:dyDescent="0.25">
      <c r="A10" s="64" t="s">
        <v>40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ht="15" customHeight="1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 ht="71.25" x14ac:dyDescent="0.25">
      <c r="A12" s="3" t="s">
        <v>4</v>
      </c>
      <c r="B12" s="3" t="s">
        <v>38</v>
      </c>
      <c r="C12" s="3" t="s">
        <v>5</v>
      </c>
      <c r="D12" s="3" t="s">
        <v>39</v>
      </c>
      <c r="E12" s="3" t="s">
        <v>6</v>
      </c>
      <c r="F12" s="3" t="s">
        <v>7</v>
      </c>
      <c r="G12" s="3" t="s">
        <v>8</v>
      </c>
      <c r="H12" s="3" t="s">
        <v>9</v>
      </c>
      <c r="I12" s="13" t="s">
        <v>37</v>
      </c>
      <c r="J12" s="3" t="s">
        <v>10</v>
      </c>
      <c r="K12" s="3" t="s">
        <v>11</v>
      </c>
      <c r="L12" s="3" t="s">
        <v>12</v>
      </c>
    </row>
    <row r="13" spans="1:12" ht="49.5" customHeight="1" x14ac:dyDescent="0.25">
      <c r="A13" s="4">
        <v>1</v>
      </c>
      <c r="B13" s="14" t="s">
        <v>21</v>
      </c>
      <c r="C13" s="8" t="s">
        <v>23</v>
      </c>
      <c r="D13" s="14" t="s">
        <v>21</v>
      </c>
      <c r="E13" s="15" t="s">
        <v>15</v>
      </c>
      <c r="F13" s="15">
        <v>1</v>
      </c>
      <c r="G13" s="16">
        <v>3891000</v>
      </c>
      <c r="H13" s="9" t="s">
        <v>49</v>
      </c>
      <c r="I13" s="9" t="s">
        <v>36</v>
      </c>
      <c r="J13" s="6" t="s">
        <v>25</v>
      </c>
      <c r="K13" s="16">
        <v>3891000</v>
      </c>
      <c r="L13" s="16">
        <f>K13*1.12</f>
        <v>4357920</v>
      </c>
    </row>
    <row r="14" spans="1:12" ht="52.5" customHeight="1" x14ac:dyDescent="0.25">
      <c r="A14" s="4">
        <v>2</v>
      </c>
      <c r="B14" s="14" t="s">
        <v>53</v>
      </c>
      <c r="C14" s="8" t="s">
        <v>23</v>
      </c>
      <c r="D14" s="14" t="s">
        <v>53</v>
      </c>
      <c r="E14" s="15" t="s">
        <v>54</v>
      </c>
      <c r="F14" s="15">
        <v>1572</v>
      </c>
      <c r="G14" s="16">
        <v>426.43</v>
      </c>
      <c r="H14" s="9" t="s">
        <v>49</v>
      </c>
      <c r="I14" s="9" t="s">
        <v>36</v>
      </c>
      <c r="J14" s="6" t="s">
        <v>25</v>
      </c>
      <c r="K14" s="16">
        <f>F14*G14</f>
        <v>670347.96</v>
      </c>
      <c r="L14" s="16">
        <f t="shared" ref="L14:L47" si="0">K14*1.12</f>
        <v>750789.71519999998</v>
      </c>
    </row>
    <row r="15" spans="1:12" ht="119.25" customHeight="1" x14ac:dyDescent="0.25">
      <c r="A15" s="4">
        <v>3</v>
      </c>
      <c r="B15" s="9" t="s">
        <v>32</v>
      </c>
      <c r="C15" s="8" t="s">
        <v>22</v>
      </c>
      <c r="D15" s="17" t="s">
        <v>34</v>
      </c>
      <c r="E15" s="15" t="s">
        <v>31</v>
      </c>
      <c r="F15" s="18">
        <v>3</v>
      </c>
      <c r="G15" s="19">
        <v>70000</v>
      </c>
      <c r="H15" s="9" t="s">
        <v>42</v>
      </c>
      <c r="I15" s="9" t="s">
        <v>36</v>
      </c>
      <c r="J15" s="6" t="s">
        <v>25</v>
      </c>
      <c r="K15" s="16">
        <f t="shared" ref="K15:K21" si="1">F15*G15</f>
        <v>210000</v>
      </c>
      <c r="L15" s="16">
        <f>K15*1.12</f>
        <v>235200.00000000003</v>
      </c>
    </row>
    <row r="16" spans="1:12" ht="75" x14ac:dyDescent="0.25">
      <c r="A16" s="4">
        <v>4</v>
      </c>
      <c r="B16" s="9" t="s">
        <v>33</v>
      </c>
      <c r="C16" s="8" t="s">
        <v>22</v>
      </c>
      <c r="D16" s="17" t="s">
        <v>35</v>
      </c>
      <c r="E16" s="15" t="s">
        <v>31</v>
      </c>
      <c r="F16" s="18">
        <v>3</v>
      </c>
      <c r="G16" s="19">
        <v>80000</v>
      </c>
      <c r="H16" s="9" t="s">
        <v>42</v>
      </c>
      <c r="I16" s="9" t="s">
        <v>36</v>
      </c>
      <c r="J16" s="6" t="s">
        <v>25</v>
      </c>
      <c r="K16" s="16">
        <f t="shared" si="1"/>
        <v>240000</v>
      </c>
      <c r="L16" s="16">
        <f>K16*1.12</f>
        <v>268800</v>
      </c>
    </row>
    <row r="17" spans="1:12" ht="60" x14ac:dyDescent="0.25">
      <c r="A17" s="4">
        <v>5</v>
      </c>
      <c r="B17" s="20" t="s">
        <v>55</v>
      </c>
      <c r="C17" s="8" t="s">
        <v>23</v>
      </c>
      <c r="D17" s="20" t="s">
        <v>55</v>
      </c>
      <c r="E17" s="9" t="s">
        <v>15</v>
      </c>
      <c r="F17" s="18">
        <v>1</v>
      </c>
      <c r="G17" s="18">
        <v>106194.46428571428</v>
      </c>
      <c r="H17" s="9" t="s">
        <v>24</v>
      </c>
      <c r="I17" s="9" t="s">
        <v>36</v>
      </c>
      <c r="J17" s="6" t="s">
        <v>25</v>
      </c>
      <c r="K17" s="16">
        <f t="shared" si="1"/>
        <v>106194.46428571428</v>
      </c>
      <c r="L17" s="16">
        <v>118937.8</v>
      </c>
    </row>
    <row r="18" spans="1:12" ht="60" x14ac:dyDescent="0.25">
      <c r="A18" s="4">
        <v>6</v>
      </c>
      <c r="B18" s="20" t="s">
        <v>56</v>
      </c>
      <c r="C18" s="8" t="s">
        <v>23</v>
      </c>
      <c r="D18" s="20" t="s">
        <v>56</v>
      </c>
      <c r="E18" s="9" t="s">
        <v>15</v>
      </c>
      <c r="F18" s="18">
        <v>1</v>
      </c>
      <c r="G18" s="18">
        <v>358163.39</v>
      </c>
      <c r="H18" s="9" t="s">
        <v>24</v>
      </c>
      <c r="I18" s="9" t="s">
        <v>36</v>
      </c>
      <c r="J18" s="6" t="s">
        <v>25</v>
      </c>
      <c r="K18" s="16">
        <f t="shared" si="1"/>
        <v>358163.39</v>
      </c>
      <c r="L18" s="16">
        <f t="shared" ref="L18:L23" si="2">K18*1.12</f>
        <v>401142.99680000008</v>
      </c>
    </row>
    <row r="19" spans="1:12" ht="60" x14ac:dyDescent="0.25">
      <c r="A19" s="4">
        <v>7</v>
      </c>
      <c r="B19" s="20" t="s">
        <v>57</v>
      </c>
      <c r="C19" s="8" t="s">
        <v>23</v>
      </c>
      <c r="D19" s="20" t="s">
        <v>57</v>
      </c>
      <c r="E19" s="9" t="s">
        <v>15</v>
      </c>
      <c r="F19" s="18">
        <v>1</v>
      </c>
      <c r="G19" s="18">
        <v>153824.99999999997</v>
      </c>
      <c r="H19" s="9" t="s">
        <v>61</v>
      </c>
      <c r="I19" s="9" t="s">
        <v>36</v>
      </c>
      <c r="J19" s="6" t="s">
        <v>25</v>
      </c>
      <c r="K19" s="16">
        <f t="shared" si="1"/>
        <v>153824.99999999997</v>
      </c>
      <c r="L19" s="16">
        <f t="shared" si="2"/>
        <v>172283.99999999997</v>
      </c>
    </row>
    <row r="20" spans="1:12" ht="60" x14ac:dyDescent="0.25">
      <c r="A20" s="4">
        <v>8</v>
      </c>
      <c r="B20" s="20" t="s">
        <v>48</v>
      </c>
      <c r="C20" s="8" t="s">
        <v>23</v>
      </c>
      <c r="D20" s="20" t="s">
        <v>48</v>
      </c>
      <c r="E20" s="9" t="s">
        <v>15</v>
      </c>
      <c r="F20" s="18">
        <v>1</v>
      </c>
      <c r="G20" s="18">
        <v>2076310.7150000001</v>
      </c>
      <c r="H20" s="9" t="s">
        <v>61</v>
      </c>
      <c r="I20" s="9" t="s">
        <v>36</v>
      </c>
      <c r="J20" s="6" t="s">
        <v>47</v>
      </c>
      <c r="K20" s="16">
        <f t="shared" si="1"/>
        <v>2076310.7150000001</v>
      </c>
      <c r="L20" s="16">
        <f t="shared" si="2"/>
        <v>2325468.0008000005</v>
      </c>
    </row>
    <row r="21" spans="1:12" ht="56.25" customHeight="1" x14ac:dyDescent="0.25">
      <c r="A21" s="4">
        <v>9</v>
      </c>
      <c r="B21" s="20" t="s">
        <v>43</v>
      </c>
      <c r="C21" s="8" t="s">
        <v>23</v>
      </c>
      <c r="D21" s="20" t="s">
        <v>44</v>
      </c>
      <c r="E21" s="9" t="s">
        <v>31</v>
      </c>
      <c r="F21" s="18">
        <v>60</v>
      </c>
      <c r="G21" s="18">
        <v>800</v>
      </c>
      <c r="H21" s="9" t="s">
        <v>42</v>
      </c>
      <c r="I21" s="9" t="s">
        <v>36</v>
      </c>
      <c r="J21" s="6" t="s">
        <v>25</v>
      </c>
      <c r="K21" s="16">
        <f t="shared" si="1"/>
        <v>48000</v>
      </c>
      <c r="L21" s="16">
        <f t="shared" si="2"/>
        <v>53760.000000000007</v>
      </c>
    </row>
    <row r="22" spans="1:12" ht="79.5" customHeight="1" x14ac:dyDescent="0.25">
      <c r="A22" s="4">
        <v>10</v>
      </c>
      <c r="B22" s="20" t="s">
        <v>45</v>
      </c>
      <c r="C22" s="8" t="s">
        <v>22</v>
      </c>
      <c r="D22" s="20" t="s">
        <v>45</v>
      </c>
      <c r="E22" s="9" t="s">
        <v>14</v>
      </c>
      <c r="F22" s="18">
        <v>1</v>
      </c>
      <c r="G22" s="18">
        <v>38000</v>
      </c>
      <c r="H22" s="9" t="s">
        <v>42</v>
      </c>
      <c r="I22" s="9" t="s">
        <v>36</v>
      </c>
      <c r="J22" s="6" t="s">
        <v>25</v>
      </c>
      <c r="K22" s="16">
        <f>F22*G22</f>
        <v>38000</v>
      </c>
      <c r="L22" s="16">
        <f t="shared" si="2"/>
        <v>42560.000000000007</v>
      </c>
    </row>
    <row r="23" spans="1:12" ht="60" x14ac:dyDescent="0.25">
      <c r="A23" s="4">
        <v>11</v>
      </c>
      <c r="B23" s="5" t="s">
        <v>20</v>
      </c>
      <c r="C23" s="8" t="s">
        <v>22</v>
      </c>
      <c r="D23" s="5" t="s">
        <v>20</v>
      </c>
      <c r="E23" s="15" t="s">
        <v>14</v>
      </c>
      <c r="F23" s="15">
        <v>1</v>
      </c>
      <c r="G23" s="16">
        <v>700000</v>
      </c>
      <c r="H23" s="9" t="s">
        <v>49</v>
      </c>
      <c r="I23" s="9" t="s">
        <v>36</v>
      </c>
      <c r="J23" s="6" t="s">
        <v>26</v>
      </c>
      <c r="K23" s="16">
        <v>700000</v>
      </c>
      <c r="L23" s="16">
        <f t="shared" si="2"/>
        <v>784000.00000000012</v>
      </c>
    </row>
    <row r="24" spans="1:12" ht="52.5" customHeight="1" x14ac:dyDescent="0.25">
      <c r="A24" s="4">
        <v>12</v>
      </c>
      <c r="B24" s="14" t="s">
        <v>41</v>
      </c>
      <c r="C24" s="8" t="s">
        <v>23</v>
      </c>
      <c r="D24" s="14" t="s">
        <v>41</v>
      </c>
      <c r="E24" s="15" t="s">
        <v>14</v>
      </c>
      <c r="F24" s="15">
        <v>1</v>
      </c>
      <c r="G24" s="16">
        <v>3305844</v>
      </c>
      <c r="H24" s="9" t="s">
        <v>49</v>
      </c>
      <c r="I24" s="9" t="s">
        <v>36</v>
      </c>
      <c r="J24" s="6" t="s">
        <v>27</v>
      </c>
      <c r="K24" s="16">
        <f>F24*G24</f>
        <v>3305844</v>
      </c>
      <c r="L24" s="16">
        <f t="shared" si="0"/>
        <v>3702545.2800000003</v>
      </c>
    </row>
    <row r="25" spans="1:12" ht="54.75" customHeight="1" x14ac:dyDescent="0.25">
      <c r="A25" s="4">
        <v>13</v>
      </c>
      <c r="B25" s="14" t="s">
        <v>16</v>
      </c>
      <c r="C25" s="8" t="s">
        <v>22</v>
      </c>
      <c r="D25" s="14" t="s">
        <v>16</v>
      </c>
      <c r="E25" s="15" t="s">
        <v>14</v>
      </c>
      <c r="F25" s="15">
        <v>1</v>
      </c>
      <c r="G25" s="16">
        <v>1000000</v>
      </c>
      <c r="H25" s="9" t="s">
        <v>49</v>
      </c>
      <c r="I25" s="9" t="s">
        <v>36</v>
      </c>
      <c r="J25" s="6" t="s">
        <v>28</v>
      </c>
      <c r="K25" s="16">
        <v>1000000</v>
      </c>
      <c r="L25" s="16">
        <f t="shared" si="0"/>
        <v>1120000</v>
      </c>
    </row>
    <row r="26" spans="1:12" ht="60.75" customHeight="1" x14ac:dyDescent="0.25">
      <c r="A26" s="4">
        <v>14</v>
      </c>
      <c r="B26" s="14" t="s">
        <v>17</v>
      </c>
      <c r="C26" s="8" t="s">
        <v>22</v>
      </c>
      <c r="D26" s="14" t="s">
        <v>17</v>
      </c>
      <c r="E26" s="15" t="s">
        <v>14</v>
      </c>
      <c r="F26" s="15">
        <v>1</v>
      </c>
      <c r="G26" s="16">
        <v>1000000</v>
      </c>
      <c r="H26" s="9" t="s">
        <v>49</v>
      </c>
      <c r="I26" s="9" t="s">
        <v>36</v>
      </c>
      <c r="J26" s="6" t="s">
        <v>28</v>
      </c>
      <c r="K26" s="16">
        <v>1000000</v>
      </c>
      <c r="L26" s="16">
        <f t="shared" si="0"/>
        <v>1120000</v>
      </c>
    </row>
    <row r="27" spans="1:12" ht="55.5" customHeight="1" x14ac:dyDescent="0.25">
      <c r="A27" s="4">
        <v>15</v>
      </c>
      <c r="B27" s="20" t="s">
        <v>18</v>
      </c>
      <c r="C27" s="8" t="s">
        <v>23</v>
      </c>
      <c r="D27" s="20" t="s">
        <v>18</v>
      </c>
      <c r="E27" s="15" t="s">
        <v>31</v>
      </c>
      <c r="F27" s="18">
        <v>85</v>
      </c>
      <c r="G27" s="18">
        <f>2000/1.12</f>
        <v>1785.7142857142856</v>
      </c>
      <c r="H27" s="9" t="s">
        <v>29</v>
      </c>
      <c r="I27" s="9" t="s">
        <v>36</v>
      </c>
      <c r="J27" s="6" t="s">
        <v>25</v>
      </c>
      <c r="K27" s="16">
        <f>F27*G27</f>
        <v>151785.71428571426</v>
      </c>
      <c r="L27" s="16">
        <f t="shared" si="0"/>
        <v>170000</v>
      </c>
    </row>
    <row r="28" spans="1:12" ht="45" x14ac:dyDescent="0.25">
      <c r="A28" s="4">
        <v>16</v>
      </c>
      <c r="B28" s="20" t="s">
        <v>19</v>
      </c>
      <c r="C28" s="8" t="s">
        <v>23</v>
      </c>
      <c r="D28" s="20" t="s">
        <v>19</v>
      </c>
      <c r="E28" s="15" t="s">
        <v>14</v>
      </c>
      <c r="F28" s="18">
        <v>1</v>
      </c>
      <c r="G28" s="18">
        <v>1754464.2857142854</v>
      </c>
      <c r="H28" s="9" t="s">
        <v>30</v>
      </c>
      <c r="I28" s="9" t="s">
        <v>36</v>
      </c>
      <c r="J28" s="6" t="s">
        <v>28</v>
      </c>
      <c r="K28" s="16">
        <f>F28*G28</f>
        <v>1754464.2857142854</v>
      </c>
      <c r="L28" s="16">
        <f t="shared" si="0"/>
        <v>1965000</v>
      </c>
    </row>
    <row r="29" spans="1:12" ht="59.25" customHeight="1" x14ac:dyDescent="0.25">
      <c r="A29" s="4">
        <v>17</v>
      </c>
      <c r="B29" s="20" t="s">
        <v>52</v>
      </c>
      <c r="C29" s="8" t="s">
        <v>23</v>
      </c>
      <c r="D29" s="20" t="s">
        <v>52</v>
      </c>
      <c r="E29" s="15" t="s">
        <v>14</v>
      </c>
      <c r="F29" s="18">
        <v>1</v>
      </c>
      <c r="G29" s="18">
        <v>173410000</v>
      </c>
      <c r="H29" s="9" t="s">
        <v>46</v>
      </c>
      <c r="I29" s="9" t="s">
        <v>36</v>
      </c>
      <c r="J29" s="6" t="s">
        <v>25</v>
      </c>
      <c r="K29" s="16">
        <f>F29*G29</f>
        <v>173410000</v>
      </c>
      <c r="L29" s="16">
        <f t="shared" si="0"/>
        <v>194219200.00000003</v>
      </c>
    </row>
    <row r="30" spans="1:12" ht="76.5" customHeight="1" x14ac:dyDescent="0.25">
      <c r="A30" s="4">
        <v>18</v>
      </c>
      <c r="B30" s="21" t="s">
        <v>50</v>
      </c>
      <c r="C30" s="10" t="s">
        <v>58</v>
      </c>
      <c r="D30" s="21" t="s">
        <v>50</v>
      </c>
      <c r="E30" s="22" t="s">
        <v>14</v>
      </c>
      <c r="F30" s="23">
        <v>1</v>
      </c>
      <c r="G30" s="23">
        <v>6642000</v>
      </c>
      <c r="H30" s="11" t="s">
        <v>49</v>
      </c>
      <c r="I30" s="11" t="s">
        <v>36</v>
      </c>
      <c r="J30" s="24" t="s">
        <v>28</v>
      </c>
      <c r="K30" s="25">
        <f>F30*G30</f>
        <v>6642000</v>
      </c>
      <c r="L30" s="16">
        <f t="shared" si="0"/>
        <v>7439040.0000000009</v>
      </c>
    </row>
    <row r="31" spans="1:12" ht="168.75" customHeight="1" x14ac:dyDescent="0.25">
      <c r="A31" s="26">
        <v>19</v>
      </c>
      <c r="B31" s="27" t="s">
        <v>60</v>
      </c>
      <c r="C31" s="27" t="s">
        <v>58</v>
      </c>
      <c r="D31" s="27" t="s">
        <v>71</v>
      </c>
      <c r="E31" s="27" t="s">
        <v>15</v>
      </c>
      <c r="F31" s="27">
        <v>1</v>
      </c>
      <c r="G31" s="31">
        <v>34580360</v>
      </c>
      <c r="H31" s="27" t="s">
        <v>61</v>
      </c>
      <c r="I31" s="27" t="s">
        <v>36</v>
      </c>
      <c r="J31" s="27" t="s">
        <v>25</v>
      </c>
      <c r="K31" s="16">
        <f>F31*G31</f>
        <v>34580360</v>
      </c>
      <c r="L31" s="30">
        <f>K31*1.12</f>
        <v>38730003.200000003</v>
      </c>
    </row>
    <row r="32" spans="1:12" ht="76.5" customHeight="1" x14ac:dyDescent="0.25">
      <c r="A32" s="4">
        <v>20</v>
      </c>
      <c r="B32" s="27" t="s">
        <v>62</v>
      </c>
      <c r="C32" s="27" t="s">
        <v>68</v>
      </c>
      <c r="D32" s="9" t="s">
        <v>63</v>
      </c>
      <c r="E32" s="27" t="s">
        <v>15</v>
      </c>
      <c r="F32" s="27">
        <v>1</v>
      </c>
      <c r="G32" s="31">
        <v>1257867.8600000001</v>
      </c>
      <c r="H32" s="27" t="s">
        <v>61</v>
      </c>
      <c r="I32" s="27" t="s">
        <v>36</v>
      </c>
      <c r="J32" s="27" t="s">
        <v>25</v>
      </c>
      <c r="K32" s="16">
        <f t="shared" ref="K32:K44" si="3">F32*G32</f>
        <v>1257867.8600000001</v>
      </c>
      <c r="L32" s="16">
        <f t="shared" si="0"/>
        <v>1408812.0032000002</v>
      </c>
    </row>
    <row r="33" spans="1:12" ht="76.5" customHeight="1" x14ac:dyDescent="0.25">
      <c r="A33" s="4">
        <v>21</v>
      </c>
      <c r="B33" s="27" t="s">
        <v>64</v>
      </c>
      <c r="C33" s="27" t="s">
        <v>58</v>
      </c>
      <c r="D33" s="27" t="s">
        <v>64</v>
      </c>
      <c r="E33" s="27" t="s">
        <v>15</v>
      </c>
      <c r="F33" s="27">
        <v>1</v>
      </c>
      <c r="G33" s="31">
        <v>9928531</v>
      </c>
      <c r="H33" s="27" t="s">
        <v>61</v>
      </c>
      <c r="I33" s="27" t="s">
        <v>36</v>
      </c>
      <c r="J33" s="27" t="s">
        <v>25</v>
      </c>
      <c r="K33" s="16">
        <f t="shared" si="3"/>
        <v>9928531</v>
      </c>
      <c r="L33" s="16">
        <f t="shared" si="0"/>
        <v>11119954.720000001</v>
      </c>
    </row>
    <row r="34" spans="1:12" ht="76.5" customHeight="1" x14ac:dyDescent="0.25">
      <c r="A34" s="4">
        <v>22</v>
      </c>
      <c r="B34" s="20" t="s">
        <v>65</v>
      </c>
      <c r="C34" s="27" t="s">
        <v>58</v>
      </c>
      <c r="D34" s="20" t="s">
        <v>65</v>
      </c>
      <c r="E34" s="27" t="s">
        <v>15</v>
      </c>
      <c r="F34" s="27">
        <v>1</v>
      </c>
      <c r="G34" s="18">
        <v>78181097</v>
      </c>
      <c r="H34" s="27" t="s">
        <v>61</v>
      </c>
      <c r="I34" s="27" t="s">
        <v>36</v>
      </c>
      <c r="J34" s="27" t="s">
        <v>25</v>
      </c>
      <c r="K34" s="16">
        <f t="shared" si="3"/>
        <v>78181097</v>
      </c>
      <c r="L34" s="16">
        <f t="shared" si="0"/>
        <v>87562828.640000015</v>
      </c>
    </row>
    <row r="35" spans="1:12" ht="97.5" customHeight="1" x14ac:dyDescent="0.25">
      <c r="A35" s="26">
        <v>23</v>
      </c>
      <c r="B35" s="27" t="s">
        <v>66</v>
      </c>
      <c r="C35" s="27" t="s">
        <v>58</v>
      </c>
      <c r="D35" s="27" t="s">
        <v>66</v>
      </c>
      <c r="E35" s="27" t="s">
        <v>15</v>
      </c>
      <c r="F35" s="27">
        <v>1</v>
      </c>
      <c r="G35" s="18">
        <v>29658807</v>
      </c>
      <c r="H35" s="27" t="s">
        <v>61</v>
      </c>
      <c r="I35" s="27" t="s">
        <v>36</v>
      </c>
      <c r="J35" s="27" t="s">
        <v>25</v>
      </c>
      <c r="K35" s="25">
        <f t="shared" si="3"/>
        <v>29658807</v>
      </c>
      <c r="L35" s="16">
        <f t="shared" si="0"/>
        <v>33217863.840000004</v>
      </c>
    </row>
    <row r="36" spans="1:12" ht="76.5" customHeight="1" x14ac:dyDescent="0.25">
      <c r="A36" s="4">
        <v>24</v>
      </c>
      <c r="B36" s="27" t="s">
        <v>67</v>
      </c>
      <c r="C36" s="27" t="s">
        <v>68</v>
      </c>
      <c r="D36" s="27" t="s">
        <v>67</v>
      </c>
      <c r="E36" s="27" t="s">
        <v>69</v>
      </c>
      <c r="F36" s="27">
        <v>2</v>
      </c>
      <c r="G36" s="31">
        <v>1109400</v>
      </c>
      <c r="H36" s="27" t="s">
        <v>70</v>
      </c>
      <c r="I36" s="27" t="s">
        <v>36</v>
      </c>
      <c r="J36" s="27" t="s">
        <v>25</v>
      </c>
      <c r="K36" s="16">
        <f t="shared" si="3"/>
        <v>2218800</v>
      </c>
      <c r="L36" s="30">
        <f>K36*1.12</f>
        <v>2485056.0000000005</v>
      </c>
    </row>
    <row r="37" spans="1:12" ht="76.5" customHeight="1" x14ac:dyDescent="0.25">
      <c r="A37" s="4">
        <v>25</v>
      </c>
      <c r="B37" s="27" t="s">
        <v>72</v>
      </c>
      <c r="C37" s="27" t="s">
        <v>68</v>
      </c>
      <c r="D37" s="27" t="s">
        <v>73</v>
      </c>
      <c r="E37" s="27" t="s">
        <v>69</v>
      </c>
      <c r="F37" s="27">
        <v>2</v>
      </c>
      <c r="G37" s="31">
        <v>990000</v>
      </c>
      <c r="H37" s="27" t="s">
        <v>70</v>
      </c>
      <c r="I37" s="27" t="s">
        <v>36</v>
      </c>
      <c r="J37" s="27" t="s">
        <v>25</v>
      </c>
      <c r="K37" s="16">
        <f t="shared" si="3"/>
        <v>1980000</v>
      </c>
      <c r="L37" s="16">
        <f t="shared" si="0"/>
        <v>2217600</v>
      </c>
    </row>
    <row r="38" spans="1:12" ht="76.5" customHeight="1" x14ac:dyDescent="0.25">
      <c r="A38" s="4">
        <v>26</v>
      </c>
      <c r="B38" s="27" t="s">
        <v>74</v>
      </c>
      <c r="C38" s="27" t="s">
        <v>68</v>
      </c>
      <c r="D38" s="27" t="s">
        <v>74</v>
      </c>
      <c r="E38" s="27" t="s">
        <v>69</v>
      </c>
      <c r="F38" s="27">
        <v>2</v>
      </c>
      <c r="G38" s="31">
        <v>99000</v>
      </c>
      <c r="H38" s="27" t="s">
        <v>70</v>
      </c>
      <c r="I38" s="27" t="s">
        <v>36</v>
      </c>
      <c r="J38" s="27" t="s">
        <v>25</v>
      </c>
      <c r="K38" s="16">
        <f t="shared" si="3"/>
        <v>198000</v>
      </c>
      <c r="L38" s="16">
        <f t="shared" si="0"/>
        <v>221760.00000000003</v>
      </c>
    </row>
    <row r="39" spans="1:12" ht="76.5" customHeight="1" x14ac:dyDescent="0.25">
      <c r="A39" s="26">
        <v>27</v>
      </c>
      <c r="B39" s="27" t="s">
        <v>75</v>
      </c>
      <c r="C39" s="27" t="s">
        <v>58</v>
      </c>
      <c r="D39" s="27" t="s">
        <v>75</v>
      </c>
      <c r="E39" s="27" t="s">
        <v>69</v>
      </c>
      <c r="F39" s="27">
        <v>1</v>
      </c>
      <c r="G39" s="31">
        <v>29827500</v>
      </c>
      <c r="H39" s="27" t="s">
        <v>77</v>
      </c>
      <c r="I39" s="27" t="s">
        <v>36</v>
      </c>
      <c r="J39" s="27" t="s">
        <v>25</v>
      </c>
      <c r="K39" s="16">
        <f t="shared" si="3"/>
        <v>29827500</v>
      </c>
      <c r="L39" s="16">
        <f t="shared" si="0"/>
        <v>33406800.000000004</v>
      </c>
    </row>
    <row r="40" spans="1:12" ht="76.5" customHeight="1" x14ac:dyDescent="0.25">
      <c r="A40" s="4">
        <v>28</v>
      </c>
      <c r="B40" s="32" t="s">
        <v>76</v>
      </c>
      <c r="C40" s="10" t="s">
        <v>23</v>
      </c>
      <c r="D40" s="32" t="s">
        <v>76</v>
      </c>
      <c r="E40" s="32" t="s">
        <v>15</v>
      </c>
      <c r="F40" s="32">
        <v>1</v>
      </c>
      <c r="G40" s="33">
        <v>1889863</v>
      </c>
      <c r="H40" s="32" t="s">
        <v>61</v>
      </c>
      <c r="I40" s="32" t="s">
        <v>36</v>
      </c>
      <c r="J40" s="32" t="s">
        <v>25</v>
      </c>
      <c r="K40" s="25">
        <f t="shared" si="3"/>
        <v>1889863</v>
      </c>
      <c r="L40" s="25">
        <f t="shared" si="0"/>
        <v>2116646.56</v>
      </c>
    </row>
    <row r="41" spans="1:12" ht="76.5" customHeight="1" x14ac:dyDescent="0.25">
      <c r="A41" s="5">
        <v>29</v>
      </c>
      <c r="B41" s="34" t="s">
        <v>78</v>
      </c>
      <c r="C41" s="34" t="s">
        <v>68</v>
      </c>
      <c r="D41" s="34" t="s">
        <v>78</v>
      </c>
      <c r="E41" s="34" t="s">
        <v>14</v>
      </c>
      <c r="F41" s="34">
        <v>1</v>
      </c>
      <c r="G41" s="35">
        <v>323661</v>
      </c>
      <c r="H41" s="34" t="s">
        <v>24</v>
      </c>
      <c r="I41" s="34" t="s">
        <v>36</v>
      </c>
      <c r="J41" s="34" t="s">
        <v>25</v>
      </c>
      <c r="K41" s="35">
        <v>323661</v>
      </c>
      <c r="L41" s="36">
        <f>K41*1.12</f>
        <v>362500.32</v>
      </c>
    </row>
    <row r="42" spans="1:12" ht="76.5" customHeight="1" x14ac:dyDescent="0.25">
      <c r="A42" s="37">
        <v>30</v>
      </c>
      <c r="B42" s="34" t="s">
        <v>83</v>
      </c>
      <c r="C42" s="39" t="s">
        <v>23</v>
      </c>
      <c r="D42" s="34" t="s">
        <v>83</v>
      </c>
      <c r="E42" s="34" t="s">
        <v>14</v>
      </c>
      <c r="F42" s="34">
        <v>1</v>
      </c>
      <c r="G42" s="35">
        <v>433392.9</v>
      </c>
      <c r="H42" s="9" t="s">
        <v>49</v>
      </c>
      <c r="I42" s="34" t="s">
        <v>36</v>
      </c>
      <c r="J42" s="6" t="s">
        <v>26</v>
      </c>
      <c r="K42" s="16">
        <f t="shared" si="3"/>
        <v>433392.9</v>
      </c>
      <c r="L42" s="16">
        <f t="shared" si="0"/>
        <v>485400.04800000007</v>
      </c>
    </row>
    <row r="43" spans="1:12" ht="76.5" customHeight="1" x14ac:dyDescent="0.25">
      <c r="A43" s="37">
        <v>31</v>
      </c>
      <c r="B43" s="38" t="s">
        <v>79</v>
      </c>
      <c r="C43" s="39" t="s">
        <v>23</v>
      </c>
      <c r="D43" s="38" t="s">
        <v>79</v>
      </c>
      <c r="E43" s="39" t="s">
        <v>15</v>
      </c>
      <c r="F43" s="39">
        <v>1</v>
      </c>
      <c r="G43" s="40">
        <v>61741399</v>
      </c>
      <c r="H43" s="39" t="s">
        <v>80</v>
      </c>
      <c r="I43" s="39" t="s">
        <v>81</v>
      </c>
      <c r="J43" s="39" t="s">
        <v>25</v>
      </c>
      <c r="K43" s="16">
        <f t="shared" si="3"/>
        <v>61741399</v>
      </c>
      <c r="L43" s="16">
        <f t="shared" si="0"/>
        <v>69150366.88000001</v>
      </c>
    </row>
    <row r="44" spans="1:12" ht="76.5" customHeight="1" x14ac:dyDescent="0.25">
      <c r="A44" s="41">
        <v>32</v>
      </c>
      <c r="B44" s="42" t="s">
        <v>82</v>
      </c>
      <c r="C44" s="34" t="s">
        <v>23</v>
      </c>
      <c r="D44" s="42" t="s">
        <v>82</v>
      </c>
      <c r="E44" s="34" t="s">
        <v>15</v>
      </c>
      <c r="F44" s="34">
        <v>1</v>
      </c>
      <c r="G44" s="35">
        <v>15704151</v>
      </c>
      <c r="H44" s="34" t="s">
        <v>84</v>
      </c>
      <c r="I44" s="34" t="s">
        <v>81</v>
      </c>
      <c r="J44" s="34" t="s">
        <v>25</v>
      </c>
      <c r="K44" s="16">
        <f t="shared" si="3"/>
        <v>15704151</v>
      </c>
      <c r="L44" s="16">
        <f t="shared" si="0"/>
        <v>17588649.120000001</v>
      </c>
    </row>
    <row r="45" spans="1:12" ht="76.5" customHeight="1" x14ac:dyDescent="0.25">
      <c r="A45" s="5">
        <v>33</v>
      </c>
      <c r="B45" s="39" t="s">
        <v>85</v>
      </c>
      <c r="C45" s="39" t="s">
        <v>23</v>
      </c>
      <c r="D45" s="39" t="s">
        <v>85</v>
      </c>
      <c r="E45" s="39" t="s">
        <v>86</v>
      </c>
      <c r="F45" s="39">
        <v>131</v>
      </c>
      <c r="G45" s="43">
        <v>2017.1759999999999</v>
      </c>
      <c r="H45" s="39" t="s">
        <v>87</v>
      </c>
      <c r="I45" s="39" t="s">
        <v>36</v>
      </c>
      <c r="J45" s="39" t="s">
        <v>25</v>
      </c>
      <c r="K45" s="44">
        <f>F45*G45</f>
        <v>264250.05599999998</v>
      </c>
      <c r="L45" s="45">
        <f t="shared" si="0"/>
        <v>295960.06271999999</v>
      </c>
    </row>
    <row r="46" spans="1:12" ht="76.5" customHeight="1" x14ac:dyDescent="0.25">
      <c r="A46" s="5">
        <v>34</v>
      </c>
      <c r="B46" s="46" t="s">
        <v>88</v>
      </c>
      <c r="C46" s="39" t="s">
        <v>23</v>
      </c>
      <c r="D46" s="39" t="s">
        <v>89</v>
      </c>
      <c r="E46" s="39" t="s">
        <v>86</v>
      </c>
      <c r="F46" s="46">
        <v>131</v>
      </c>
      <c r="G46" s="40">
        <v>150152.67000000001</v>
      </c>
      <c r="H46" s="39" t="s">
        <v>100</v>
      </c>
      <c r="I46" s="39" t="s">
        <v>36</v>
      </c>
      <c r="J46" s="39" t="s">
        <v>25</v>
      </c>
      <c r="K46" s="44">
        <f>F46*G46</f>
        <v>19669999.770000003</v>
      </c>
      <c r="L46" s="45">
        <f t="shared" si="0"/>
        <v>22030399.742400005</v>
      </c>
    </row>
    <row r="47" spans="1:12" ht="76.5" customHeight="1" x14ac:dyDescent="0.25">
      <c r="A47" s="5">
        <v>35</v>
      </c>
      <c r="B47" s="46" t="s">
        <v>90</v>
      </c>
      <c r="C47" s="39" t="s">
        <v>22</v>
      </c>
      <c r="D47" s="46" t="s">
        <v>90</v>
      </c>
      <c r="E47" s="39" t="s">
        <v>14</v>
      </c>
      <c r="F47" s="46">
        <v>1</v>
      </c>
      <c r="G47" s="40">
        <v>640000</v>
      </c>
      <c r="H47" s="39" t="s">
        <v>49</v>
      </c>
      <c r="I47" s="39" t="s">
        <v>36</v>
      </c>
      <c r="J47" s="39" t="s">
        <v>25</v>
      </c>
      <c r="K47" s="44">
        <f>F47*G47</f>
        <v>640000</v>
      </c>
      <c r="L47" s="45">
        <f t="shared" si="0"/>
        <v>716800.00000000012</v>
      </c>
    </row>
    <row r="48" spans="1:12" ht="76.5" customHeight="1" x14ac:dyDescent="0.25">
      <c r="A48" s="41">
        <v>36</v>
      </c>
      <c r="B48" s="46" t="s">
        <v>91</v>
      </c>
      <c r="C48" s="39" t="s">
        <v>23</v>
      </c>
      <c r="D48" s="46" t="s">
        <v>91</v>
      </c>
      <c r="E48" s="39" t="s">
        <v>15</v>
      </c>
      <c r="F48" s="46">
        <v>1</v>
      </c>
      <c r="G48" s="40">
        <v>1837921</v>
      </c>
      <c r="H48" s="46" t="s">
        <v>77</v>
      </c>
      <c r="I48" s="39" t="s">
        <v>36</v>
      </c>
      <c r="J48" s="39" t="s">
        <v>25</v>
      </c>
      <c r="K48" s="40">
        <v>1837921</v>
      </c>
      <c r="L48" s="45">
        <f>K48*1.12</f>
        <v>2058471.5200000003</v>
      </c>
    </row>
    <row r="49" spans="1:12" ht="76.5" customHeight="1" x14ac:dyDescent="0.25">
      <c r="A49" s="5">
        <v>37</v>
      </c>
      <c r="B49" s="46" t="s">
        <v>92</v>
      </c>
      <c r="C49" s="39" t="s">
        <v>23</v>
      </c>
      <c r="D49" s="46" t="s">
        <v>92</v>
      </c>
      <c r="E49" s="39" t="s">
        <v>15</v>
      </c>
      <c r="F49" s="46">
        <v>1</v>
      </c>
      <c r="G49" s="40">
        <v>891964</v>
      </c>
      <c r="H49" s="46" t="s">
        <v>93</v>
      </c>
      <c r="I49" s="39" t="s">
        <v>36</v>
      </c>
      <c r="J49" s="39" t="s">
        <v>25</v>
      </c>
      <c r="K49" s="40">
        <v>891964</v>
      </c>
      <c r="L49" s="45">
        <f>K49*1.12</f>
        <v>998999.68</v>
      </c>
    </row>
    <row r="50" spans="1:12" ht="138.75" customHeight="1" x14ac:dyDescent="0.25">
      <c r="A50" s="5">
        <v>38</v>
      </c>
      <c r="B50" s="46" t="s">
        <v>94</v>
      </c>
      <c r="C50" s="39" t="s">
        <v>58</v>
      </c>
      <c r="D50" s="46" t="s">
        <v>95</v>
      </c>
      <c r="E50" s="39" t="s">
        <v>15</v>
      </c>
      <c r="F50" s="46">
        <v>1</v>
      </c>
      <c r="G50" s="40">
        <v>8174276</v>
      </c>
      <c r="H50" s="46" t="s">
        <v>61</v>
      </c>
      <c r="I50" s="39" t="s">
        <v>36</v>
      </c>
      <c r="J50" s="39" t="s">
        <v>25</v>
      </c>
      <c r="K50" s="40">
        <v>8174276</v>
      </c>
      <c r="L50" s="45">
        <f>K50*1.12</f>
        <v>9155189.120000001</v>
      </c>
    </row>
    <row r="51" spans="1:12" ht="138.75" customHeight="1" x14ac:dyDescent="0.25">
      <c r="A51" s="41">
        <v>39</v>
      </c>
      <c r="B51" s="46" t="s">
        <v>96</v>
      </c>
      <c r="C51" s="39" t="s">
        <v>22</v>
      </c>
      <c r="D51" s="46" t="s">
        <v>97</v>
      </c>
      <c r="E51" s="39" t="s">
        <v>69</v>
      </c>
      <c r="F51" s="46">
        <v>1</v>
      </c>
      <c r="G51" s="40">
        <v>2776786</v>
      </c>
      <c r="H51" s="46" t="s">
        <v>61</v>
      </c>
      <c r="I51" s="39" t="s">
        <v>36</v>
      </c>
      <c r="J51" s="39" t="s">
        <v>25</v>
      </c>
      <c r="K51" s="40">
        <v>2776786</v>
      </c>
      <c r="L51" s="45">
        <f>K51*1.12</f>
        <v>3110000.3200000003</v>
      </c>
    </row>
    <row r="52" spans="1:12" ht="138.75" customHeight="1" x14ac:dyDescent="0.25">
      <c r="A52" s="5">
        <v>40</v>
      </c>
      <c r="B52" s="46" t="s">
        <v>98</v>
      </c>
      <c r="C52" s="39" t="s">
        <v>58</v>
      </c>
      <c r="D52" s="46" t="s">
        <v>99</v>
      </c>
      <c r="E52" s="39" t="s">
        <v>15</v>
      </c>
      <c r="F52" s="46">
        <v>1</v>
      </c>
      <c r="G52" s="40">
        <v>17500000</v>
      </c>
      <c r="H52" s="46" t="s">
        <v>61</v>
      </c>
      <c r="I52" s="39" t="s">
        <v>36</v>
      </c>
      <c r="J52" s="39" t="s">
        <v>25</v>
      </c>
      <c r="K52" s="44">
        <f>F52*G52</f>
        <v>17500000</v>
      </c>
      <c r="L52" s="45">
        <f>K52*1.12</f>
        <v>19600000.000000004</v>
      </c>
    </row>
    <row r="53" spans="1:12" ht="138.75" customHeight="1" x14ac:dyDescent="0.25">
      <c r="A53" s="5">
        <v>41</v>
      </c>
      <c r="B53" s="20" t="s">
        <v>101</v>
      </c>
      <c r="C53" s="39" t="s">
        <v>23</v>
      </c>
      <c r="D53" s="20" t="s">
        <v>101</v>
      </c>
      <c r="E53" s="39" t="s">
        <v>15</v>
      </c>
      <c r="F53" s="46">
        <v>1</v>
      </c>
      <c r="G53" s="40">
        <v>1356980.36</v>
      </c>
      <c r="H53" s="46" t="s">
        <v>61</v>
      </c>
      <c r="I53" s="39" t="s">
        <v>36</v>
      </c>
      <c r="J53" s="39" t="s">
        <v>25</v>
      </c>
      <c r="K53" s="44">
        <f t="shared" ref="K53:K68" si="4">F53*G53</f>
        <v>1356980.36</v>
      </c>
      <c r="L53" s="45">
        <f t="shared" ref="L53:L68" si="5">K53*1.12</f>
        <v>1519818.0032000002</v>
      </c>
    </row>
    <row r="54" spans="1:12" ht="138.75" customHeight="1" x14ac:dyDescent="0.25">
      <c r="A54" s="5">
        <v>42</v>
      </c>
      <c r="B54" s="20" t="s">
        <v>102</v>
      </c>
      <c r="C54" s="39" t="s">
        <v>23</v>
      </c>
      <c r="D54" s="20" t="s">
        <v>102</v>
      </c>
      <c r="E54" s="39" t="s">
        <v>15</v>
      </c>
      <c r="F54" s="48">
        <v>1</v>
      </c>
      <c r="G54" s="35">
        <v>270727.67999999999</v>
      </c>
      <c r="H54" s="48" t="s">
        <v>24</v>
      </c>
      <c r="I54" s="34" t="s">
        <v>36</v>
      </c>
      <c r="J54" s="39" t="s">
        <v>25</v>
      </c>
      <c r="K54" s="44">
        <f t="shared" si="4"/>
        <v>270727.67999999999</v>
      </c>
      <c r="L54" s="45">
        <f t="shared" si="5"/>
        <v>303215.00160000002</v>
      </c>
    </row>
    <row r="55" spans="1:12" ht="264" customHeight="1" x14ac:dyDescent="0.25">
      <c r="A55" s="41">
        <v>43</v>
      </c>
      <c r="B55" s="20" t="s">
        <v>113</v>
      </c>
      <c r="C55" s="39" t="s">
        <v>22</v>
      </c>
      <c r="D55" s="20" t="s">
        <v>103</v>
      </c>
      <c r="E55" s="47" t="s">
        <v>69</v>
      </c>
      <c r="F55" s="50">
        <v>8</v>
      </c>
      <c r="G55" s="16">
        <v>340394.64</v>
      </c>
      <c r="H55" s="48" t="s">
        <v>112</v>
      </c>
      <c r="I55" s="34" t="s">
        <v>36</v>
      </c>
      <c r="J55" s="39" t="s">
        <v>25</v>
      </c>
      <c r="K55" s="44">
        <f t="shared" si="4"/>
        <v>2723157.12</v>
      </c>
      <c r="L55" s="45">
        <f t="shared" si="5"/>
        <v>3049935.9744000006</v>
      </c>
    </row>
    <row r="56" spans="1:12" ht="185.25" customHeight="1" x14ac:dyDescent="0.25">
      <c r="A56" s="5">
        <v>44</v>
      </c>
      <c r="B56" s="20" t="s">
        <v>105</v>
      </c>
      <c r="C56" s="39" t="s">
        <v>22</v>
      </c>
      <c r="D56" s="20" t="s">
        <v>104</v>
      </c>
      <c r="E56" s="47" t="s">
        <v>69</v>
      </c>
      <c r="F56" s="50">
        <v>4</v>
      </c>
      <c r="G56" s="16">
        <v>49107.14</v>
      </c>
      <c r="H56" s="48" t="s">
        <v>112</v>
      </c>
      <c r="I56" s="34" t="s">
        <v>36</v>
      </c>
      <c r="J56" s="39" t="s">
        <v>25</v>
      </c>
      <c r="K56" s="44">
        <f t="shared" si="4"/>
        <v>196428.56</v>
      </c>
      <c r="L56" s="45">
        <f t="shared" si="5"/>
        <v>219999.98720000003</v>
      </c>
    </row>
    <row r="57" spans="1:12" ht="187.5" customHeight="1" x14ac:dyDescent="0.25">
      <c r="A57" s="5">
        <v>45</v>
      </c>
      <c r="B57" s="20" t="s">
        <v>107</v>
      </c>
      <c r="C57" s="39" t="s">
        <v>22</v>
      </c>
      <c r="D57" s="20" t="s">
        <v>106</v>
      </c>
      <c r="E57" s="47" t="s">
        <v>69</v>
      </c>
      <c r="F57" s="50">
        <v>8</v>
      </c>
      <c r="G57" s="16">
        <v>47754.47</v>
      </c>
      <c r="H57" s="48" t="s">
        <v>112</v>
      </c>
      <c r="I57" s="34" t="s">
        <v>36</v>
      </c>
      <c r="J57" s="39" t="s">
        <v>25</v>
      </c>
      <c r="K57" s="44">
        <f t="shared" si="4"/>
        <v>382035.76</v>
      </c>
      <c r="L57" s="45">
        <f t="shared" si="5"/>
        <v>427880.05120000005</v>
      </c>
    </row>
    <row r="58" spans="1:12" ht="270.75" customHeight="1" x14ac:dyDescent="0.25">
      <c r="A58" s="5">
        <v>46</v>
      </c>
      <c r="B58" s="20" t="s">
        <v>109</v>
      </c>
      <c r="C58" s="39" t="s">
        <v>22</v>
      </c>
      <c r="D58" s="20" t="s">
        <v>108</v>
      </c>
      <c r="E58" s="47" t="s">
        <v>69</v>
      </c>
      <c r="F58" s="50">
        <v>4</v>
      </c>
      <c r="G58" s="16">
        <v>53981.25</v>
      </c>
      <c r="H58" s="48" t="s">
        <v>112</v>
      </c>
      <c r="I58" s="34" t="s">
        <v>36</v>
      </c>
      <c r="J58" s="39" t="s">
        <v>25</v>
      </c>
      <c r="K58" s="44">
        <f t="shared" si="4"/>
        <v>215925</v>
      </c>
      <c r="L58" s="45">
        <f t="shared" si="5"/>
        <v>241836.00000000003</v>
      </c>
    </row>
    <row r="59" spans="1:12" ht="138.75" customHeight="1" x14ac:dyDescent="0.25">
      <c r="A59" s="5">
        <v>47</v>
      </c>
      <c r="B59" s="20" t="s">
        <v>110</v>
      </c>
      <c r="C59" s="39" t="s">
        <v>22</v>
      </c>
      <c r="D59" s="20" t="s">
        <v>111</v>
      </c>
      <c r="E59" s="47" t="s">
        <v>69</v>
      </c>
      <c r="F59" s="50">
        <v>12</v>
      </c>
      <c r="G59" s="16">
        <v>10714.29</v>
      </c>
      <c r="H59" s="46" t="s">
        <v>112</v>
      </c>
      <c r="I59" s="39" t="s">
        <v>36</v>
      </c>
      <c r="J59" s="39" t="s">
        <v>25</v>
      </c>
      <c r="K59" s="44">
        <f t="shared" si="4"/>
        <v>128571.48000000001</v>
      </c>
      <c r="L59" s="45">
        <f t="shared" si="5"/>
        <v>144000.05760000003</v>
      </c>
    </row>
    <row r="60" spans="1:12" ht="138.75" customHeight="1" x14ac:dyDescent="0.25">
      <c r="A60" s="5">
        <v>48</v>
      </c>
      <c r="B60" s="20" t="s">
        <v>114</v>
      </c>
      <c r="C60" s="39" t="s">
        <v>23</v>
      </c>
      <c r="D60" s="20" t="s">
        <v>114</v>
      </c>
      <c r="E60" s="39" t="s">
        <v>15</v>
      </c>
      <c r="F60" s="46">
        <v>1</v>
      </c>
      <c r="G60" s="45">
        <v>9821428.5700000003</v>
      </c>
      <c r="H60" s="46" t="s">
        <v>61</v>
      </c>
      <c r="I60" s="39" t="s">
        <v>36</v>
      </c>
      <c r="J60" s="39" t="s">
        <v>25</v>
      </c>
      <c r="K60" s="44">
        <f t="shared" si="4"/>
        <v>9821428.5700000003</v>
      </c>
      <c r="L60" s="45">
        <f t="shared" si="5"/>
        <v>10999999.998400001</v>
      </c>
    </row>
    <row r="61" spans="1:12" ht="138.75" customHeight="1" x14ac:dyDescent="0.25">
      <c r="A61" s="41">
        <v>49</v>
      </c>
      <c r="B61" s="20" t="s">
        <v>115</v>
      </c>
      <c r="C61" s="39" t="s">
        <v>22</v>
      </c>
      <c r="D61" s="20" t="s">
        <v>63</v>
      </c>
      <c r="E61" s="39" t="s">
        <v>69</v>
      </c>
      <c r="F61" s="51">
        <v>2</v>
      </c>
      <c r="G61" s="45">
        <v>645500.89</v>
      </c>
      <c r="H61" s="46" t="s">
        <v>77</v>
      </c>
      <c r="I61" s="39" t="s">
        <v>36</v>
      </c>
      <c r="J61" s="39" t="s">
        <v>25</v>
      </c>
      <c r="K61" s="44">
        <f t="shared" si="4"/>
        <v>1291001.78</v>
      </c>
      <c r="L61" s="45">
        <f t="shared" si="5"/>
        <v>1445921.9936000002</v>
      </c>
    </row>
    <row r="62" spans="1:12" ht="138.75" customHeight="1" x14ac:dyDescent="0.25">
      <c r="A62" s="5">
        <v>50</v>
      </c>
      <c r="B62" s="20" t="s">
        <v>116</v>
      </c>
      <c r="C62" s="39" t="s">
        <v>23</v>
      </c>
      <c r="D62" s="20" t="s">
        <v>116</v>
      </c>
      <c r="E62" s="39" t="s">
        <v>14</v>
      </c>
      <c r="F62" s="51">
        <v>1</v>
      </c>
      <c r="G62" s="45">
        <v>200000</v>
      </c>
      <c r="H62" s="39" t="s">
        <v>49</v>
      </c>
      <c r="I62" s="39" t="s">
        <v>36</v>
      </c>
      <c r="J62" s="39" t="s">
        <v>25</v>
      </c>
      <c r="K62" s="44">
        <f t="shared" si="4"/>
        <v>200000</v>
      </c>
      <c r="L62" s="45">
        <f t="shared" si="5"/>
        <v>224000.00000000003</v>
      </c>
    </row>
    <row r="63" spans="1:12" ht="138.75" customHeight="1" x14ac:dyDescent="0.25">
      <c r="A63" s="5">
        <v>51</v>
      </c>
      <c r="B63" s="20" t="s">
        <v>117</v>
      </c>
      <c r="C63" s="39" t="s">
        <v>23</v>
      </c>
      <c r="D63" s="20" t="s">
        <v>117</v>
      </c>
      <c r="E63" s="39" t="s">
        <v>15</v>
      </c>
      <c r="F63" s="51">
        <v>1</v>
      </c>
      <c r="G63" s="45">
        <v>27442142</v>
      </c>
      <c r="H63" s="46" t="s">
        <v>119</v>
      </c>
      <c r="I63" s="15" t="s">
        <v>118</v>
      </c>
      <c r="J63" s="39" t="s">
        <v>25</v>
      </c>
      <c r="K63" s="44">
        <f t="shared" si="4"/>
        <v>27442142</v>
      </c>
      <c r="L63" s="45">
        <f t="shared" si="5"/>
        <v>30735199.040000003</v>
      </c>
    </row>
    <row r="64" spans="1:12" ht="138.75" customHeight="1" x14ac:dyDescent="0.25">
      <c r="A64" s="5">
        <v>52</v>
      </c>
      <c r="B64" s="20" t="s">
        <v>120</v>
      </c>
      <c r="C64" s="39" t="s">
        <v>23</v>
      </c>
      <c r="D64" s="20" t="s">
        <v>120</v>
      </c>
      <c r="E64" s="39" t="s">
        <v>15</v>
      </c>
      <c r="F64" s="51">
        <v>1</v>
      </c>
      <c r="G64" s="45">
        <v>400000</v>
      </c>
      <c r="H64" s="46" t="s">
        <v>24</v>
      </c>
      <c r="I64" s="39" t="s">
        <v>36</v>
      </c>
      <c r="J64" s="39" t="s">
        <v>25</v>
      </c>
      <c r="K64" s="44">
        <f t="shared" si="4"/>
        <v>400000</v>
      </c>
      <c r="L64" s="45">
        <f t="shared" si="5"/>
        <v>448000.00000000006</v>
      </c>
    </row>
    <row r="65" spans="1:12" s="52" customFormat="1" ht="138.75" customHeight="1" x14ac:dyDescent="0.25">
      <c r="A65" s="5">
        <v>53</v>
      </c>
      <c r="B65" s="55" t="s">
        <v>121</v>
      </c>
      <c r="C65" s="39" t="s">
        <v>23</v>
      </c>
      <c r="D65" s="56" t="s">
        <v>121</v>
      </c>
      <c r="E65" s="39" t="s">
        <v>14</v>
      </c>
      <c r="F65" s="51">
        <v>1</v>
      </c>
      <c r="G65" s="53">
        <v>158000</v>
      </c>
      <c r="H65" s="39" t="s">
        <v>49</v>
      </c>
      <c r="I65" s="39" t="s">
        <v>36</v>
      </c>
      <c r="J65" s="39" t="s">
        <v>25</v>
      </c>
      <c r="K65" s="54">
        <f t="shared" si="4"/>
        <v>158000</v>
      </c>
      <c r="L65" s="53">
        <f t="shared" si="5"/>
        <v>176960.00000000003</v>
      </c>
    </row>
    <row r="66" spans="1:12" s="52" customFormat="1" ht="211.5" customHeight="1" x14ac:dyDescent="0.25">
      <c r="A66" s="5">
        <v>54</v>
      </c>
      <c r="B66" s="52" t="s">
        <v>122</v>
      </c>
      <c r="C66" s="39" t="s">
        <v>23</v>
      </c>
      <c r="D66" s="52" t="s">
        <v>122</v>
      </c>
      <c r="E66" s="39" t="s">
        <v>14</v>
      </c>
      <c r="F66" s="51">
        <v>1</v>
      </c>
      <c r="G66" s="53">
        <v>8000000</v>
      </c>
      <c r="H66" s="39" t="s">
        <v>123</v>
      </c>
      <c r="I66" s="39" t="s">
        <v>36</v>
      </c>
      <c r="J66" s="39" t="s">
        <v>124</v>
      </c>
      <c r="K66" s="54">
        <f t="shared" si="4"/>
        <v>8000000</v>
      </c>
      <c r="L66" s="53">
        <f t="shared" si="5"/>
        <v>8960000</v>
      </c>
    </row>
    <row r="67" spans="1:12" s="52" customFormat="1" ht="211.5" customHeight="1" x14ac:dyDescent="0.25">
      <c r="A67" s="5">
        <v>55</v>
      </c>
      <c r="B67" s="9" t="s">
        <v>122</v>
      </c>
      <c r="C67" s="57" t="s">
        <v>23</v>
      </c>
      <c r="D67" s="9" t="s">
        <v>122</v>
      </c>
      <c r="E67" s="39" t="s">
        <v>14</v>
      </c>
      <c r="F67" s="51">
        <v>1</v>
      </c>
      <c r="G67" s="53">
        <v>8832000</v>
      </c>
      <c r="H67" s="39" t="s">
        <v>128</v>
      </c>
      <c r="I67" s="39" t="s">
        <v>36</v>
      </c>
      <c r="J67" s="39" t="s">
        <v>125</v>
      </c>
      <c r="K67" s="54">
        <f t="shared" si="4"/>
        <v>8832000</v>
      </c>
      <c r="L67" s="53">
        <f t="shared" si="5"/>
        <v>9891840.0000000019</v>
      </c>
    </row>
    <row r="68" spans="1:12" s="52" customFormat="1" ht="211.5" customHeight="1" x14ac:dyDescent="0.25">
      <c r="A68" s="5">
        <v>56</v>
      </c>
      <c r="B68" s="9" t="s">
        <v>127</v>
      </c>
      <c r="C68" s="39" t="s">
        <v>58</v>
      </c>
      <c r="D68" s="9" t="s">
        <v>127</v>
      </c>
      <c r="E68" s="39" t="s">
        <v>15</v>
      </c>
      <c r="F68" s="51">
        <v>1</v>
      </c>
      <c r="G68" s="53">
        <v>142065571</v>
      </c>
      <c r="H68" s="46" t="s">
        <v>77</v>
      </c>
      <c r="I68" s="39" t="s">
        <v>36</v>
      </c>
      <c r="J68" s="39" t="s">
        <v>25</v>
      </c>
      <c r="K68" s="54">
        <f t="shared" si="4"/>
        <v>142065571</v>
      </c>
      <c r="L68" s="53">
        <f t="shared" si="5"/>
        <v>159113439.52000001</v>
      </c>
    </row>
    <row r="69" spans="1:12" s="52" customFormat="1" ht="163.5" customHeight="1" x14ac:dyDescent="0.25">
      <c r="A69" s="5">
        <v>57</v>
      </c>
      <c r="B69" s="20" t="s">
        <v>126</v>
      </c>
      <c r="C69" s="39" t="s">
        <v>23</v>
      </c>
      <c r="D69" s="20" t="s">
        <v>126</v>
      </c>
      <c r="E69" s="39" t="s">
        <v>15</v>
      </c>
      <c r="F69" s="46">
        <v>1</v>
      </c>
      <c r="G69" s="40">
        <v>1230888</v>
      </c>
      <c r="H69" s="46" t="s">
        <v>93</v>
      </c>
      <c r="I69" s="39" t="s">
        <v>36</v>
      </c>
      <c r="J69" s="39" t="s">
        <v>25</v>
      </c>
      <c r="K69" s="44">
        <f t="shared" ref="K69:K86" si="6">F69*G69</f>
        <v>1230888</v>
      </c>
      <c r="L69" s="45">
        <f t="shared" ref="L69:L86" si="7">K69*1.12</f>
        <v>1378594.56</v>
      </c>
    </row>
    <row r="70" spans="1:12" s="52" customFormat="1" ht="307.5" customHeight="1" x14ac:dyDescent="0.25">
      <c r="A70" s="5">
        <v>58</v>
      </c>
      <c r="B70" s="20" t="s">
        <v>135</v>
      </c>
      <c r="C70" s="39" t="s">
        <v>58</v>
      </c>
      <c r="D70" s="20" t="s">
        <v>135</v>
      </c>
      <c r="E70" s="39" t="s">
        <v>14</v>
      </c>
      <c r="F70" s="51">
        <v>1</v>
      </c>
      <c r="G70" s="58">
        <v>22500000</v>
      </c>
      <c r="H70" s="51" t="s">
        <v>136</v>
      </c>
      <c r="I70" s="39" t="s">
        <v>36</v>
      </c>
      <c r="J70" s="39" t="s">
        <v>25</v>
      </c>
      <c r="K70" s="44">
        <f t="shared" si="6"/>
        <v>22500000</v>
      </c>
      <c r="L70" s="45">
        <f t="shared" si="7"/>
        <v>25200000.000000004</v>
      </c>
    </row>
    <row r="71" spans="1:12" s="52" customFormat="1" ht="72.75" customHeight="1" x14ac:dyDescent="0.25">
      <c r="A71" s="5">
        <v>59</v>
      </c>
      <c r="B71" s="42" t="s">
        <v>134</v>
      </c>
      <c r="C71" s="39" t="s">
        <v>23</v>
      </c>
      <c r="D71" s="42" t="s">
        <v>134</v>
      </c>
      <c r="E71" s="39" t="s">
        <v>15</v>
      </c>
      <c r="F71" s="46">
        <v>1</v>
      </c>
      <c r="G71" s="58">
        <v>9473520</v>
      </c>
      <c r="H71" s="46" t="s">
        <v>132</v>
      </c>
      <c r="I71" s="15" t="s">
        <v>118</v>
      </c>
      <c r="J71" s="39" t="s">
        <v>25</v>
      </c>
      <c r="K71" s="44">
        <f t="shared" si="6"/>
        <v>9473520</v>
      </c>
      <c r="L71" s="45">
        <f t="shared" si="7"/>
        <v>10610342.4</v>
      </c>
    </row>
    <row r="72" spans="1:12" s="52" customFormat="1" ht="74.25" customHeight="1" x14ac:dyDescent="0.25">
      <c r="A72" s="5">
        <v>60</v>
      </c>
      <c r="B72" s="20" t="s">
        <v>129</v>
      </c>
      <c r="C72" s="39" t="s">
        <v>23</v>
      </c>
      <c r="D72" s="20" t="s">
        <v>129</v>
      </c>
      <c r="E72" s="39" t="s">
        <v>15</v>
      </c>
      <c r="F72" s="46">
        <v>1</v>
      </c>
      <c r="G72" s="58">
        <v>2080080</v>
      </c>
      <c r="H72" s="46" t="s">
        <v>112</v>
      </c>
      <c r="I72" s="15" t="s">
        <v>118</v>
      </c>
      <c r="J72" s="39" t="s">
        <v>25</v>
      </c>
      <c r="K72" s="44">
        <f t="shared" si="6"/>
        <v>2080080</v>
      </c>
      <c r="L72" s="45">
        <f t="shared" si="7"/>
        <v>2329689.6</v>
      </c>
    </row>
    <row r="73" spans="1:12" s="52" customFormat="1" ht="84" customHeight="1" x14ac:dyDescent="0.25">
      <c r="A73" s="5">
        <v>61</v>
      </c>
      <c r="B73" s="20" t="s">
        <v>130</v>
      </c>
      <c r="C73" s="39" t="s">
        <v>23</v>
      </c>
      <c r="D73" s="20" t="s">
        <v>130</v>
      </c>
      <c r="E73" s="39" t="s">
        <v>15</v>
      </c>
      <c r="F73" s="46">
        <v>1</v>
      </c>
      <c r="G73" s="58">
        <v>13611600</v>
      </c>
      <c r="H73" s="46" t="s">
        <v>133</v>
      </c>
      <c r="I73" s="15" t="s">
        <v>118</v>
      </c>
      <c r="J73" s="39" t="s">
        <v>25</v>
      </c>
      <c r="K73" s="44">
        <f t="shared" si="6"/>
        <v>13611600</v>
      </c>
      <c r="L73" s="45">
        <f t="shared" si="7"/>
        <v>15244992.000000002</v>
      </c>
    </row>
    <row r="74" spans="1:12" s="52" customFormat="1" ht="90.75" customHeight="1" x14ac:dyDescent="0.25">
      <c r="A74" s="5">
        <v>62</v>
      </c>
      <c r="B74" s="20" t="s">
        <v>131</v>
      </c>
      <c r="C74" s="39" t="s">
        <v>23</v>
      </c>
      <c r="D74" s="20" t="s">
        <v>131</v>
      </c>
      <c r="E74" s="39" t="s">
        <v>15</v>
      </c>
      <c r="F74" s="46">
        <v>1</v>
      </c>
      <c r="G74" s="58">
        <v>25534320</v>
      </c>
      <c r="H74" s="46" t="s">
        <v>132</v>
      </c>
      <c r="I74" s="15" t="s">
        <v>118</v>
      </c>
      <c r="J74" s="39" t="s">
        <v>25</v>
      </c>
      <c r="K74" s="44">
        <f t="shared" si="6"/>
        <v>25534320</v>
      </c>
      <c r="L74" s="45">
        <f t="shared" si="7"/>
        <v>28598438.400000002</v>
      </c>
    </row>
    <row r="75" spans="1:12" s="52" customFormat="1" ht="201" customHeight="1" x14ac:dyDescent="0.25">
      <c r="A75" s="5">
        <v>63</v>
      </c>
      <c r="B75" s="20" t="s">
        <v>165</v>
      </c>
      <c r="C75" s="39" t="s">
        <v>23</v>
      </c>
      <c r="D75" s="20" t="s">
        <v>165</v>
      </c>
      <c r="E75" s="39" t="s">
        <v>14</v>
      </c>
      <c r="F75" s="51">
        <v>1</v>
      </c>
      <c r="G75" s="58">
        <v>5682240</v>
      </c>
      <c r="H75" s="46" t="s">
        <v>137</v>
      </c>
      <c r="I75" s="39" t="s">
        <v>36</v>
      </c>
      <c r="J75" s="39" t="s">
        <v>25</v>
      </c>
      <c r="K75" s="44">
        <f t="shared" si="6"/>
        <v>5682240</v>
      </c>
      <c r="L75" s="45">
        <f t="shared" si="7"/>
        <v>6364108.8000000007</v>
      </c>
    </row>
    <row r="76" spans="1:12" s="52" customFormat="1" ht="72.75" customHeight="1" x14ac:dyDescent="0.25">
      <c r="A76" s="5">
        <v>64</v>
      </c>
      <c r="B76" s="20" t="s">
        <v>138</v>
      </c>
      <c r="C76" s="39" t="s">
        <v>22</v>
      </c>
      <c r="D76" s="20" t="s">
        <v>139</v>
      </c>
      <c r="E76" s="39" t="s">
        <v>69</v>
      </c>
      <c r="F76" s="51">
        <v>3</v>
      </c>
      <c r="G76" s="58">
        <v>136000</v>
      </c>
      <c r="H76" s="46" t="s">
        <v>137</v>
      </c>
      <c r="I76" s="39" t="s">
        <v>36</v>
      </c>
      <c r="J76" s="39" t="s">
        <v>25</v>
      </c>
      <c r="K76" s="44">
        <f t="shared" si="6"/>
        <v>408000</v>
      </c>
      <c r="L76" s="45">
        <f t="shared" si="7"/>
        <v>456960.00000000006</v>
      </c>
    </row>
    <row r="77" spans="1:12" s="52" customFormat="1" ht="91.5" customHeight="1" x14ac:dyDescent="0.25">
      <c r="A77" s="5">
        <v>65</v>
      </c>
      <c r="B77" s="20" t="s">
        <v>140</v>
      </c>
      <c r="C77" s="39" t="s">
        <v>23</v>
      </c>
      <c r="D77" s="20" t="s">
        <v>140</v>
      </c>
      <c r="E77" s="39" t="s">
        <v>15</v>
      </c>
      <c r="F77" s="46">
        <v>1</v>
      </c>
      <c r="G77" s="58">
        <v>2705603</v>
      </c>
      <c r="H77" s="46" t="s">
        <v>93</v>
      </c>
      <c r="I77" s="39" t="s">
        <v>36</v>
      </c>
      <c r="J77" s="39" t="s">
        <v>25</v>
      </c>
      <c r="K77" s="44">
        <f t="shared" si="6"/>
        <v>2705603</v>
      </c>
      <c r="L77" s="45">
        <f t="shared" si="7"/>
        <v>3030275.3600000003</v>
      </c>
    </row>
    <row r="78" spans="1:12" s="52" customFormat="1" ht="72.75" customHeight="1" x14ac:dyDescent="0.25">
      <c r="A78" s="5">
        <v>66</v>
      </c>
      <c r="B78" s="20" t="s">
        <v>141</v>
      </c>
      <c r="C78" s="39" t="s">
        <v>23</v>
      </c>
      <c r="D78" s="20" t="s">
        <v>141</v>
      </c>
      <c r="E78" s="39" t="s">
        <v>15</v>
      </c>
      <c r="F78" s="46">
        <v>1</v>
      </c>
      <c r="G78" s="58">
        <v>267768</v>
      </c>
      <c r="H78" s="46" t="s">
        <v>93</v>
      </c>
      <c r="I78" s="39" t="s">
        <v>36</v>
      </c>
      <c r="J78" s="39" t="s">
        <v>25</v>
      </c>
      <c r="K78" s="44">
        <f t="shared" si="6"/>
        <v>267768</v>
      </c>
      <c r="L78" s="45">
        <f t="shared" si="7"/>
        <v>299900.16000000003</v>
      </c>
    </row>
    <row r="79" spans="1:12" s="52" customFormat="1" ht="72.75" customHeight="1" x14ac:dyDescent="0.25">
      <c r="A79" s="5">
        <v>67</v>
      </c>
      <c r="B79" s="20" t="s">
        <v>142</v>
      </c>
      <c r="C79" s="39" t="s">
        <v>23</v>
      </c>
      <c r="D79" s="20" t="s">
        <v>142</v>
      </c>
      <c r="E79" s="39" t="s">
        <v>15</v>
      </c>
      <c r="F79" s="46">
        <v>1</v>
      </c>
      <c r="G79" s="58">
        <v>409634</v>
      </c>
      <c r="H79" s="46" t="s">
        <v>61</v>
      </c>
      <c r="I79" s="39" t="s">
        <v>36</v>
      </c>
      <c r="J79" s="39" t="s">
        <v>25</v>
      </c>
      <c r="K79" s="44">
        <f>F79*G79</f>
        <v>409634</v>
      </c>
      <c r="L79" s="45">
        <f>K79*1.12</f>
        <v>458790.08</v>
      </c>
    </row>
    <row r="80" spans="1:12" s="52" customFormat="1" ht="72.75" customHeight="1" x14ac:dyDescent="0.25">
      <c r="A80" s="5">
        <v>68</v>
      </c>
      <c r="B80" s="20" t="s">
        <v>143</v>
      </c>
      <c r="C80" s="39" t="s">
        <v>22</v>
      </c>
      <c r="D80" s="20" t="s">
        <v>143</v>
      </c>
      <c r="E80" s="39" t="s">
        <v>15</v>
      </c>
      <c r="F80" s="51">
        <v>1</v>
      </c>
      <c r="G80" s="58">
        <v>211897</v>
      </c>
      <c r="H80" s="46" t="s">
        <v>24</v>
      </c>
      <c r="I80" s="39" t="s">
        <v>36</v>
      </c>
      <c r="J80" s="39" t="s">
        <v>25</v>
      </c>
      <c r="K80" s="44">
        <f t="shared" si="6"/>
        <v>211897</v>
      </c>
      <c r="L80" s="45">
        <f t="shared" si="7"/>
        <v>237324.64</v>
      </c>
    </row>
    <row r="81" spans="1:12" s="52" customFormat="1" ht="190.5" customHeight="1" x14ac:dyDescent="0.25">
      <c r="A81" s="5">
        <v>69</v>
      </c>
      <c r="B81" s="20" t="s">
        <v>148</v>
      </c>
      <c r="C81" s="39" t="s">
        <v>23</v>
      </c>
      <c r="D81" s="20" t="s">
        <v>148</v>
      </c>
      <c r="E81" s="39" t="s">
        <v>15</v>
      </c>
      <c r="F81" s="51">
        <v>1</v>
      </c>
      <c r="G81" s="58">
        <v>218295</v>
      </c>
      <c r="H81" s="46" t="s">
        <v>144</v>
      </c>
      <c r="I81" s="39" t="s">
        <v>36</v>
      </c>
      <c r="J81" s="39" t="s">
        <v>25</v>
      </c>
      <c r="K81" s="44">
        <f t="shared" si="6"/>
        <v>218295</v>
      </c>
      <c r="L81" s="45">
        <f t="shared" si="7"/>
        <v>244490.40000000002</v>
      </c>
    </row>
    <row r="82" spans="1:12" s="52" customFormat="1" ht="171" customHeight="1" x14ac:dyDescent="0.25">
      <c r="A82" s="5">
        <v>70</v>
      </c>
      <c r="B82" s="20" t="s">
        <v>157</v>
      </c>
      <c r="C82" s="39" t="s">
        <v>23</v>
      </c>
      <c r="D82" s="20" t="s">
        <v>157</v>
      </c>
      <c r="E82" s="39" t="s">
        <v>15</v>
      </c>
      <c r="F82" s="51">
        <v>1</v>
      </c>
      <c r="G82" s="58">
        <v>1337500</v>
      </c>
      <c r="H82" s="46" t="s">
        <v>160</v>
      </c>
      <c r="I82" s="39" t="s">
        <v>36</v>
      </c>
      <c r="J82" s="39" t="s">
        <v>25</v>
      </c>
      <c r="K82" s="44">
        <f t="shared" si="6"/>
        <v>1337500</v>
      </c>
      <c r="L82" s="45">
        <f t="shared" si="7"/>
        <v>1498000.0000000002</v>
      </c>
    </row>
    <row r="83" spans="1:12" s="52" customFormat="1" ht="118.5" customHeight="1" x14ac:dyDescent="0.25">
      <c r="A83" s="5">
        <v>71</v>
      </c>
      <c r="B83" s="20" t="s">
        <v>145</v>
      </c>
      <c r="C83" s="39" t="s">
        <v>58</v>
      </c>
      <c r="D83" s="20" t="s">
        <v>145</v>
      </c>
      <c r="E83" s="39" t="s">
        <v>15</v>
      </c>
      <c r="F83" s="51">
        <v>1</v>
      </c>
      <c r="G83" s="58">
        <v>16156964</v>
      </c>
      <c r="H83" s="46" t="s">
        <v>161</v>
      </c>
      <c r="I83" s="39" t="s">
        <v>36</v>
      </c>
      <c r="J83" s="39" t="s">
        <v>25</v>
      </c>
      <c r="K83" s="44">
        <f t="shared" si="6"/>
        <v>16156964</v>
      </c>
      <c r="L83" s="45">
        <f t="shared" si="7"/>
        <v>18095799.680000003</v>
      </c>
    </row>
    <row r="84" spans="1:12" s="52" customFormat="1" ht="118.5" customHeight="1" x14ac:dyDescent="0.25">
      <c r="A84" s="5">
        <v>72</v>
      </c>
      <c r="B84" s="20" t="s">
        <v>147</v>
      </c>
      <c r="C84" s="39" t="s">
        <v>58</v>
      </c>
      <c r="D84" s="20" t="s">
        <v>147</v>
      </c>
      <c r="E84" s="39" t="s">
        <v>15</v>
      </c>
      <c r="F84" s="51">
        <v>1</v>
      </c>
      <c r="G84" s="58">
        <v>45456900</v>
      </c>
      <c r="H84" s="46" t="s">
        <v>162</v>
      </c>
      <c r="I84" s="39" t="s">
        <v>36</v>
      </c>
      <c r="J84" s="39" t="s">
        <v>25</v>
      </c>
      <c r="K84" s="44">
        <f t="shared" si="6"/>
        <v>45456900</v>
      </c>
      <c r="L84" s="45">
        <f t="shared" si="7"/>
        <v>50911728.000000007</v>
      </c>
    </row>
    <row r="85" spans="1:12" s="52" customFormat="1" ht="118.5" customHeight="1" x14ac:dyDescent="0.25">
      <c r="A85" s="4">
        <v>73</v>
      </c>
      <c r="B85" s="21" t="s">
        <v>146</v>
      </c>
      <c r="C85" s="34" t="s">
        <v>58</v>
      </c>
      <c r="D85" s="21" t="s">
        <v>146</v>
      </c>
      <c r="E85" s="34" t="s">
        <v>15</v>
      </c>
      <c r="F85" s="46">
        <v>1</v>
      </c>
      <c r="G85" s="40">
        <v>25767959</v>
      </c>
      <c r="H85" s="46" t="s">
        <v>162</v>
      </c>
      <c r="I85" s="39" t="s">
        <v>36</v>
      </c>
      <c r="J85" s="39" t="s">
        <v>25</v>
      </c>
      <c r="K85" s="61">
        <f t="shared" si="6"/>
        <v>25767959</v>
      </c>
      <c r="L85" s="16">
        <f t="shared" si="7"/>
        <v>28860114.080000002</v>
      </c>
    </row>
    <row r="86" spans="1:12" s="52" customFormat="1" ht="118.5" customHeight="1" x14ac:dyDescent="0.25">
      <c r="A86" s="4">
        <v>74</v>
      </c>
      <c r="B86" s="21" t="s">
        <v>149</v>
      </c>
      <c r="C86" s="39" t="s">
        <v>22</v>
      </c>
      <c r="D86" s="21" t="s">
        <v>150</v>
      </c>
      <c r="E86" s="34" t="s">
        <v>69</v>
      </c>
      <c r="F86" s="46">
        <v>1</v>
      </c>
      <c r="G86" s="40">
        <v>25670</v>
      </c>
      <c r="H86" s="46" t="s">
        <v>163</v>
      </c>
      <c r="I86" s="39" t="s">
        <v>36</v>
      </c>
      <c r="J86" s="39" t="s">
        <v>25</v>
      </c>
      <c r="K86" s="16">
        <f t="shared" si="6"/>
        <v>25670</v>
      </c>
      <c r="L86" s="16">
        <f t="shared" si="7"/>
        <v>28750.400000000001</v>
      </c>
    </row>
    <row r="87" spans="1:12" s="52" customFormat="1" ht="153.75" customHeight="1" x14ac:dyDescent="0.25">
      <c r="A87" s="4">
        <v>75</v>
      </c>
      <c r="B87" s="21" t="s">
        <v>151</v>
      </c>
      <c r="C87" s="39" t="s">
        <v>22</v>
      </c>
      <c r="D87" s="21" t="s">
        <v>159</v>
      </c>
      <c r="E87" s="34" t="s">
        <v>69</v>
      </c>
      <c r="F87" s="46">
        <v>1</v>
      </c>
      <c r="G87" s="40">
        <v>311161</v>
      </c>
      <c r="H87" s="46" t="s">
        <v>163</v>
      </c>
      <c r="I87" s="39" t="s">
        <v>36</v>
      </c>
      <c r="J87" s="39" t="s">
        <v>25</v>
      </c>
      <c r="K87" s="16">
        <f>F87*G87</f>
        <v>311161</v>
      </c>
      <c r="L87" s="16">
        <f>K87*1.12</f>
        <v>348500.32</v>
      </c>
    </row>
    <row r="88" spans="1:12" s="52" customFormat="1" ht="129.75" customHeight="1" x14ac:dyDescent="0.25">
      <c r="A88" s="4">
        <v>76</v>
      </c>
      <c r="B88" s="21" t="s">
        <v>152</v>
      </c>
      <c r="C88" s="39" t="s">
        <v>22</v>
      </c>
      <c r="D88" s="21" t="s">
        <v>153</v>
      </c>
      <c r="E88" s="34" t="s">
        <v>69</v>
      </c>
      <c r="F88" s="46">
        <v>1</v>
      </c>
      <c r="G88" s="40">
        <v>622991</v>
      </c>
      <c r="H88" s="46" t="s">
        <v>156</v>
      </c>
      <c r="I88" s="39" t="s">
        <v>36</v>
      </c>
      <c r="J88" s="39" t="s">
        <v>25</v>
      </c>
      <c r="K88" s="16">
        <f>F88*G88</f>
        <v>622991</v>
      </c>
      <c r="L88" s="16">
        <f>K88*1.12</f>
        <v>697749.92</v>
      </c>
    </row>
    <row r="89" spans="1:12" s="52" customFormat="1" ht="129.75" customHeight="1" x14ac:dyDescent="0.25">
      <c r="A89" s="4">
        <v>77</v>
      </c>
      <c r="B89" s="21" t="s">
        <v>154</v>
      </c>
      <c r="C89" s="39" t="s">
        <v>22</v>
      </c>
      <c r="D89" s="21" t="s">
        <v>155</v>
      </c>
      <c r="E89" s="34" t="s">
        <v>69</v>
      </c>
      <c r="F89" s="46">
        <v>1</v>
      </c>
      <c r="G89" s="40">
        <v>32143</v>
      </c>
      <c r="H89" s="46" t="s">
        <v>163</v>
      </c>
      <c r="I89" s="39" t="s">
        <v>36</v>
      </c>
      <c r="J89" s="39" t="s">
        <v>25</v>
      </c>
      <c r="K89" s="16">
        <f>F89*G89</f>
        <v>32143</v>
      </c>
      <c r="L89" s="16">
        <f>K89*1.12</f>
        <v>36000.160000000003</v>
      </c>
    </row>
    <row r="90" spans="1:12" s="52" customFormat="1" ht="129.75" customHeight="1" x14ac:dyDescent="0.25">
      <c r="A90" s="4">
        <v>78</v>
      </c>
      <c r="B90" s="21" t="s">
        <v>158</v>
      </c>
      <c r="C90" s="39" t="s">
        <v>22</v>
      </c>
      <c r="D90" s="21" t="s">
        <v>158</v>
      </c>
      <c r="E90" s="34" t="s">
        <v>69</v>
      </c>
      <c r="F90" s="46">
        <v>1</v>
      </c>
      <c r="G90" s="40">
        <v>1489737</v>
      </c>
      <c r="H90" s="46" t="s">
        <v>164</v>
      </c>
      <c r="I90" s="39" t="s">
        <v>36</v>
      </c>
      <c r="J90" s="39" t="s">
        <v>25</v>
      </c>
      <c r="K90" s="16">
        <f>F90*G90</f>
        <v>1489737</v>
      </c>
      <c r="L90" s="16">
        <f>K90*1.12</f>
        <v>1668505.4400000002</v>
      </c>
    </row>
    <row r="91" spans="1:12" s="28" customFormat="1" ht="22.5" customHeight="1" x14ac:dyDescent="0.2">
      <c r="A91" s="63" t="s">
        <v>51</v>
      </c>
      <c r="B91" s="63"/>
      <c r="C91" s="63"/>
      <c r="D91" s="63"/>
      <c r="E91" s="63"/>
      <c r="F91" s="63"/>
      <c r="G91" s="63"/>
      <c r="H91" s="63"/>
      <c r="I91" s="63"/>
      <c r="J91" s="63"/>
      <c r="K91" s="59">
        <f>SUM(K13:K90)</f>
        <v>894453401.4252857</v>
      </c>
      <c r="L91" s="60">
        <f>SUM(L13:L90)</f>
        <v>1001787809.59632</v>
      </c>
    </row>
    <row r="95" spans="1:12" x14ac:dyDescent="0.25">
      <c r="H95" s="12" t="s">
        <v>0</v>
      </c>
    </row>
    <row r="96" spans="1:12" x14ac:dyDescent="0.25">
      <c r="K96" s="12"/>
      <c r="L96" s="12"/>
    </row>
    <row r="97" spans="6:12" x14ac:dyDescent="0.25">
      <c r="K97" s="12"/>
      <c r="L97" s="12"/>
    </row>
    <row r="98" spans="6:12" x14ac:dyDescent="0.25">
      <c r="K98" s="12"/>
      <c r="L98" s="12"/>
    </row>
    <row r="99" spans="6:12" x14ac:dyDescent="0.25">
      <c r="F99" s="12" t="s">
        <v>0</v>
      </c>
      <c r="K99" s="12"/>
      <c r="L99" s="12"/>
    </row>
    <row r="100" spans="6:12" x14ac:dyDescent="0.25">
      <c r="K100" s="12"/>
      <c r="L100" s="12"/>
    </row>
    <row r="101" spans="6:12" x14ac:dyDescent="0.25">
      <c r="K101" s="12"/>
      <c r="L101" s="12"/>
    </row>
    <row r="102" spans="6:12" x14ac:dyDescent="0.25">
      <c r="K102" s="12"/>
      <c r="L102" s="12"/>
    </row>
    <row r="103" spans="6:12" x14ac:dyDescent="0.25">
      <c r="K103" s="12"/>
      <c r="L103" s="12"/>
    </row>
    <row r="104" spans="6:12" x14ac:dyDescent="0.25">
      <c r="K104" s="12"/>
      <c r="L104" s="12"/>
    </row>
    <row r="105" spans="6:12" x14ac:dyDescent="0.25">
      <c r="K105" s="12"/>
      <c r="L105" s="12"/>
    </row>
  </sheetData>
  <mergeCells count="8">
    <mergeCell ref="A91:J91"/>
    <mergeCell ref="A10:L10"/>
    <mergeCell ref="A11:L11"/>
    <mergeCell ref="J1:L3"/>
    <mergeCell ref="J4:L4"/>
    <mergeCell ref="J5:L5"/>
    <mergeCell ref="J6:L6"/>
    <mergeCell ref="J7:L7"/>
  </mergeCells>
  <pageMargins left="0.19685039370078741" right="0.15748031496062992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 x14ac:dyDescent="0.25"/>
  <cols>
    <col min="1" max="16384" width="9.140625" style="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2012-04-19T05:21:14Z</cp:lastPrinted>
  <dcterms:created xsi:type="dcterms:W3CDTF">2012-01-05T05:15:13Z</dcterms:created>
  <dcterms:modified xsi:type="dcterms:W3CDTF">2012-06-08T10:39:10Z</dcterms:modified>
</cp:coreProperties>
</file>