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45" windowWidth="23895" windowHeight="967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61" i="1" l="1"/>
  <c r="L61" i="1" s="1"/>
  <c r="K62" i="1"/>
  <c r="L62" i="1" s="1"/>
  <c r="K60" i="1" l="1"/>
  <c r="L60" i="1" s="1"/>
  <c r="K55" i="1" l="1"/>
  <c r="L55" i="1" s="1"/>
  <c r="K56" i="1"/>
  <c r="L56" i="1" s="1"/>
  <c r="K57" i="1"/>
  <c r="L57" i="1" s="1"/>
  <c r="K58" i="1"/>
  <c r="L58" i="1" s="1"/>
  <c r="K59" i="1"/>
  <c r="L59" i="1" s="1"/>
  <c r="K53" i="1" l="1"/>
  <c r="L53" i="1" s="1"/>
  <c r="K54" i="1"/>
  <c r="L54" i="1" s="1"/>
  <c r="L13" i="1" l="1"/>
  <c r="K52" i="1" l="1"/>
  <c r="L52" i="1" s="1"/>
  <c r="L41" i="1" l="1"/>
  <c r="K47" i="1"/>
  <c r="L47" i="1" s="1"/>
  <c r="K46" i="1"/>
  <c r="L46" i="1" s="1"/>
  <c r="K45" i="1"/>
  <c r="L45" i="1" l="1"/>
  <c r="L49" i="1"/>
  <c r="L48" i="1"/>
  <c r="L50" i="1"/>
  <c r="L51" i="1"/>
  <c r="K42" i="1" l="1"/>
  <c r="L42" i="1" s="1"/>
  <c r="K43" i="1" l="1"/>
  <c r="L43" i="1" s="1"/>
  <c r="K44" i="1"/>
  <c r="L44" i="1" s="1"/>
  <c r="K32" i="1" l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31" i="1"/>
  <c r="L31" i="1" s="1"/>
  <c r="L32" i="1" l="1"/>
  <c r="K14" i="1"/>
  <c r="K30" i="1" l="1"/>
  <c r="L30" i="1" s="1"/>
  <c r="K20" i="1" l="1"/>
  <c r="L20" i="1" s="1"/>
  <c r="K29" i="1"/>
  <c r="L29" i="1" s="1"/>
  <c r="K22" i="1" l="1"/>
  <c r="K17" i="1" l="1"/>
  <c r="L22" i="1"/>
  <c r="K24" i="1"/>
  <c r="K21" i="1"/>
  <c r="L21" i="1" s="1"/>
  <c r="K19" i="1"/>
  <c r="L19" i="1" s="1"/>
  <c r="K18" i="1"/>
  <c r="L18" i="1" s="1"/>
  <c r="K16" i="1" l="1"/>
  <c r="L16" i="1" s="1"/>
  <c r="K15" i="1"/>
  <c r="L23" i="1"/>
  <c r="L14" i="1"/>
  <c r="L24" i="1"/>
  <c r="L25" i="1"/>
  <c r="L26" i="1"/>
  <c r="L15" i="1" l="1"/>
  <c r="K28" i="1"/>
  <c r="G27" i="1"/>
  <c r="K27" i="1" s="1"/>
  <c r="L27" i="1" s="1"/>
  <c r="K63" i="1" l="1"/>
  <c r="L28" i="1"/>
  <c r="L63" i="1" s="1"/>
</calcChain>
</file>

<file path=xl/sharedStrings.xml><?xml version="1.0" encoding="utf-8"?>
<sst xmlns="http://schemas.openxmlformats.org/spreadsheetml/2006/main" count="371" uniqueCount="118">
  <si>
    <t xml:space="preserve"> </t>
  </si>
  <si>
    <t>Утвержден</t>
  </si>
  <si>
    <t xml:space="preserve">частного учреждения «Центр энергетических </t>
  </si>
  <si>
    <t>Қ. Байғарин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</si>
  <si>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</si>
  <si>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</si>
  <si>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</si>
  <si>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</si>
  <si>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</si>
  <si>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</si>
  <si>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</si>
  <si>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</si>
  <si>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</si>
  <si>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</si>
  <si>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</si>
  <si>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</si>
  <si>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</si>
  <si>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</si>
  <si>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</si>
  <si>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</si>
  <si>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</si>
  <si>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</si>
  <si>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</si>
  <si>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без применения норм Правил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</si>
  <si>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</si>
  <si>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</si>
  <si>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</si>
  <si>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</si>
  <si>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</si>
  <si>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</si>
  <si>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</si>
  <si>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</si>
  <si>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</si>
  <si>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</si>
  <si>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</si>
  <si>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</si>
  <si>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</si>
  <si>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</si>
  <si>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</si>
  <si>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</si>
  <si>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 xml:space="preserve">                                            План закупок товаров, работ, услуг частного учреждения «Центр энергетических исследований» на 2012 год 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</si>
  <si>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</si>
  <si>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</si>
  <si>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</si>
  <si>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</si>
  <si>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</si>
  <si>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</si>
  <si>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</si>
  <si>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</si>
  <si>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</si>
  <si>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</si>
  <si>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Итого: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</si>
  <si>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</si>
  <si>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</si>
  <si>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</si>
  <si>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</si>
  <si>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</si>
  <si>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</si>
  <si>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</si>
  <si>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</si>
  <si>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</si>
  <si>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</si>
  <si>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</si>
  <si>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</si>
  <si>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</si>
  <si>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</si>
  <si>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Оборудование и материалы для мастерской частного учреждения  "Центр энергетических исследований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</si>
  <si>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</si>
  <si>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</si>
  <si>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</si>
  <si>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</si>
  <si>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</si>
  <si>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</si>
  <si>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</si>
  <si>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</si>
  <si>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</si>
  <si>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</si>
  <si>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</si>
  <si>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</si>
  <si>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</si>
  <si>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</si>
  <si>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</si>
  <si>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</si>
  <si>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</si>
  <si>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</si>
  <si>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>Обязательное страхование работника от несчастных случаев при исполнении им трудовых (служебных) обязанностей</t>
  </si>
  <si>
    <t>человек</t>
  </si>
  <si>
    <t>в течении12 месяцев со дня вступления в силу договора</t>
  </si>
  <si>
    <t>Добровольное страхование на случай болезни</t>
  </si>
  <si>
    <t>Медицинское добровольное страхование на случай болезни работников ЧУ  «Центр энергетических исследовании»</t>
  </si>
  <si>
    <t>Типографские  услуги</t>
  </si>
  <si>
    <t>Расходные материалы для лаборатории биологии Школы наук и технологий: комплект 2</t>
  </si>
  <si>
    <t>Расходные материалы для лаборатории биологии Школы наук и технологий: комплект 3</t>
  </si>
  <si>
    <t>60 календарных дней с даты вступления в силу договора</t>
  </si>
  <si>
    <t xml:space="preserve">Кварцевые микровесы </t>
  </si>
  <si>
    <t>Кварцевые микровесы для пьезоэлектрического весового анализа (гравиметрии) в диапазоне нг-мкг. Измеряют резонантное сопротивление покрытых платиной или золотом кварцевых кристаллов АТ -среза</t>
  </si>
  <si>
    <t>Лиофильная сушка</t>
  </si>
  <si>
    <t>Сублимационная сушка для лиофилизации белковых и синтетических полимерных веществ</t>
  </si>
  <si>
    <t>Термогравиметрический анализатор исследовательского класса</t>
  </si>
  <si>
    <t>Оборудование для изучения термических свойств белковых и высокомолекулярных веществ</t>
  </si>
  <si>
    <r>
      <t>в течении 12 месяцев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c даты вступления в силу договора</t>
    </r>
  </si>
  <si>
    <t>Расходные материалы для лаборатории химии Школы наук и технологий: комплект 5</t>
  </si>
  <si>
    <t>Расходные материалы для лаборатории химии Школы наук и технологий: комплект 6</t>
  </si>
  <si>
    <t xml:space="preserve">Крепление: Фитинг
- Лазерный отвес
- Точность центрира: ≤ 0.3 мм 
- Посадочное место: трехпиновое
- Расположение лазера: в центре 
-Цилиндрический уровень: нет
Условия работы:
- Диапазон рабочих температур от -20°С до +50°С
- Диапазон температур хранения от -40°С до +70°С 
</t>
  </si>
  <si>
    <t xml:space="preserve">Предохранение  призмы от пыли, грязи и внешнего механического воздействия                                                                    
 - Размеры:  
длина не менее  58 см, 
ширина  не менее 47 см, 
высота не менее 38 см                                                                                          - Материал: пластиковый
</t>
  </si>
  <si>
    <t>Контейнер для трегера и призмы</t>
  </si>
  <si>
    <t xml:space="preserve">Трегер без оптического отвеса 
- Жескость при кручении &lt; 3"
- Вес: не менее 780 гр
- Размеры: 
длина не менее 12 см
высота не менее  5 см
- Предназначен для установки тахеометра на штатив
</t>
  </si>
  <si>
    <t>Трегер</t>
  </si>
  <si>
    <t xml:space="preserve">Призма из прозрачного вещества (стёкол, кварца, флюорита, LiF, NaCl, KBr, CsI и др.), применяется в оптических системах для изменения направления лучей. 
- Отражатель однопризменный 
- Поверхность с антибликовым покрытием 
- Точность центрирования до 1мм
- Для измерения расстояний до 2000 м.
</t>
  </si>
  <si>
    <t xml:space="preserve">Призма отражатель
ная 
</t>
  </si>
  <si>
    <t>Подставка для штатива</t>
  </si>
  <si>
    <t xml:space="preserve">Материал: алюминиевый 
Складная 
Резиновые кольца для   ножек треног
 Вес: не более 10 кг
</t>
  </si>
  <si>
    <t>45 календарных дней с даты вступления в силу договора</t>
  </si>
  <si>
    <t>Адаптер трегера с центриром</t>
  </si>
  <si>
    <t>Расходные материалы для лаборатории биологии Школы наук и технологий: комплект 4</t>
  </si>
  <si>
    <t xml:space="preserve">Cпектрометр </t>
  </si>
  <si>
    <t>Типографские  услуги по проекту "Создание лаборатории исследования фотоэлементов второго и третьего поколения"</t>
  </si>
  <si>
    <t xml:space="preserve">    Приложение к Приказу Генерального директора частного учреждения «Центр энергетических   исследований»  от 20 апреля 2012 года №65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</si>
</sst>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8" fillId="0" borderId="0"/>
  </cellStyleXfs>
  <cellXfs count="60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" xfId="3" applyNumberFormat="1" applyFont="1" applyFill="1" applyBorder="1" applyAlignment="1">
      <alignment horizontal="center" vertical="center" wrapText="1"/>
    </xf>
    <xf numFmtId="3" fontId="2" fillId="2" borderId="3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0" fontId="2" fillId="0" borderId="0" xfId="0" applyFont="1"/>
    <xf numFmtId="3" fontId="5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5" fillId="2" borderId="3" xfId="2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5" fillId="2" borderId="2" xfId="6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/>
    </xf>
    <xf numFmtId="0" fontId="5" fillId="2" borderId="2" xfId="5" applyNumberFormat="1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2" fillId="2" borderId="3" xfId="2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3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3" fontId="2" fillId="2" borderId="0" xfId="0" applyNumberFormat="1" applyFont="1" applyFill="1"/>
    <xf numFmtId="3" fontId="9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vertical="center" wrapText="1"/>
    </xf>
    <xf numFmtId="3" fontId="2" fillId="2" borderId="6" xfId="3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/>
    </xf>
    <xf numFmtId="3" fontId="2" fillId="2" borderId="8" xfId="3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4" fillId="2" borderId="2" xfId="5" applyNumberFormat="1" applyFont="1" applyFill="1" applyBorder="1" applyAlignment="1">
      <alignment horizontal="center" vertical="center" wrapText="1"/>
    </xf>
    <xf numFmtId="0" fontId="4" fillId="2" borderId="5" xfId="5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2" xfId="2"/>
    <cellStyle name="Обычный 15" xfId="4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zoomScale="90" zoomScaleNormal="90" workbookViewId="0">
      <selection activeCell="O14" sqref="O14"/>
    </sheetView>
  </sheetViews>
  <sheetFormatPr defaultRowHeight="15" x14ac:dyDescent="0.25"/>
  <cols>
    <col min="1" max="1" width="6.42578125" style="12" customWidth="1"/>
    <col min="2" max="2" width="26.85546875" style="12" customWidth="1"/>
    <col min="3" max="3" width="17.28515625" style="12" customWidth="1"/>
    <col min="4" max="4" width="22.85546875" style="12" customWidth="1"/>
    <col min="5" max="5" width="14.42578125" style="12" customWidth="1"/>
    <col min="6" max="6" width="8.140625" style="12" customWidth="1"/>
    <col min="7" max="7" width="14.85546875" style="51" bestFit="1" customWidth="1"/>
    <col min="8" max="8" width="23.5703125" style="12" customWidth="1"/>
    <col min="9" max="9" width="15.7109375" style="12" customWidth="1"/>
    <col min="10" max="10" width="20.140625" style="12" customWidth="1"/>
    <col min="11" max="11" width="17.7109375" style="29" customWidth="1"/>
    <col min="12" max="12" width="15" style="29" customWidth="1"/>
    <col min="13" max="16384" width="9.140625" style="12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58" t="s">
        <v>117</v>
      </c>
      <c r="K1" s="58"/>
      <c r="L1" s="58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58"/>
      <c r="K2" s="58"/>
      <c r="L2" s="58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58"/>
      <c r="K3" s="58"/>
      <c r="L3" s="58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59" t="s">
        <v>1</v>
      </c>
      <c r="K4" s="59"/>
      <c r="L4" s="59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59" t="s">
        <v>13</v>
      </c>
      <c r="K5" s="59"/>
      <c r="L5" s="59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59" t="s">
        <v>2</v>
      </c>
      <c r="K6" s="59"/>
      <c r="L6" s="59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59" t="s">
        <v>59</v>
      </c>
      <c r="K7" s="59"/>
      <c r="L7" s="59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53"/>
      <c r="K8" s="2"/>
      <c r="L8" s="53" t="s">
        <v>3</v>
      </c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53"/>
      <c r="K9" s="53"/>
      <c r="L9" s="53"/>
    </row>
    <row r="10" spans="1:12" ht="15" customHeight="1" x14ac:dyDescent="0.25">
      <c r="A10" s="57" t="s">
        <v>40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ht="15" customHeight="1" x14ac:dyDescent="0.25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2" ht="71.25" x14ac:dyDescent="0.25">
      <c r="A12" s="3" t="s">
        <v>4</v>
      </c>
      <c r="B12" s="3" t="s">
        <v>38</v>
      </c>
      <c r="C12" s="3" t="s">
        <v>5</v>
      </c>
      <c r="D12" s="3" t="s">
        <v>39</v>
      </c>
      <c r="E12" s="3" t="s">
        <v>6</v>
      </c>
      <c r="F12" s="3" t="s">
        <v>7</v>
      </c>
      <c r="G12" s="3" t="s">
        <v>8</v>
      </c>
      <c r="H12" s="3" t="s">
        <v>9</v>
      </c>
      <c r="I12" s="13" t="s">
        <v>37</v>
      </c>
      <c r="J12" s="3" t="s">
        <v>10</v>
      </c>
      <c r="K12" s="3" t="s">
        <v>11</v>
      </c>
      <c r="L12" s="3" t="s">
        <v>12</v>
      </c>
    </row>
    <row r="13" spans="1:12" ht="49.5" customHeight="1" x14ac:dyDescent="0.25">
      <c r="A13" s="4">
        <v>1</v>
      </c>
      <c r="B13" s="14" t="s">
        <v>21</v>
      </c>
      <c r="C13" s="8" t="s">
        <v>23</v>
      </c>
      <c r="D13" s="14" t="s">
        <v>21</v>
      </c>
      <c r="E13" s="15" t="s">
        <v>15</v>
      </c>
      <c r="F13" s="15">
        <v>1</v>
      </c>
      <c r="G13" s="16">
        <v>3891000</v>
      </c>
      <c r="H13" s="9" t="s">
        <v>49</v>
      </c>
      <c r="I13" s="9" t="s">
        <v>36</v>
      </c>
      <c r="J13" s="6" t="s">
        <v>25</v>
      </c>
      <c r="K13" s="16">
        <v>3891000</v>
      </c>
      <c r="L13" s="16">
        <f>K13*1.12</f>
        <v>4357920</v>
      </c>
    </row>
    <row r="14" spans="1:12" ht="52.5" customHeight="1" x14ac:dyDescent="0.25">
      <c r="A14" s="4">
        <v>2</v>
      </c>
      <c r="B14" s="14" t="s">
        <v>53</v>
      </c>
      <c r="C14" s="8" t="s">
        <v>23</v>
      </c>
      <c r="D14" s="14" t="s">
        <v>53</v>
      </c>
      <c r="E14" s="15" t="s">
        <v>54</v>
      </c>
      <c r="F14" s="15">
        <v>1572</v>
      </c>
      <c r="G14" s="16">
        <v>426.43</v>
      </c>
      <c r="H14" s="9" t="s">
        <v>49</v>
      </c>
      <c r="I14" s="9" t="s">
        <v>36</v>
      </c>
      <c r="J14" s="6" t="s">
        <v>25</v>
      </c>
      <c r="K14" s="16">
        <f>F14*G14</f>
        <v>670347.96</v>
      </c>
      <c r="L14" s="16">
        <f t="shared" ref="L14:L47" si="0">K14*1.12</f>
        <v>750789.71519999998</v>
      </c>
    </row>
    <row r="15" spans="1:12" ht="119.25" customHeight="1" x14ac:dyDescent="0.25">
      <c r="A15" s="4">
        <v>3</v>
      </c>
      <c r="B15" s="9" t="s">
        <v>32</v>
      </c>
      <c r="C15" s="8" t="s">
        <v>22</v>
      </c>
      <c r="D15" s="17" t="s">
        <v>34</v>
      </c>
      <c r="E15" s="15" t="s">
        <v>31</v>
      </c>
      <c r="F15" s="18">
        <v>3</v>
      </c>
      <c r="G15" s="19">
        <v>70000</v>
      </c>
      <c r="H15" s="9" t="s">
        <v>42</v>
      </c>
      <c r="I15" s="9" t="s">
        <v>36</v>
      </c>
      <c r="J15" s="6" t="s">
        <v>25</v>
      </c>
      <c r="K15" s="16">
        <f t="shared" ref="K15:K21" si="1">F15*G15</f>
        <v>210000</v>
      </c>
      <c r="L15" s="16">
        <f>K15*1.12</f>
        <v>235200.00000000003</v>
      </c>
    </row>
    <row r="16" spans="1:12" ht="75" x14ac:dyDescent="0.25">
      <c r="A16" s="4">
        <v>4</v>
      </c>
      <c r="B16" s="9" t="s">
        <v>33</v>
      </c>
      <c r="C16" s="8" t="s">
        <v>22</v>
      </c>
      <c r="D16" s="17" t="s">
        <v>35</v>
      </c>
      <c r="E16" s="15" t="s">
        <v>31</v>
      </c>
      <c r="F16" s="18">
        <v>3</v>
      </c>
      <c r="G16" s="19">
        <v>80000</v>
      </c>
      <c r="H16" s="9" t="s">
        <v>42</v>
      </c>
      <c r="I16" s="9" t="s">
        <v>36</v>
      </c>
      <c r="J16" s="6" t="s">
        <v>25</v>
      </c>
      <c r="K16" s="16">
        <f t="shared" si="1"/>
        <v>240000</v>
      </c>
      <c r="L16" s="16">
        <f>K16*1.12</f>
        <v>268800</v>
      </c>
    </row>
    <row r="17" spans="1:12" ht="60" x14ac:dyDescent="0.25">
      <c r="A17" s="4">
        <v>5</v>
      </c>
      <c r="B17" s="20" t="s">
        <v>55</v>
      </c>
      <c r="C17" s="8" t="s">
        <v>23</v>
      </c>
      <c r="D17" s="20" t="s">
        <v>55</v>
      </c>
      <c r="E17" s="9" t="s">
        <v>15</v>
      </c>
      <c r="F17" s="18">
        <v>1</v>
      </c>
      <c r="G17" s="18">
        <v>106194.46428571428</v>
      </c>
      <c r="H17" s="9" t="s">
        <v>24</v>
      </c>
      <c r="I17" s="9" t="s">
        <v>36</v>
      </c>
      <c r="J17" s="6" t="s">
        <v>25</v>
      </c>
      <c r="K17" s="16">
        <f t="shared" si="1"/>
        <v>106194.46428571428</v>
      </c>
      <c r="L17" s="16">
        <v>118937.8</v>
      </c>
    </row>
    <row r="18" spans="1:12" ht="60" x14ac:dyDescent="0.25">
      <c r="A18" s="4">
        <v>6</v>
      </c>
      <c r="B18" s="20" t="s">
        <v>56</v>
      </c>
      <c r="C18" s="8" t="s">
        <v>23</v>
      </c>
      <c r="D18" s="20" t="s">
        <v>56</v>
      </c>
      <c r="E18" s="9" t="s">
        <v>15</v>
      </c>
      <c r="F18" s="18">
        <v>1</v>
      </c>
      <c r="G18" s="18">
        <v>358163.39</v>
      </c>
      <c r="H18" s="9" t="s">
        <v>24</v>
      </c>
      <c r="I18" s="9" t="s">
        <v>36</v>
      </c>
      <c r="J18" s="6" t="s">
        <v>25</v>
      </c>
      <c r="K18" s="16">
        <f t="shared" si="1"/>
        <v>358163.39</v>
      </c>
      <c r="L18" s="16">
        <f t="shared" ref="L18:L23" si="2">K18*1.12</f>
        <v>401142.99680000008</v>
      </c>
    </row>
    <row r="19" spans="1:12" ht="60" x14ac:dyDescent="0.25">
      <c r="A19" s="4">
        <v>7</v>
      </c>
      <c r="B19" s="20" t="s">
        <v>57</v>
      </c>
      <c r="C19" s="8" t="s">
        <v>23</v>
      </c>
      <c r="D19" s="20" t="s">
        <v>57</v>
      </c>
      <c r="E19" s="9" t="s">
        <v>15</v>
      </c>
      <c r="F19" s="18">
        <v>1</v>
      </c>
      <c r="G19" s="18">
        <v>153824.99999999997</v>
      </c>
      <c r="H19" s="9" t="s">
        <v>61</v>
      </c>
      <c r="I19" s="9" t="s">
        <v>36</v>
      </c>
      <c r="J19" s="6" t="s">
        <v>25</v>
      </c>
      <c r="K19" s="16">
        <f t="shared" si="1"/>
        <v>153824.99999999997</v>
      </c>
      <c r="L19" s="16">
        <f t="shared" si="2"/>
        <v>172283.99999999997</v>
      </c>
    </row>
    <row r="20" spans="1:12" ht="60" x14ac:dyDescent="0.25">
      <c r="A20" s="4">
        <v>8</v>
      </c>
      <c r="B20" s="20" t="s">
        <v>48</v>
      </c>
      <c r="C20" s="8" t="s">
        <v>23</v>
      </c>
      <c r="D20" s="20" t="s">
        <v>48</v>
      </c>
      <c r="E20" s="9" t="s">
        <v>15</v>
      </c>
      <c r="F20" s="18">
        <v>1</v>
      </c>
      <c r="G20" s="18">
        <v>2076310.7150000001</v>
      </c>
      <c r="H20" s="9" t="s">
        <v>61</v>
      </c>
      <c r="I20" s="9" t="s">
        <v>36</v>
      </c>
      <c r="J20" s="6" t="s">
        <v>47</v>
      </c>
      <c r="K20" s="16">
        <f t="shared" si="1"/>
        <v>2076310.7150000001</v>
      </c>
      <c r="L20" s="16">
        <f t="shared" si="2"/>
        <v>2325468.0008000005</v>
      </c>
    </row>
    <row r="21" spans="1:12" ht="56.25" customHeight="1" x14ac:dyDescent="0.25">
      <c r="A21" s="4">
        <v>9</v>
      </c>
      <c r="B21" s="20" t="s">
        <v>43</v>
      </c>
      <c r="C21" s="8" t="s">
        <v>23</v>
      </c>
      <c r="D21" s="20" t="s">
        <v>44</v>
      </c>
      <c r="E21" s="9" t="s">
        <v>31</v>
      </c>
      <c r="F21" s="18">
        <v>60</v>
      </c>
      <c r="G21" s="18">
        <v>800</v>
      </c>
      <c r="H21" s="9" t="s">
        <v>42</v>
      </c>
      <c r="I21" s="9" t="s">
        <v>36</v>
      </c>
      <c r="J21" s="6" t="s">
        <v>25</v>
      </c>
      <c r="K21" s="16">
        <f t="shared" si="1"/>
        <v>48000</v>
      </c>
      <c r="L21" s="16">
        <f t="shared" si="2"/>
        <v>53760.000000000007</v>
      </c>
    </row>
    <row r="22" spans="1:12" ht="79.5" customHeight="1" x14ac:dyDescent="0.25">
      <c r="A22" s="4">
        <v>10</v>
      </c>
      <c r="B22" s="20" t="s">
        <v>45</v>
      </c>
      <c r="C22" s="8" t="s">
        <v>22</v>
      </c>
      <c r="D22" s="20" t="s">
        <v>45</v>
      </c>
      <c r="E22" s="9" t="s">
        <v>14</v>
      </c>
      <c r="F22" s="18">
        <v>1</v>
      </c>
      <c r="G22" s="18">
        <v>38000</v>
      </c>
      <c r="H22" s="9" t="s">
        <v>42</v>
      </c>
      <c r="I22" s="9" t="s">
        <v>36</v>
      </c>
      <c r="J22" s="6" t="s">
        <v>25</v>
      </c>
      <c r="K22" s="16">
        <f>F22*G22</f>
        <v>38000</v>
      </c>
      <c r="L22" s="16">
        <f t="shared" si="2"/>
        <v>42560.000000000007</v>
      </c>
    </row>
    <row r="23" spans="1:12" ht="60" x14ac:dyDescent="0.25">
      <c r="A23" s="4">
        <v>11</v>
      </c>
      <c r="B23" s="5" t="s">
        <v>20</v>
      </c>
      <c r="C23" s="8" t="s">
        <v>22</v>
      </c>
      <c r="D23" s="5" t="s">
        <v>20</v>
      </c>
      <c r="E23" s="15" t="s">
        <v>14</v>
      </c>
      <c r="F23" s="15">
        <v>1</v>
      </c>
      <c r="G23" s="16">
        <v>700000</v>
      </c>
      <c r="H23" s="9" t="s">
        <v>49</v>
      </c>
      <c r="I23" s="9" t="s">
        <v>36</v>
      </c>
      <c r="J23" s="6" t="s">
        <v>26</v>
      </c>
      <c r="K23" s="16">
        <v>700000</v>
      </c>
      <c r="L23" s="16">
        <f t="shared" si="2"/>
        <v>784000.00000000012</v>
      </c>
    </row>
    <row r="24" spans="1:12" ht="52.5" customHeight="1" x14ac:dyDescent="0.25">
      <c r="A24" s="4">
        <v>12</v>
      </c>
      <c r="B24" s="14" t="s">
        <v>41</v>
      </c>
      <c r="C24" s="8" t="s">
        <v>23</v>
      </c>
      <c r="D24" s="14" t="s">
        <v>41</v>
      </c>
      <c r="E24" s="15" t="s">
        <v>14</v>
      </c>
      <c r="F24" s="15">
        <v>1</v>
      </c>
      <c r="G24" s="16">
        <v>3305844</v>
      </c>
      <c r="H24" s="9" t="s">
        <v>49</v>
      </c>
      <c r="I24" s="9" t="s">
        <v>36</v>
      </c>
      <c r="J24" s="6" t="s">
        <v>27</v>
      </c>
      <c r="K24" s="16">
        <f>F24*G24</f>
        <v>3305844</v>
      </c>
      <c r="L24" s="16">
        <f t="shared" si="0"/>
        <v>3702545.2800000003</v>
      </c>
    </row>
    <row r="25" spans="1:12" ht="54.75" customHeight="1" x14ac:dyDescent="0.25">
      <c r="A25" s="4">
        <v>13</v>
      </c>
      <c r="B25" s="14" t="s">
        <v>16</v>
      </c>
      <c r="C25" s="8" t="s">
        <v>22</v>
      </c>
      <c r="D25" s="14" t="s">
        <v>16</v>
      </c>
      <c r="E25" s="15" t="s">
        <v>14</v>
      </c>
      <c r="F25" s="15">
        <v>1</v>
      </c>
      <c r="G25" s="16">
        <v>1000000</v>
      </c>
      <c r="H25" s="9" t="s">
        <v>49</v>
      </c>
      <c r="I25" s="9" t="s">
        <v>36</v>
      </c>
      <c r="J25" s="6" t="s">
        <v>28</v>
      </c>
      <c r="K25" s="16">
        <v>1000000</v>
      </c>
      <c r="L25" s="16">
        <f t="shared" si="0"/>
        <v>1120000</v>
      </c>
    </row>
    <row r="26" spans="1:12" ht="60.75" customHeight="1" x14ac:dyDescent="0.25">
      <c r="A26" s="4">
        <v>14</v>
      </c>
      <c r="B26" s="14" t="s">
        <v>17</v>
      </c>
      <c r="C26" s="8" t="s">
        <v>22</v>
      </c>
      <c r="D26" s="14" t="s">
        <v>17</v>
      </c>
      <c r="E26" s="15" t="s">
        <v>14</v>
      </c>
      <c r="F26" s="15">
        <v>1</v>
      </c>
      <c r="G26" s="16">
        <v>1000000</v>
      </c>
      <c r="H26" s="9" t="s">
        <v>49</v>
      </c>
      <c r="I26" s="9" t="s">
        <v>36</v>
      </c>
      <c r="J26" s="6" t="s">
        <v>28</v>
      </c>
      <c r="K26" s="16">
        <v>1000000</v>
      </c>
      <c r="L26" s="16">
        <f t="shared" si="0"/>
        <v>1120000</v>
      </c>
    </row>
    <row r="27" spans="1:12" ht="55.5" customHeight="1" x14ac:dyDescent="0.25">
      <c r="A27" s="4">
        <v>15</v>
      </c>
      <c r="B27" s="20" t="s">
        <v>18</v>
      </c>
      <c r="C27" s="8" t="s">
        <v>23</v>
      </c>
      <c r="D27" s="20" t="s">
        <v>18</v>
      </c>
      <c r="E27" s="15" t="s">
        <v>31</v>
      </c>
      <c r="F27" s="18">
        <v>85</v>
      </c>
      <c r="G27" s="18">
        <f>2000/1.12</f>
        <v>1785.7142857142856</v>
      </c>
      <c r="H27" s="9" t="s">
        <v>29</v>
      </c>
      <c r="I27" s="9" t="s">
        <v>36</v>
      </c>
      <c r="J27" s="6" t="s">
        <v>25</v>
      </c>
      <c r="K27" s="16">
        <f>F27*G27</f>
        <v>151785.71428571426</v>
      </c>
      <c r="L27" s="16">
        <f t="shared" si="0"/>
        <v>170000</v>
      </c>
    </row>
    <row r="28" spans="1:12" ht="45" x14ac:dyDescent="0.25">
      <c r="A28" s="4">
        <v>16</v>
      </c>
      <c r="B28" s="20" t="s">
        <v>19</v>
      </c>
      <c r="C28" s="8" t="s">
        <v>23</v>
      </c>
      <c r="D28" s="20" t="s">
        <v>19</v>
      </c>
      <c r="E28" s="15" t="s">
        <v>14</v>
      </c>
      <c r="F28" s="18">
        <v>1</v>
      </c>
      <c r="G28" s="18">
        <v>1754464.2857142854</v>
      </c>
      <c r="H28" s="9" t="s">
        <v>30</v>
      </c>
      <c r="I28" s="9" t="s">
        <v>36</v>
      </c>
      <c r="J28" s="6" t="s">
        <v>28</v>
      </c>
      <c r="K28" s="16">
        <f>F28*G28</f>
        <v>1754464.2857142854</v>
      </c>
      <c r="L28" s="16">
        <f t="shared" si="0"/>
        <v>1965000</v>
      </c>
    </row>
    <row r="29" spans="1:12" ht="59.25" customHeight="1" x14ac:dyDescent="0.25">
      <c r="A29" s="4">
        <v>17</v>
      </c>
      <c r="B29" s="20" t="s">
        <v>52</v>
      </c>
      <c r="C29" s="8" t="s">
        <v>23</v>
      </c>
      <c r="D29" s="20" t="s">
        <v>52</v>
      </c>
      <c r="E29" s="15" t="s">
        <v>14</v>
      </c>
      <c r="F29" s="18">
        <v>1</v>
      </c>
      <c r="G29" s="18">
        <v>173410000</v>
      </c>
      <c r="H29" s="9" t="s">
        <v>46</v>
      </c>
      <c r="I29" s="9" t="s">
        <v>36</v>
      </c>
      <c r="J29" s="6" t="s">
        <v>25</v>
      </c>
      <c r="K29" s="16">
        <f>F29*G29</f>
        <v>173410000</v>
      </c>
      <c r="L29" s="16">
        <f t="shared" si="0"/>
        <v>194219200.00000003</v>
      </c>
    </row>
    <row r="30" spans="1:12" ht="76.5" customHeight="1" x14ac:dyDescent="0.25">
      <c r="A30" s="4">
        <v>18</v>
      </c>
      <c r="B30" s="21" t="s">
        <v>50</v>
      </c>
      <c r="C30" s="10" t="s">
        <v>58</v>
      </c>
      <c r="D30" s="21" t="s">
        <v>50</v>
      </c>
      <c r="E30" s="22" t="s">
        <v>14</v>
      </c>
      <c r="F30" s="23">
        <v>1</v>
      </c>
      <c r="G30" s="23">
        <v>6642000</v>
      </c>
      <c r="H30" s="11" t="s">
        <v>49</v>
      </c>
      <c r="I30" s="11" t="s">
        <v>36</v>
      </c>
      <c r="J30" s="24" t="s">
        <v>28</v>
      </c>
      <c r="K30" s="25">
        <f>F30*G30</f>
        <v>6642000</v>
      </c>
      <c r="L30" s="16">
        <f t="shared" si="0"/>
        <v>7439040.0000000009</v>
      </c>
    </row>
    <row r="31" spans="1:12" ht="168.75" customHeight="1" x14ac:dyDescent="0.25">
      <c r="A31" s="26">
        <v>19</v>
      </c>
      <c r="B31" s="27" t="s">
        <v>60</v>
      </c>
      <c r="C31" s="27" t="s">
        <v>58</v>
      </c>
      <c r="D31" s="27" t="s">
        <v>71</v>
      </c>
      <c r="E31" s="27" t="s">
        <v>15</v>
      </c>
      <c r="F31" s="27">
        <v>1</v>
      </c>
      <c r="G31" s="31">
        <v>34580360</v>
      </c>
      <c r="H31" s="27" t="s">
        <v>61</v>
      </c>
      <c r="I31" s="27" t="s">
        <v>36</v>
      </c>
      <c r="J31" s="27" t="s">
        <v>25</v>
      </c>
      <c r="K31" s="16">
        <f>F31*G31</f>
        <v>34580360</v>
      </c>
      <c r="L31" s="30">
        <f>K31*1.12</f>
        <v>38730003.200000003</v>
      </c>
    </row>
    <row r="32" spans="1:12" ht="76.5" customHeight="1" x14ac:dyDescent="0.25">
      <c r="A32" s="4">
        <v>20</v>
      </c>
      <c r="B32" s="27" t="s">
        <v>62</v>
      </c>
      <c r="C32" s="27" t="s">
        <v>58</v>
      </c>
      <c r="D32" s="9" t="s">
        <v>63</v>
      </c>
      <c r="E32" s="27" t="s">
        <v>15</v>
      </c>
      <c r="F32" s="27">
        <v>1</v>
      </c>
      <c r="G32" s="31">
        <v>1257867.8600000001</v>
      </c>
      <c r="H32" s="27" t="s">
        <v>61</v>
      </c>
      <c r="I32" s="27" t="s">
        <v>36</v>
      </c>
      <c r="J32" s="27" t="s">
        <v>25</v>
      </c>
      <c r="K32" s="16">
        <f t="shared" ref="K32:K44" si="3">F32*G32</f>
        <v>1257867.8600000001</v>
      </c>
      <c r="L32" s="16">
        <f t="shared" si="0"/>
        <v>1408812.0032000002</v>
      </c>
    </row>
    <row r="33" spans="1:12" ht="76.5" customHeight="1" x14ac:dyDescent="0.25">
      <c r="A33" s="4">
        <v>21</v>
      </c>
      <c r="B33" s="27" t="s">
        <v>64</v>
      </c>
      <c r="C33" s="27" t="s">
        <v>58</v>
      </c>
      <c r="D33" s="27" t="s">
        <v>64</v>
      </c>
      <c r="E33" s="27" t="s">
        <v>15</v>
      </c>
      <c r="F33" s="27">
        <v>1</v>
      </c>
      <c r="G33" s="31">
        <v>9928531</v>
      </c>
      <c r="H33" s="27" t="s">
        <v>61</v>
      </c>
      <c r="I33" s="27" t="s">
        <v>36</v>
      </c>
      <c r="J33" s="27" t="s">
        <v>25</v>
      </c>
      <c r="K33" s="16">
        <f t="shared" si="3"/>
        <v>9928531</v>
      </c>
      <c r="L33" s="16">
        <f t="shared" si="0"/>
        <v>11119954.720000001</v>
      </c>
    </row>
    <row r="34" spans="1:12" ht="76.5" customHeight="1" x14ac:dyDescent="0.25">
      <c r="A34" s="4">
        <v>22</v>
      </c>
      <c r="B34" s="20" t="s">
        <v>65</v>
      </c>
      <c r="C34" s="27" t="s">
        <v>58</v>
      </c>
      <c r="D34" s="20" t="s">
        <v>65</v>
      </c>
      <c r="E34" s="27" t="s">
        <v>15</v>
      </c>
      <c r="F34" s="27">
        <v>1</v>
      </c>
      <c r="G34" s="18">
        <v>78181097</v>
      </c>
      <c r="H34" s="27" t="s">
        <v>61</v>
      </c>
      <c r="I34" s="27" t="s">
        <v>36</v>
      </c>
      <c r="J34" s="27" t="s">
        <v>25</v>
      </c>
      <c r="K34" s="16">
        <f t="shared" si="3"/>
        <v>78181097</v>
      </c>
      <c r="L34" s="16">
        <f t="shared" si="0"/>
        <v>87562828.640000015</v>
      </c>
    </row>
    <row r="35" spans="1:12" ht="97.5" customHeight="1" x14ac:dyDescent="0.25">
      <c r="A35" s="26">
        <v>23</v>
      </c>
      <c r="B35" s="27" t="s">
        <v>66</v>
      </c>
      <c r="C35" s="27" t="s">
        <v>58</v>
      </c>
      <c r="D35" s="27" t="s">
        <v>66</v>
      </c>
      <c r="E35" s="27" t="s">
        <v>15</v>
      </c>
      <c r="F35" s="27">
        <v>1</v>
      </c>
      <c r="G35" s="18">
        <v>29658807</v>
      </c>
      <c r="H35" s="27" t="s">
        <v>61</v>
      </c>
      <c r="I35" s="27" t="s">
        <v>36</v>
      </c>
      <c r="J35" s="27" t="s">
        <v>25</v>
      </c>
      <c r="K35" s="25">
        <f t="shared" si="3"/>
        <v>29658807</v>
      </c>
      <c r="L35" s="16">
        <f t="shared" si="0"/>
        <v>33217863.840000004</v>
      </c>
    </row>
    <row r="36" spans="1:12" ht="76.5" customHeight="1" x14ac:dyDescent="0.25">
      <c r="A36" s="4">
        <v>24</v>
      </c>
      <c r="B36" s="27" t="s">
        <v>67</v>
      </c>
      <c r="C36" s="27" t="s">
        <v>68</v>
      </c>
      <c r="D36" s="27" t="s">
        <v>67</v>
      </c>
      <c r="E36" s="27" t="s">
        <v>69</v>
      </c>
      <c r="F36" s="27">
        <v>2</v>
      </c>
      <c r="G36" s="31">
        <v>1109400</v>
      </c>
      <c r="H36" s="27" t="s">
        <v>70</v>
      </c>
      <c r="I36" s="27" t="s">
        <v>36</v>
      </c>
      <c r="J36" s="27" t="s">
        <v>25</v>
      </c>
      <c r="K36" s="16">
        <f t="shared" si="3"/>
        <v>2218800</v>
      </c>
      <c r="L36" s="30">
        <f>K36*1.12</f>
        <v>2485056.0000000005</v>
      </c>
    </row>
    <row r="37" spans="1:12" ht="76.5" customHeight="1" x14ac:dyDescent="0.25">
      <c r="A37" s="4">
        <v>25</v>
      </c>
      <c r="B37" s="27" t="s">
        <v>72</v>
      </c>
      <c r="C37" s="27" t="s">
        <v>68</v>
      </c>
      <c r="D37" s="27" t="s">
        <v>73</v>
      </c>
      <c r="E37" s="27" t="s">
        <v>69</v>
      </c>
      <c r="F37" s="27">
        <v>2</v>
      </c>
      <c r="G37" s="31">
        <v>990000</v>
      </c>
      <c r="H37" s="27" t="s">
        <v>70</v>
      </c>
      <c r="I37" s="27" t="s">
        <v>36</v>
      </c>
      <c r="J37" s="27" t="s">
        <v>25</v>
      </c>
      <c r="K37" s="16">
        <f t="shared" si="3"/>
        <v>1980000</v>
      </c>
      <c r="L37" s="16">
        <f t="shared" si="0"/>
        <v>2217600</v>
      </c>
    </row>
    <row r="38" spans="1:12" ht="76.5" customHeight="1" x14ac:dyDescent="0.25">
      <c r="A38" s="4">
        <v>26</v>
      </c>
      <c r="B38" s="27" t="s">
        <v>74</v>
      </c>
      <c r="C38" s="27" t="s">
        <v>68</v>
      </c>
      <c r="D38" s="27" t="s">
        <v>74</v>
      </c>
      <c r="E38" s="27" t="s">
        <v>69</v>
      </c>
      <c r="F38" s="27">
        <v>2</v>
      </c>
      <c r="G38" s="31">
        <v>99000</v>
      </c>
      <c r="H38" s="27" t="s">
        <v>70</v>
      </c>
      <c r="I38" s="27" t="s">
        <v>36</v>
      </c>
      <c r="J38" s="27" t="s">
        <v>25</v>
      </c>
      <c r="K38" s="16">
        <f t="shared" si="3"/>
        <v>198000</v>
      </c>
      <c r="L38" s="16">
        <f t="shared" si="0"/>
        <v>221760.00000000003</v>
      </c>
    </row>
    <row r="39" spans="1:12" ht="76.5" customHeight="1" x14ac:dyDescent="0.25">
      <c r="A39" s="26">
        <v>27</v>
      </c>
      <c r="B39" s="27" t="s">
        <v>75</v>
      </c>
      <c r="C39" s="27" t="s">
        <v>58</v>
      </c>
      <c r="D39" s="27" t="s">
        <v>75</v>
      </c>
      <c r="E39" s="27" t="s">
        <v>69</v>
      </c>
      <c r="F39" s="27">
        <v>1</v>
      </c>
      <c r="G39" s="31">
        <v>29827500</v>
      </c>
      <c r="H39" s="27" t="s">
        <v>77</v>
      </c>
      <c r="I39" s="27" t="s">
        <v>36</v>
      </c>
      <c r="J39" s="27" t="s">
        <v>25</v>
      </c>
      <c r="K39" s="16">
        <f t="shared" si="3"/>
        <v>29827500</v>
      </c>
      <c r="L39" s="16">
        <f t="shared" si="0"/>
        <v>33406800.000000004</v>
      </c>
    </row>
    <row r="40" spans="1:12" ht="76.5" customHeight="1" x14ac:dyDescent="0.25">
      <c r="A40" s="4">
        <v>28</v>
      </c>
      <c r="B40" s="32" t="s">
        <v>76</v>
      </c>
      <c r="C40" s="10" t="s">
        <v>23</v>
      </c>
      <c r="D40" s="32" t="s">
        <v>76</v>
      </c>
      <c r="E40" s="32" t="s">
        <v>15</v>
      </c>
      <c r="F40" s="32">
        <v>1</v>
      </c>
      <c r="G40" s="33">
        <v>1889863</v>
      </c>
      <c r="H40" s="32" t="s">
        <v>61</v>
      </c>
      <c r="I40" s="32" t="s">
        <v>36</v>
      </c>
      <c r="J40" s="32" t="s">
        <v>25</v>
      </c>
      <c r="K40" s="25">
        <f t="shared" si="3"/>
        <v>1889863</v>
      </c>
      <c r="L40" s="25">
        <f t="shared" si="0"/>
        <v>2116646.56</v>
      </c>
    </row>
    <row r="41" spans="1:12" ht="76.5" customHeight="1" x14ac:dyDescent="0.25">
      <c r="A41" s="5">
        <v>29</v>
      </c>
      <c r="B41" s="35" t="s">
        <v>78</v>
      </c>
      <c r="C41" s="35" t="s">
        <v>68</v>
      </c>
      <c r="D41" s="35" t="s">
        <v>78</v>
      </c>
      <c r="E41" s="35" t="s">
        <v>14</v>
      </c>
      <c r="F41" s="35">
        <v>1</v>
      </c>
      <c r="G41" s="36">
        <v>323661</v>
      </c>
      <c r="H41" s="35" t="s">
        <v>24</v>
      </c>
      <c r="I41" s="35" t="s">
        <v>36</v>
      </c>
      <c r="J41" s="35" t="s">
        <v>25</v>
      </c>
      <c r="K41" s="36">
        <v>323661</v>
      </c>
      <c r="L41" s="37">
        <f>K41*1.12</f>
        <v>362500.32</v>
      </c>
    </row>
    <row r="42" spans="1:12" ht="76.5" customHeight="1" x14ac:dyDescent="0.25">
      <c r="A42" s="38">
        <v>30</v>
      </c>
      <c r="B42" s="35" t="s">
        <v>83</v>
      </c>
      <c r="C42" s="40" t="s">
        <v>23</v>
      </c>
      <c r="D42" s="35" t="s">
        <v>83</v>
      </c>
      <c r="E42" s="35" t="s">
        <v>14</v>
      </c>
      <c r="F42" s="35">
        <v>1</v>
      </c>
      <c r="G42" s="36">
        <v>433392.9</v>
      </c>
      <c r="H42" s="9" t="s">
        <v>49</v>
      </c>
      <c r="I42" s="35" t="s">
        <v>36</v>
      </c>
      <c r="J42" s="6" t="s">
        <v>26</v>
      </c>
      <c r="K42" s="16">
        <f t="shared" si="3"/>
        <v>433392.9</v>
      </c>
      <c r="L42" s="16">
        <f t="shared" si="0"/>
        <v>485400.04800000007</v>
      </c>
    </row>
    <row r="43" spans="1:12" ht="76.5" customHeight="1" x14ac:dyDescent="0.25">
      <c r="A43" s="38">
        <v>31</v>
      </c>
      <c r="B43" s="39" t="s">
        <v>79</v>
      </c>
      <c r="C43" s="40" t="s">
        <v>23</v>
      </c>
      <c r="D43" s="39" t="s">
        <v>79</v>
      </c>
      <c r="E43" s="40" t="s">
        <v>15</v>
      </c>
      <c r="F43" s="40">
        <v>1</v>
      </c>
      <c r="G43" s="41">
        <v>61741399</v>
      </c>
      <c r="H43" s="40" t="s">
        <v>80</v>
      </c>
      <c r="I43" s="40" t="s">
        <v>81</v>
      </c>
      <c r="J43" s="40" t="s">
        <v>25</v>
      </c>
      <c r="K43" s="16">
        <f t="shared" si="3"/>
        <v>61741399</v>
      </c>
      <c r="L43" s="16">
        <f t="shared" si="0"/>
        <v>69150366.88000001</v>
      </c>
    </row>
    <row r="44" spans="1:12" ht="76.5" customHeight="1" x14ac:dyDescent="0.25">
      <c r="A44" s="43">
        <v>32</v>
      </c>
      <c r="B44" s="44" t="s">
        <v>82</v>
      </c>
      <c r="C44" s="35" t="s">
        <v>23</v>
      </c>
      <c r="D44" s="44" t="s">
        <v>82</v>
      </c>
      <c r="E44" s="35" t="s">
        <v>15</v>
      </c>
      <c r="F44" s="35">
        <v>1</v>
      </c>
      <c r="G44" s="36">
        <v>15704151</v>
      </c>
      <c r="H44" s="35" t="s">
        <v>84</v>
      </c>
      <c r="I44" s="35" t="s">
        <v>81</v>
      </c>
      <c r="J44" s="35" t="s">
        <v>25</v>
      </c>
      <c r="K44" s="16">
        <f t="shared" si="3"/>
        <v>15704151</v>
      </c>
      <c r="L44" s="16">
        <f t="shared" si="0"/>
        <v>17588649.120000001</v>
      </c>
    </row>
    <row r="45" spans="1:12" ht="76.5" customHeight="1" x14ac:dyDescent="0.25">
      <c r="A45" s="5">
        <v>33</v>
      </c>
      <c r="B45" s="40" t="s">
        <v>85</v>
      </c>
      <c r="C45" s="40" t="s">
        <v>23</v>
      </c>
      <c r="D45" s="40" t="s">
        <v>85</v>
      </c>
      <c r="E45" s="40" t="s">
        <v>86</v>
      </c>
      <c r="F45" s="40">
        <v>131</v>
      </c>
      <c r="G45" s="45">
        <v>2017.1759999999999</v>
      </c>
      <c r="H45" s="40" t="s">
        <v>87</v>
      </c>
      <c r="I45" s="40" t="s">
        <v>36</v>
      </c>
      <c r="J45" s="40" t="s">
        <v>25</v>
      </c>
      <c r="K45" s="46">
        <f>F45*G45</f>
        <v>264250.05599999998</v>
      </c>
      <c r="L45" s="47">
        <f t="shared" si="0"/>
        <v>295960.06271999999</v>
      </c>
    </row>
    <row r="46" spans="1:12" ht="76.5" customHeight="1" x14ac:dyDescent="0.25">
      <c r="A46" s="5">
        <v>34</v>
      </c>
      <c r="B46" s="48" t="s">
        <v>88</v>
      </c>
      <c r="C46" s="40" t="s">
        <v>23</v>
      </c>
      <c r="D46" s="40" t="s">
        <v>89</v>
      </c>
      <c r="E46" s="40" t="s">
        <v>86</v>
      </c>
      <c r="F46" s="48">
        <v>131</v>
      </c>
      <c r="G46" s="41">
        <v>150152.67000000001</v>
      </c>
      <c r="H46" s="40" t="s">
        <v>100</v>
      </c>
      <c r="I46" s="40" t="s">
        <v>36</v>
      </c>
      <c r="J46" s="40" t="s">
        <v>25</v>
      </c>
      <c r="K46" s="46">
        <f>F46*G46</f>
        <v>19669999.770000003</v>
      </c>
      <c r="L46" s="47">
        <f t="shared" si="0"/>
        <v>22030399.742400005</v>
      </c>
    </row>
    <row r="47" spans="1:12" ht="76.5" customHeight="1" x14ac:dyDescent="0.25">
      <c r="A47" s="5">
        <v>35</v>
      </c>
      <c r="B47" s="48" t="s">
        <v>90</v>
      </c>
      <c r="C47" s="40" t="s">
        <v>22</v>
      </c>
      <c r="D47" s="48" t="s">
        <v>90</v>
      </c>
      <c r="E47" s="40" t="s">
        <v>14</v>
      </c>
      <c r="F47" s="48">
        <v>1</v>
      </c>
      <c r="G47" s="41">
        <v>640000</v>
      </c>
      <c r="H47" s="40" t="s">
        <v>49</v>
      </c>
      <c r="I47" s="40" t="s">
        <v>36</v>
      </c>
      <c r="J47" s="40" t="s">
        <v>25</v>
      </c>
      <c r="K47" s="46">
        <f>F47*G47</f>
        <v>640000</v>
      </c>
      <c r="L47" s="47">
        <f t="shared" si="0"/>
        <v>716800.00000000012</v>
      </c>
    </row>
    <row r="48" spans="1:12" ht="76.5" customHeight="1" x14ac:dyDescent="0.25">
      <c r="A48" s="43">
        <v>36</v>
      </c>
      <c r="B48" s="48" t="s">
        <v>91</v>
      </c>
      <c r="C48" s="40" t="s">
        <v>23</v>
      </c>
      <c r="D48" s="48" t="s">
        <v>91</v>
      </c>
      <c r="E48" s="40" t="s">
        <v>15</v>
      </c>
      <c r="F48" s="48">
        <v>1</v>
      </c>
      <c r="G48" s="41">
        <v>1837921</v>
      </c>
      <c r="H48" s="48" t="s">
        <v>77</v>
      </c>
      <c r="I48" s="40" t="s">
        <v>36</v>
      </c>
      <c r="J48" s="40" t="s">
        <v>25</v>
      </c>
      <c r="K48" s="41">
        <v>1837921</v>
      </c>
      <c r="L48" s="47">
        <f>K48*1.12</f>
        <v>2058471.5200000003</v>
      </c>
    </row>
    <row r="49" spans="1:12" ht="76.5" customHeight="1" x14ac:dyDescent="0.25">
      <c r="A49" s="5">
        <v>37</v>
      </c>
      <c r="B49" s="48" t="s">
        <v>92</v>
      </c>
      <c r="C49" s="40" t="s">
        <v>23</v>
      </c>
      <c r="D49" s="48" t="s">
        <v>92</v>
      </c>
      <c r="E49" s="40" t="s">
        <v>15</v>
      </c>
      <c r="F49" s="48">
        <v>1</v>
      </c>
      <c r="G49" s="41">
        <v>891964</v>
      </c>
      <c r="H49" s="48" t="s">
        <v>93</v>
      </c>
      <c r="I49" s="40" t="s">
        <v>36</v>
      </c>
      <c r="J49" s="40" t="s">
        <v>25</v>
      </c>
      <c r="K49" s="41">
        <v>891964</v>
      </c>
      <c r="L49" s="47">
        <f>K49*1.12</f>
        <v>998999.68</v>
      </c>
    </row>
    <row r="50" spans="1:12" ht="138.75" customHeight="1" x14ac:dyDescent="0.25">
      <c r="A50" s="5">
        <v>38</v>
      </c>
      <c r="B50" s="48" t="s">
        <v>94</v>
      </c>
      <c r="C50" s="40" t="s">
        <v>58</v>
      </c>
      <c r="D50" s="48" t="s">
        <v>95</v>
      </c>
      <c r="E50" s="40" t="s">
        <v>15</v>
      </c>
      <c r="F50" s="48">
        <v>1</v>
      </c>
      <c r="G50" s="41">
        <v>8174276</v>
      </c>
      <c r="H50" s="48" t="s">
        <v>61</v>
      </c>
      <c r="I50" s="40" t="s">
        <v>36</v>
      </c>
      <c r="J50" s="40" t="s">
        <v>25</v>
      </c>
      <c r="K50" s="41">
        <v>8174276</v>
      </c>
      <c r="L50" s="47">
        <f>K50*1.12</f>
        <v>9155189.120000001</v>
      </c>
    </row>
    <row r="51" spans="1:12" ht="138.75" customHeight="1" x14ac:dyDescent="0.25">
      <c r="A51" s="43">
        <v>39</v>
      </c>
      <c r="B51" s="48" t="s">
        <v>96</v>
      </c>
      <c r="C51" s="40" t="s">
        <v>22</v>
      </c>
      <c r="D51" s="48" t="s">
        <v>97</v>
      </c>
      <c r="E51" s="40" t="s">
        <v>69</v>
      </c>
      <c r="F51" s="48">
        <v>1</v>
      </c>
      <c r="G51" s="41">
        <v>2776786</v>
      </c>
      <c r="H51" s="48" t="s">
        <v>61</v>
      </c>
      <c r="I51" s="40" t="s">
        <v>36</v>
      </c>
      <c r="J51" s="40" t="s">
        <v>25</v>
      </c>
      <c r="K51" s="41">
        <v>2776786</v>
      </c>
      <c r="L51" s="47">
        <f>K51*1.12</f>
        <v>3110000.3200000003</v>
      </c>
    </row>
    <row r="52" spans="1:12" ht="138.75" customHeight="1" x14ac:dyDescent="0.25">
      <c r="A52" s="5">
        <v>40</v>
      </c>
      <c r="B52" s="48" t="s">
        <v>98</v>
      </c>
      <c r="C52" s="40" t="s">
        <v>58</v>
      </c>
      <c r="D52" s="48" t="s">
        <v>99</v>
      </c>
      <c r="E52" s="40" t="s">
        <v>15</v>
      </c>
      <c r="F52" s="48">
        <v>1</v>
      </c>
      <c r="G52" s="41">
        <v>17500000</v>
      </c>
      <c r="H52" s="48" t="s">
        <v>61</v>
      </c>
      <c r="I52" s="40" t="s">
        <v>36</v>
      </c>
      <c r="J52" s="40" t="s">
        <v>25</v>
      </c>
      <c r="K52" s="46">
        <f>F52*G52</f>
        <v>17500000</v>
      </c>
      <c r="L52" s="47">
        <f>K52*1.12</f>
        <v>19600000.000000004</v>
      </c>
    </row>
    <row r="53" spans="1:12" ht="138.75" customHeight="1" x14ac:dyDescent="0.25">
      <c r="A53" s="5">
        <v>41</v>
      </c>
      <c r="B53" s="20" t="s">
        <v>101</v>
      </c>
      <c r="C53" s="40" t="s">
        <v>23</v>
      </c>
      <c r="D53" s="20" t="s">
        <v>101</v>
      </c>
      <c r="E53" s="40" t="s">
        <v>15</v>
      </c>
      <c r="F53" s="48">
        <v>1</v>
      </c>
      <c r="G53" s="41">
        <v>1356980.36</v>
      </c>
      <c r="H53" s="48" t="s">
        <v>61</v>
      </c>
      <c r="I53" s="40" t="s">
        <v>36</v>
      </c>
      <c r="J53" s="40" t="s">
        <v>25</v>
      </c>
      <c r="K53" s="46">
        <f t="shared" ref="K53:K62" si="4">F53*G53</f>
        <v>1356980.36</v>
      </c>
      <c r="L53" s="47">
        <f t="shared" ref="L53:L62" si="5">K53*1.12</f>
        <v>1519818.0032000002</v>
      </c>
    </row>
    <row r="54" spans="1:12" ht="138.75" customHeight="1" x14ac:dyDescent="0.25">
      <c r="A54" s="5">
        <v>42</v>
      </c>
      <c r="B54" s="20" t="s">
        <v>102</v>
      </c>
      <c r="C54" s="40" t="s">
        <v>23</v>
      </c>
      <c r="D54" s="20" t="s">
        <v>102</v>
      </c>
      <c r="E54" s="40" t="s">
        <v>15</v>
      </c>
      <c r="F54" s="50">
        <v>1</v>
      </c>
      <c r="G54" s="36">
        <v>270727.67999999999</v>
      </c>
      <c r="H54" s="50" t="s">
        <v>24</v>
      </c>
      <c r="I54" s="35" t="s">
        <v>36</v>
      </c>
      <c r="J54" s="40" t="s">
        <v>25</v>
      </c>
      <c r="K54" s="46">
        <f t="shared" si="4"/>
        <v>270727.67999999999</v>
      </c>
      <c r="L54" s="47">
        <f t="shared" si="5"/>
        <v>303215.00160000002</v>
      </c>
    </row>
    <row r="55" spans="1:12" ht="264" customHeight="1" x14ac:dyDescent="0.25">
      <c r="A55" s="43">
        <v>43</v>
      </c>
      <c r="B55" s="20" t="s">
        <v>113</v>
      </c>
      <c r="C55" s="40" t="s">
        <v>22</v>
      </c>
      <c r="D55" s="20" t="s">
        <v>103</v>
      </c>
      <c r="E55" s="49" t="s">
        <v>69</v>
      </c>
      <c r="F55" s="52">
        <v>8</v>
      </c>
      <c r="G55" s="16">
        <v>340394.64</v>
      </c>
      <c r="H55" s="50" t="s">
        <v>112</v>
      </c>
      <c r="I55" s="35" t="s">
        <v>36</v>
      </c>
      <c r="J55" s="40" t="s">
        <v>25</v>
      </c>
      <c r="K55" s="46">
        <f t="shared" si="4"/>
        <v>2723157.12</v>
      </c>
      <c r="L55" s="47">
        <f t="shared" si="5"/>
        <v>3049935.9744000006</v>
      </c>
    </row>
    <row r="56" spans="1:12" ht="185.25" customHeight="1" x14ac:dyDescent="0.25">
      <c r="A56" s="5">
        <v>44</v>
      </c>
      <c r="B56" s="20" t="s">
        <v>105</v>
      </c>
      <c r="C56" s="40" t="s">
        <v>22</v>
      </c>
      <c r="D56" s="20" t="s">
        <v>104</v>
      </c>
      <c r="E56" s="49" t="s">
        <v>69</v>
      </c>
      <c r="F56" s="52">
        <v>4</v>
      </c>
      <c r="G56" s="16">
        <v>49107.14</v>
      </c>
      <c r="H56" s="50" t="s">
        <v>112</v>
      </c>
      <c r="I56" s="35" t="s">
        <v>36</v>
      </c>
      <c r="J56" s="40" t="s">
        <v>25</v>
      </c>
      <c r="K56" s="46">
        <f t="shared" si="4"/>
        <v>196428.56</v>
      </c>
      <c r="L56" s="47">
        <f t="shared" si="5"/>
        <v>219999.98720000003</v>
      </c>
    </row>
    <row r="57" spans="1:12" ht="187.5" customHeight="1" x14ac:dyDescent="0.25">
      <c r="A57" s="5">
        <v>45</v>
      </c>
      <c r="B57" s="20" t="s">
        <v>107</v>
      </c>
      <c r="C57" s="40" t="s">
        <v>22</v>
      </c>
      <c r="D57" s="20" t="s">
        <v>106</v>
      </c>
      <c r="E57" s="49" t="s">
        <v>69</v>
      </c>
      <c r="F57" s="52">
        <v>8</v>
      </c>
      <c r="G57" s="16">
        <v>47754.47</v>
      </c>
      <c r="H57" s="50" t="s">
        <v>112</v>
      </c>
      <c r="I57" s="35" t="s">
        <v>36</v>
      </c>
      <c r="J57" s="40" t="s">
        <v>25</v>
      </c>
      <c r="K57" s="46">
        <f t="shared" si="4"/>
        <v>382035.76</v>
      </c>
      <c r="L57" s="47">
        <f t="shared" si="5"/>
        <v>427880.05120000005</v>
      </c>
    </row>
    <row r="58" spans="1:12" ht="270.75" customHeight="1" x14ac:dyDescent="0.25">
      <c r="A58" s="5">
        <v>46</v>
      </c>
      <c r="B58" s="20" t="s">
        <v>109</v>
      </c>
      <c r="C58" s="40" t="s">
        <v>22</v>
      </c>
      <c r="D58" s="20" t="s">
        <v>108</v>
      </c>
      <c r="E58" s="49" t="s">
        <v>69</v>
      </c>
      <c r="F58" s="52">
        <v>4</v>
      </c>
      <c r="G58" s="16">
        <v>53981.25</v>
      </c>
      <c r="H58" s="50" t="s">
        <v>112</v>
      </c>
      <c r="I58" s="35" t="s">
        <v>36</v>
      </c>
      <c r="J58" s="40" t="s">
        <v>25</v>
      </c>
      <c r="K58" s="46">
        <f t="shared" si="4"/>
        <v>215925</v>
      </c>
      <c r="L58" s="47">
        <f t="shared" si="5"/>
        <v>241836.00000000003</v>
      </c>
    </row>
    <row r="59" spans="1:12" ht="138.75" customHeight="1" x14ac:dyDescent="0.25">
      <c r="A59" s="5">
        <v>47</v>
      </c>
      <c r="B59" s="20" t="s">
        <v>110</v>
      </c>
      <c r="C59" s="40" t="s">
        <v>22</v>
      </c>
      <c r="D59" s="20" t="s">
        <v>111</v>
      </c>
      <c r="E59" s="49" t="s">
        <v>69</v>
      </c>
      <c r="F59" s="52">
        <v>12</v>
      </c>
      <c r="G59" s="16">
        <v>10714.29</v>
      </c>
      <c r="H59" s="48" t="s">
        <v>112</v>
      </c>
      <c r="I59" s="40" t="s">
        <v>36</v>
      </c>
      <c r="J59" s="40" t="s">
        <v>25</v>
      </c>
      <c r="K59" s="46">
        <f t="shared" si="4"/>
        <v>128571.48000000001</v>
      </c>
      <c r="L59" s="47">
        <f t="shared" si="5"/>
        <v>144000.05760000003</v>
      </c>
    </row>
    <row r="60" spans="1:12" ht="138.75" customHeight="1" x14ac:dyDescent="0.25">
      <c r="A60" s="5">
        <v>48</v>
      </c>
      <c r="B60" s="20" t="s">
        <v>114</v>
      </c>
      <c r="C60" s="40" t="s">
        <v>23</v>
      </c>
      <c r="D60" s="20" t="s">
        <v>114</v>
      </c>
      <c r="E60" s="40" t="s">
        <v>15</v>
      </c>
      <c r="F60" s="48">
        <v>1</v>
      </c>
      <c r="G60" s="47">
        <v>9821428.5700000003</v>
      </c>
      <c r="H60" s="48" t="s">
        <v>61</v>
      </c>
      <c r="I60" s="40" t="s">
        <v>36</v>
      </c>
      <c r="J60" s="40" t="s">
        <v>25</v>
      </c>
      <c r="K60" s="46">
        <f t="shared" si="4"/>
        <v>9821428.5700000003</v>
      </c>
      <c r="L60" s="47">
        <f t="shared" si="5"/>
        <v>10999999.998400001</v>
      </c>
    </row>
    <row r="61" spans="1:12" ht="138.75" customHeight="1" x14ac:dyDescent="0.25">
      <c r="A61" s="43">
        <v>49</v>
      </c>
      <c r="B61" s="20" t="s">
        <v>115</v>
      </c>
      <c r="C61" s="40" t="s">
        <v>22</v>
      </c>
      <c r="D61" s="20" t="s">
        <v>63</v>
      </c>
      <c r="E61" s="40" t="s">
        <v>69</v>
      </c>
      <c r="F61" s="54">
        <v>2</v>
      </c>
      <c r="G61" s="47">
        <v>645500.89</v>
      </c>
      <c r="H61" s="48" t="s">
        <v>77</v>
      </c>
      <c r="I61" s="40" t="s">
        <v>36</v>
      </c>
      <c r="J61" s="40" t="s">
        <v>25</v>
      </c>
      <c r="K61" s="46">
        <f t="shared" si="4"/>
        <v>1291001.78</v>
      </c>
      <c r="L61" s="47">
        <f t="shared" si="5"/>
        <v>1445921.9936000002</v>
      </c>
    </row>
    <row r="62" spans="1:12" ht="138.75" customHeight="1" x14ac:dyDescent="0.25">
      <c r="A62" s="5">
        <v>50</v>
      </c>
      <c r="B62" s="20" t="s">
        <v>116</v>
      </c>
      <c r="C62" s="40" t="s">
        <v>23</v>
      </c>
      <c r="D62" s="20" t="s">
        <v>116</v>
      </c>
      <c r="E62" s="40" t="s">
        <v>14</v>
      </c>
      <c r="F62" s="54">
        <v>1</v>
      </c>
      <c r="G62" s="47">
        <v>200000</v>
      </c>
      <c r="H62" s="40" t="s">
        <v>49</v>
      </c>
      <c r="I62" s="40" t="s">
        <v>36</v>
      </c>
      <c r="J62" s="40" t="s">
        <v>25</v>
      </c>
      <c r="K62" s="46">
        <f t="shared" si="4"/>
        <v>200000</v>
      </c>
      <c r="L62" s="47">
        <f t="shared" si="5"/>
        <v>224000.00000000003</v>
      </c>
    </row>
    <row r="63" spans="1:12" s="28" customFormat="1" ht="22.5" customHeight="1" x14ac:dyDescent="0.2">
      <c r="A63" s="55" t="s">
        <v>51</v>
      </c>
      <c r="B63" s="55"/>
      <c r="C63" s="55"/>
      <c r="D63" s="55"/>
      <c r="E63" s="55"/>
      <c r="F63" s="56"/>
      <c r="G63" s="56"/>
      <c r="H63" s="56"/>
      <c r="I63" s="56"/>
      <c r="J63" s="55"/>
      <c r="K63" s="42">
        <f>SUM(K13:K62)</f>
        <v>532020818.4252857</v>
      </c>
      <c r="L63" s="34">
        <f>SUM(L13:L62)</f>
        <v>595863316.63632023</v>
      </c>
    </row>
  </sheetData>
  <mergeCells count="8">
    <mergeCell ref="A63:J63"/>
    <mergeCell ref="A10:L10"/>
    <mergeCell ref="A11:L11"/>
    <mergeCell ref="J1:L3"/>
    <mergeCell ref="J4:L4"/>
    <mergeCell ref="J5:L5"/>
    <mergeCell ref="J6:L6"/>
    <mergeCell ref="J7:L7"/>
  </mergeCells>
  <pageMargins left="0.19685039370078741" right="0.15748031496062992" top="0.35433070866141736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44"/>
    </sheetView>
  </sheetViews>
  <sheetFormatPr defaultRowHeight="15" x14ac:dyDescent="0.25"/>
  <cols>
    <col min="1" max="16384" width="9.140625" style="7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2012-04-19T05:21:14Z</cp:lastPrinted>
  <dcterms:created xsi:type="dcterms:W3CDTF">2012-01-05T05:15:13Z</dcterms:created>
  <dcterms:modified xsi:type="dcterms:W3CDTF">2012-04-23T10:09:05Z</dcterms:modified>
</cp:coreProperties>
</file>