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23895" windowHeight="97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K14" i="1" l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L53" i="1" l="1"/>
  <c r="K53" i="1"/>
  <c r="L28" i="1"/>
</calcChain>
</file>

<file path=xl/sharedStrings.xml><?xml version="1.0" encoding="utf-8"?>
<sst xmlns="http://schemas.openxmlformats.org/spreadsheetml/2006/main" count="301" uniqueCount="102">
  <si>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</si>
  <si>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</si>
  <si>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</si>
  <si>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</si>
  <si>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</si>
  <si>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</si>
  <si>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</si>
  <si>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</si>
  <si>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</si>
  <si>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</si>
  <si>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</si>
  <si>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</si>
  <si>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</si>
  <si>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</si>
  <si>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</si>
  <si>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</si>
  <si>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</si>
  <si>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</si>
  <si>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</si>
  <si>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</si>
  <si>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</si>
  <si>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</si>
  <si>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</si>
  <si>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</si>
  <si>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</si>
  <si>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</si>
  <si>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</si>
  <si>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</si>
  <si>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</si>
  <si>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</si>
  <si>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</si>
  <si>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</si>
  <si>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</si>
  <si>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</si>
  <si>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</si>
  <si>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</si>
  <si>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</si>
  <si>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</si>
  <si>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</si>
  <si>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</si>
  <si>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</si>
  <si>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</si>
  <si>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</si>
  <si>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</si>
  <si>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</si>
  <si>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</si>
  <si>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</si>
  <si>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</si>
  <si>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</si>
  <si>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</si>
  <si>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</si>
  <si>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</si>
  <si>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</si>
  <si>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</si>
  <si>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</si>
  <si>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</si>
  <si>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</si>
  <si>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</si>
  <si>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</si>
  <si>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</si>
  <si>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</si>
  <si>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</si>
  <si>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</si>
  <si>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</si>
  <si>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</si>
  <si>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</si>
  <si>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</si>
  <si>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</si>
  <si>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</si>
  <si>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</si>
  <si>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</si>
  <si>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</si>
  <si>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</si>
  <si>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</si>
  <si>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</si>
  <si>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</si>
  <si>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</si>
  <si>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</si>
  <si>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</si>
  <si>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</si>
  <si>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</si>
  <si>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</si>
  <si>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</si>
  <si>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</si>
  <si>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</si>
  <si>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</si>
  <si>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</si>
  <si>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</si>
  <si>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</si>
  <si>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</si>
  <si>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</si>
  <si>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</si>
  <si>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</si>
  <si>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</si>
  <si>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</si>
  <si>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</si>
  <si>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</si>
  <si>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</si>
  <si>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</si>
  <si>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</si>
  <si>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</si>
  <si>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 xml:space="preserve">    Приложение к Приказу Генерального директора частного учреждения «Центр энергетических   исследований»  от 06 апреля 2012 года №55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</si>
</sst>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selection activeCell="N13" sqref="N13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29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5" t="s">
        <v>101</v>
      </c>
      <c r="K1" s="55"/>
      <c r="L1" s="5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5"/>
      <c r="K2" s="55"/>
      <c r="L2" s="5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5"/>
      <c r="K3" s="55"/>
      <c r="L3" s="5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4" t="s">
        <v>1</v>
      </c>
      <c r="K4" s="54"/>
      <c r="L4" s="54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4" t="s">
        <v>13</v>
      </c>
      <c r="K5" s="54"/>
      <c r="L5" s="54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4" t="s">
        <v>2</v>
      </c>
      <c r="K6" s="54"/>
      <c r="L6" s="54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4" t="s">
        <v>59</v>
      </c>
      <c r="K7" s="54"/>
      <c r="L7" s="5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1"/>
      <c r="K8" s="2"/>
      <c r="L8" s="51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45"/>
      <c r="K9" s="50"/>
      <c r="L9" s="50"/>
    </row>
    <row r="10" spans="1:12" ht="15" customHeight="1" x14ac:dyDescent="0.25">
      <c r="A10" s="53" t="s">
        <v>40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15" customHeight="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58</v>
      </c>
      <c r="D32" s="9" t="s">
        <v>63</v>
      </c>
      <c r="E32" s="27" t="s">
        <v>15</v>
      </c>
      <c r="F32" s="27">
        <v>1</v>
      </c>
      <c r="G32" s="31">
        <v>1627458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1627458</v>
      </c>
      <c r="L32" s="16">
        <f t="shared" si="0"/>
        <v>1822752.9600000002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5" t="s">
        <v>78</v>
      </c>
      <c r="C41" s="35" t="s">
        <v>68</v>
      </c>
      <c r="D41" s="35" t="s">
        <v>78</v>
      </c>
      <c r="E41" s="35" t="s">
        <v>14</v>
      </c>
      <c r="F41" s="35">
        <v>1</v>
      </c>
      <c r="G41" s="36">
        <v>323661</v>
      </c>
      <c r="H41" s="35" t="s">
        <v>24</v>
      </c>
      <c r="I41" s="35" t="s">
        <v>36</v>
      </c>
      <c r="J41" s="35" t="s">
        <v>25</v>
      </c>
      <c r="K41" s="36">
        <v>323661</v>
      </c>
      <c r="L41" s="37">
        <f>K41*1.12</f>
        <v>362500.32</v>
      </c>
    </row>
    <row r="42" spans="1:12" ht="76.5" customHeight="1" x14ac:dyDescent="0.25">
      <c r="A42" s="38">
        <v>30</v>
      </c>
      <c r="B42" s="35" t="s">
        <v>83</v>
      </c>
      <c r="C42" s="40" t="s">
        <v>23</v>
      </c>
      <c r="D42" s="35" t="s">
        <v>83</v>
      </c>
      <c r="E42" s="35" t="s">
        <v>14</v>
      </c>
      <c r="F42" s="35">
        <v>1</v>
      </c>
      <c r="G42" s="36">
        <v>433392.9</v>
      </c>
      <c r="H42" s="9" t="s">
        <v>49</v>
      </c>
      <c r="I42" s="35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8">
        <v>31</v>
      </c>
      <c r="B43" s="39" t="s">
        <v>79</v>
      </c>
      <c r="C43" s="40" t="s">
        <v>23</v>
      </c>
      <c r="D43" s="39" t="s">
        <v>79</v>
      </c>
      <c r="E43" s="40" t="s">
        <v>15</v>
      </c>
      <c r="F43" s="40">
        <v>1</v>
      </c>
      <c r="G43" s="41">
        <v>61741399</v>
      </c>
      <c r="H43" s="40" t="s">
        <v>80</v>
      </c>
      <c r="I43" s="40" t="s">
        <v>81</v>
      </c>
      <c r="J43" s="40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3">
        <v>32</v>
      </c>
      <c r="B44" s="44" t="s">
        <v>82</v>
      </c>
      <c r="C44" s="35" t="s">
        <v>23</v>
      </c>
      <c r="D44" s="44" t="s">
        <v>82</v>
      </c>
      <c r="E44" s="35" t="s">
        <v>15</v>
      </c>
      <c r="F44" s="35">
        <v>1</v>
      </c>
      <c r="G44" s="36">
        <v>15704151</v>
      </c>
      <c r="H44" s="35" t="s">
        <v>84</v>
      </c>
      <c r="I44" s="35" t="s">
        <v>81</v>
      </c>
      <c r="J44" s="35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40" t="s">
        <v>85</v>
      </c>
      <c r="C45" s="40" t="s">
        <v>23</v>
      </c>
      <c r="D45" s="40" t="s">
        <v>85</v>
      </c>
      <c r="E45" s="40" t="s">
        <v>86</v>
      </c>
      <c r="F45" s="40">
        <v>131</v>
      </c>
      <c r="G45" s="46">
        <v>2017.1759999999999</v>
      </c>
      <c r="H45" s="40" t="s">
        <v>87</v>
      </c>
      <c r="I45" s="40" t="s">
        <v>36</v>
      </c>
      <c r="J45" s="40" t="s">
        <v>25</v>
      </c>
      <c r="K45" s="47">
        <f>F45*G45</f>
        <v>264250.05599999998</v>
      </c>
      <c r="L45" s="48">
        <f t="shared" si="0"/>
        <v>295960.06271999999</v>
      </c>
    </row>
    <row r="46" spans="1:12" ht="76.5" customHeight="1" x14ac:dyDescent="0.25">
      <c r="A46" s="5">
        <v>34</v>
      </c>
      <c r="B46" s="49" t="s">
        <v>88</v>
      </c>
      <c r="C46" s="40" t="s">
        <v>23</v>
      </c>
      <c r="D46" s="40" t="s">
        <v>89</v>
      </c>
      <c r="E46" s="40" t="s">
        <v>86</v>
      </c>
      <c r="F46" s="49">
        <v>131</v>
      </c>
      <c r="G46" s="41">
        <v>150152.67000000001</v>
      </c>
      <c r="H46" s="40" t="s">
        <v>100</v>
      </c>
      <c r="I46" s="40" t="s">
        <v>36</v>
      </c>
      <c r="J46" s="40" t="s">
        <v>25</v>
      </c>
      <c r="K46" s="47">
        <f>F46*G46</f>
        <v>19669999.770000003</v>
      </c>
      <c r="L46" s="48">
        <f t="shared" si="0"/>
        <v>22030399.742400005</v>
      </c>
    </row>
    <row r="47" spans="1:12" ht="76.5" customHeight="1" x14ac:dyDescent="0.25">
      <c r="A47" s="5">
        <v>35</v>
      </c>
      <c r="B47" s="49" t="s">
        <v>90</v>
      </c>
      <c r="C47" s="40" t="s">
        <v>22</v>
      </c>
      <c r="D47" s="49" t="s">
        <v>90</v>
      </c>
      <c r="E47" s="40" t="s">
        <v>14</v>
      </c>
      <c r="F47" s="49">
        <v>1</v>
      </c>
      <c r="G47" s="41">
        <v>640000</v>
      </c>
      <c r="H47" s="40" t="s">
        <v>49</v>
      </c>
      <c r="I47" s="40" t="s">
        <v>36</v>
      </c>
      <c r="J47" s="40" t="s">
        <v>25</v>
      </c>
      <c r="K47" s="47">
        <f>F47*G47</f>
        <v>640000</v>
      </c>
      <c r="L47" s="48">
        <f t="shared" si="0"/>
        <v>716800.00000000012</v>
      </c>
    </row>
    <row r="48" spans="1:12" ht="76.5" customHeight="1" x14ac:dyDescent="0.25">
      <c r="A48" s="43">
        <v>36</v>
      </c>
      <c r="B48" s="49" t="s">
        <v>91</v>
      </c>
      <c r="C48" s="40" t="s">
        <v>23</v>
      </c>
      <c r="D48" s="49" t="s">
        <v>91</v>
      </c>
      <c r="E48" s="40" t="s">
        <v>15</v>
      </c>
      <c r="F48" s="49">
        <v>1</v>
      </c>
      <c r="G48" s="41">
        <v>1837921</v>
      </c>
      <c r="H48" s="49" t="s">
        <v>77</v>
      </c>
      <c r="I48" s="40" t="s">
        <v>36</v>
      </c>
      <c r="J48" s="40" t="s">
        <v>25</v>
      </c>
      <c r="K48" s="41">
        <v>1837921</v>
      </c>
      <c r="L48" s="48">
        <f>K48*1.12</f>
        <v>2058471.5200000003</v>
      </c>
    </row>
    <row r="49" spans="1:12" ht="76.5" customHeight="1" x14ac:dyDescent="0.25">
      <c r="A49" s="5">
        <v>37</v>
      </c>
      <c r="B49" s="49" t="s">
        <v>92</v>
      </c>
      <c r="C49" s="40" t="s">
        <v>23</v>
      </c>
      <c r="D49" s="49" t="s">
        <v>92</v>
      </c>
      <c r="E49" s="40" t="s">
        <v>15</v>
      </c>
      <c r="F49" s="49">
        <v>1</v>
      </c>
      <c r="G49" s="41">
        <v>891964</v>
      </c>
      <c r="H49" s="49" t="s">
        <v>93</v>
      </c>
      <c r="I49" s="40" t="s">
        <v>36</v>
      </c>
      <c r="J49" s="40" t="s">
        <v>25</v>
      </c>
      <c r="K49" s="41">
        <v>891964</v>
      </c>
      <c r="L49" s="48">
        <f>K49*1.12</f>
        <v>998999.68</v>
      </c>
    </row>
    <row r="50" spans="1:12" ht="138.75" customHeight="1" x14ac:dyDescent="0.25">
      <c r="A50" s="5">
        <v>38</v>
      </c>
      <c r="B50" s="49" t="s">
        <v>94</v>
      </c>
      <c r="C50" s="40" t="s">
        <v>58</v>
      </c>
      <c r="D50" s="49" t="s">
        <v>95</v>
      </c>
      <c r="E50" s="40" t="s">
        <v>15</v>
      </c>
      <c r="F50" s="49">
        <v>1</v>
      </c>
      <c r="G50" s="41">
        <v>8174276</v>
      </c>
      <c r="H50" s="49" t="s">
        <v>61</v>
      </c>
      <c r="I50" s="40" t="s">
        <v>36</v>
      </c>
      <c r="J50" s="40" t="s">
        <v>25</v>
      </c>
      <c r="K50" s="41">
        <v>8174276</v>
      </c>
      <c r="L50" s="48">
        <f>K50*1.12</f>
        <v>9155189.120000001</v>
      </c>
    </row>
    <row r="51" spans="1:12" ht="138.75" customHeight="1" x14ac:dyDescent="0.25">
      <c r="A51" s="43">
        <v>39</v>
      </c>
      <c r="B51" s="49" t="s">
        <v>96</v>
      </c>
      <c r="C51" s="40" t="s">
        <v>22</v>
      </c>
      <c r="D51" s="49" t="s">
        <v>97</v>
      </c>
      <c r="E51" s="40" t="s">
        <v>69</v>
      </c>
      <c r="F51" s="49">
        <v>1</v>
      </c>
      <c r="G51" s="41">
        <v>2776786</v>
      </c>
      <c r="H51" s="49" t="s">
        <v>61</v>
      </c>
      <c r="I51" s="40" t="s">
        <v>36</v>
      </c>
      <c r="J51" s="40" t="s">
        <v>25</v>
      </c>
      <c r="K51" s="41">
        <v>2776786</v>
      </c>
      <c r="L51" s="48">
        <f>K51*1.12</f>
        <v>3110000.3200000003</v>
      </c>
    </row>
    <row r="52" spans="1:12" ht="138.75" customHeight="1" x14ac:dyDescent="0.25">
      <c r="A52" s="5">
        <v>40</v>
      </c>
      <c r="B52" s="49" t="s">
        <v>98</v>
      </c>
      <c r="C52" s="40" t="s">
        <v>58</v>
      </c>
      <c r="D52" s="49" t="s">
        <v>99</v>
      </c>
      <c r="E52" s="40" t="s">
        <v>15</v>
      </c>
      <c r="F52" s="49">
        <v>1</v>
      </c>
      <c r="G52" s="41">
        <v>17500000</v>
      </c>
      <c r="H52" s="49" t="s">
        <v>61</v>
      </c>
      <c r="I52" s="40" t="s">
        <v>36</v>
      </c>
      <c r="J52" s="40" t="s">
        <v>25</v>
      </c>
      <c r="K52" s="47">
        <f>F52*G52</f>
        <v>17500000</v>
      </c>
      <c r="L52" s="48">
        <f>K52*1.12</f>
        <v>19600000.000000004</v>
      </c>
    </row>
    <row r="53" spans="1:12" s="28" customFormat="1" ht="22.5" customHeight="1" x14ac:dyDescent="0.2">
      <c r="A53" s="52" t="s">
        <v>51</v>
      </c>
      <c r="B53" s="52"/>
      <c r="C53" s="52"/>
      <c r="D53" s="52"/>
      <c r="E53" s="52"/>
      <c r="F53" s="52"/>
      <c r="G53" s="52"/>
      <c r="H53" s="52"/>
      <c r="I53" s="52"/>
      <c r="J53" s="52"/>
      <c r="K53" s="42">
        <f>SUM(K13:K52)</f>
        <v>515804152.25528568</v>
      </c>
      <c r="L53" s="34">
        <f>SUM(L13:L52)</f>
        <v>577700650.52592003</v>
      </c>
    </row>
  </sheetData>
  <mergeCells count="8">
    <mergeCell ref="A53:J53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2012-04-11T04:41:53Z</dcterms:modified>
</cp:coreProperties>
</file>