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23895" windowHeight="97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7" i="1" l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K38" i="1"/>
  <c r="L38" i="1" s="1"/>
  <c r="K39" i="1"/>
  <c r="L39" i="1" s="1"/>
  <c r="K30" i="1"/>
  <c r="K13" i="1" l="1"/>
  <c r="K29" i="1" l="1"/>
  <c r="L29" i="1" s="1"/>
  <c r="K19" i="1" l="1"/>
  <c r="L19" i="1" s="1"/>
  <c r="K28" i="1"/>
  <c r="L28" i="1" s="1"/>
  <c r="K21" i="1" l="1"/>
  <c r="K16" i="1" l="1"/>
  <c r="L21" i="1"/>
  <c r="K23" i="1"/>
  <c r="K20" i="1"/>
  <c r="L20" i="1" s="1"/>
  <c r="K18" i="1"/>
  <c r="L18" i="1" s="1"/>
  <c r="K17" i="1"/>
  <c r="L17" i="1" s="1"/>
  <c r="K15" i="1" l="1"/>
  <c r="L15" i="1" s="1"/>
  <c r="K14" i="1"/>
  <c r="L22" i="1"/>
  <c r="L12" i="1"/>
  <c r="L13" i="1"/>
  <c r="L23" i="1"/>
  <c r="L24" i="1"/>
  <c r="L25" i="1"/>
  <c r="L14" i="1" l="1"/>
  <c r="K27" i="1"/>
  <c r="G26" i="1"/>
  <c r="K26" i="1" s="1"/>
  <c r="L26" i="1" s="1"/>
  <c r="K41" i="1" l="1"/>
  <c r="L27" i="1"/>
  <c r="L41" i="1" s="1"/>
</calcChain>
</file>

<file path=xl/sharedStrings.xml><?xml version="1.0" encoding="utf-8"?>
<sst xmlns="http://schemas.openxmlformats.org/spreadsheetml/2006/main" count="224" uniqueCount="80">
  <si>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</si>
  <si>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</si>
  <si>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</si>
  <si>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</si>
  <si>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</si>
  <si>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</si>
  <si>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</si>
  <si>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</si>
  <si>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</si>
  <si>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</si>
  <si>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</si>
  <si>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</si>
  <si>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</si>
  <si>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</si>
  <si>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</si>
  <si>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</si>
  <si>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</si>
  <si>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</si>
  <si>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</si>
  <si>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</si>
  <si>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</si>
  <si>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</si>
  <si>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</si>
  <si>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</si>
  <si>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</si>
  <si>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</si>
  <si>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</si>
  <si>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</si>
  <si>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</si>
  <si>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</si>
  <si>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</si>
  <si>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</si>
  <si>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</si>
  <si>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</si>
  <si>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</si>
  <si>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</si>
  <si>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</si>
  <si>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</si>
  <si>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</si>
  <si>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</si>
  <si>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</si>
  <si>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</si>
  <si>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</si>
  <si>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</si>
  <si>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</si>
  <si>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</si>
  <si>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</si>
  <si>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</si>
  <si>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</si>
  <si>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</si>
  <si>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</si>
  <si>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</si>
  <si>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</si>
  <si>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</si>
  <si>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</si>
  <si>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</si>
  <si>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</si>
  <si>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</si>
  <si>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</si>
  <si>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</si>
  <si>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</si>
  <si>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</si>
  <si>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</si>
  <si>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</si>
  <si>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</si>
  <si>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</si>
  <si>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Оборудование и материалы для мастерской частного учреждения  "Центр энергетических исследований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</si>
  <si>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</si>
  <si>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</si>
  <si>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</si>
  <si>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</si>
  <si>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</si>
  <si>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</si>
  <si>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</si>
  <si>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</si>
  <si>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</si>
  <si>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</si>
  <si>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</si>
  <si>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</si>
  <si>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 xml:space="preserve">           Приложение к Приказу Генерального директора     №32 от 24 февраля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</si>
</sst>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/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0" xfId="0" applyNumberFormat="1" applyFont="1" applyFill="1"/>
    <xf numFmtId="3" fontId="2" fillId="2" borderId="0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9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2" borderId="5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A13" zoomScale="90" zoomScaleNormal="90" workbookViewId="0">
      <selection activeCell="D19" sqref="D19"/>
    </sheetView>
  </sheetViews>
  <sheetFormatPr defaultRowHeight="15" x14ac:dyDescent="0.25"/>
  <cols>
    <col min="1" max="1" width="6.42578125" style="13" customWidth="1"/>
    <col min="2" max="2" width="26.85546875" style="13" customWidth="1"/>
    <col min="3" max="3" width="17.28515625" style="13" customWidth="1"/>
    <col min="4" max="4" width="22.85546875" style="13" customWidth="1"/>
    <col min="5" max="5" width="14.42578125" style="13" customWidth="1"/>
    <col min="6" max="6" width="8.140625" style="13" customWidth="1"/>
    <col min="7" max="7" width="14.85546875" style="31" bestFit="1" customWidth="1"/>
    <col min="8" max="8" width="23.5703125" style="13" customWidth="1"/>
    <col min="9" max="9" width="15.7109375" style="13" customWidth="1"/>
    <col min="10" max="10" width="20.140625" style="13" customWidth="1"/>
    <col min="11" max="11" width="17.7109375" style="31" customWidth="1"/>
    <col min="12" max="12" width="15" style="31" customWidth="1"/>
    <col min="13" max="13" width="19" style="13" customWidth="1"/>
    <col min="14" max="15" width="9.140625" style="13"/>
    <col min="16" max="16" width="13.28515625" style="13" customWidth="1"/>
    <col min="17" max="16384" width="9.140625" style="13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44" t="s">
        <v>79</v>
      </c>
      <c r="K1" s="44"/>
      <c r="L1" s="44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44"/>
      <c r="K2" s="44"/>
      <c r="L2" s="44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44" t="s">
        <v>1</v>
      </c>
      <c r="K3" s="44"/>
      <c r="L3" s="44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44" t="s">
        <v>13</v>
      </c>
      <c r="K4" s="44"/>
      <c r="L4" s="44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44" t="s">
        <v>2</v>
      </c>
      <c r="K5" s="44"/>
      <c r="L5" s="44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44" t="s">
        <v>59</v>
      </c>
      <c r="K6" s="44"/>
      <c r="L6" s="44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0"/>
      <c r="K7" s="2"/>
      <c r="L7" s="10" t="s">
        <v>3</v>
      </c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0"/>
      <c r="K8" s="10"/>
      <c r="L8" s="10"/>
      <c r="O8" s="35"/>
    </row>
    <row r="9" spans="1:15" ht="15" customHeight="1" x14ac:dyDescent="0.25">
      <c r="A9" s="43" t="s">
        <v>40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5" ht="15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5" ht="71.25" x14ac:dyDescent="0.25">
      <c r="A11" s="3" t="s">
        <v>4</v>
      </c>
      <c r="B11" s="3" t="s">
        <v>38</v>
      </c>
      <c r="C11" s="3" t="s">
        <v>5</v>
      </c>
      <c r="D11" s="3" t="s">
        <v>39</v>
      </c>
      <c r="E11" s="3" t="s">
        <v>6</v>
      </c>
      <c r="F11" s="3" t="s">
        <v>7</v>
      </c>
      <c r="G11" s="3" t="s">
        <v>8</v>
      </c>
      <c r="H11" s="3" t="s">
        <v>9</v>
      </c>
      <c r="I11" s="14" t="s">
        <v>37</v>
      </c>
      <c r="J11" s="3" t="s">
        <v>10</v>
      </c>
      <c r="K11" s="3" t="s">
        <v>11</v>
      </c>
      <c r="L11" s="3" t="s">
        <v>12</v>
      </c>
    </row>
    <row r="12" spans="1:15" ht="49.5" customHeight="1" x14ac:dyDescent="0.25">
      <c r="A12" s="4">
        <v>1</v>
      </c>
      <c r="B12" s="15" t="s">
        <v>21</v>
      </c>
      <c r="C12" s="8" t="s">
        <v>23</v>
      </c>
      <c r="D12" s="15" t="s">
        <v>21</v>
      </c>
      <c r="E12" s="16" t="s">
        <v>15</v>
      </c>
      <c r="F12" s="16">
        <v>1</v>
      </c>
      <c r="G12" s="17">
        <v>3891000</v>
      </c>
      <c r="H12" s="9" t="s">
        <v>49</v>
      </c>
      <c r="I12" s="9" t="s">
        <v>36</v>
      </c>
      <c r="J12" s="6" t="s">
        <v>25</v>
      </c>
      <c r="K12" s="17">
        <v>3891000</v>
      </c>
      <c r="L12" s="17">
        <f t="shared" ref="L12:L39" si="0">K12*1.12</f>
        <v>4357920</v>
      </c>
    </row>
    <row r="13" spans="1:15" ht="52.5" customHeight="1" x14ac:dyDescent="0.25">
      <c r="A13" s="4">
        <v>2</v>
      </c>
      <c r="B13" s="15" t="s">
        <v>53</v>
      </c>
      <c r="C13" s="8" t="s">
        <v>23</v>
      </c>
      <c r="D13" s="15" t="s">
        <v>53</v>
      </c>
      <c r="E13" s="16" t="s">
        <v>54</v>
      </c>
      <c r="F13" s="16">
        <v>1572</v>
      </c>
      <c r="G13" s="17">
        <v>426.43</v>
      </c>
      <c r="H13" s="9" t="s">
        <v>49</v>
      </c>
      <c r="I13" s="9" t="s">
        <v>36</v>
      </c>
      <c r="J13" s="6" t="s">
        <v>25</v>
      </c>
      <c r="K13" s="17">
        <f>F13*G13</f>
        <v>670347.96</v>
      </c>
      <c r="L13" s="17">
        <f t="shared" si="0"/>
        <v>750789.71519999998</v>
      </c>
      <c r="M13" s="18"/>
    </row>
    <row r="14" spans="1:15" ht="119.25" customHeight="1" x14ac:dyDescent="0.25">
      <c r="A14" s="4">
        <v>3</v>
      </c>
      <c r="B14" s="9" t="s">
        <v>32</v>
      </c>
      <c r="C14" s="8" t="s">
        <v>22</v>
      </c>
      <c r="D14" s="19" t="s">
        <v>34</v>
      </c>
      <c r="E14" s="16" t="s">
        <v>31</v>
      </c>
      <c r="F14" s="20">
        <v>3</v>
      </c>
      <c r="G14" s="21">
        <v>70000</v>
      </c>
      <c r="H14" s="9" t="s">
        <v>42</v>
      </c>
      <c r="I14" s="9" t="s">
        <v>36</v>
      </c>
      <c r="J14" s="6" t="s">
        <v>25</v>
      </c>
      <c r="K14" s="17">
        <f t="shared" ref="K14:K20" si="1">F14*G14</f>
        <v>210000</v>
      </c>
      <c r="L14" s="17">
        <f>K14*1.12</f>
        <v>235200.00000000003</v>
      </c>
    </row>
    <row r="15" spans="1:15" ht="75" x14ac:dyDescent="0.25">
      <c r="A15" s="4">
        <v>4</v>
      </c>
      <c r="B15" s="9" t="s">
        <v>33</v>
      </c>
      <c r="C15" s="8" t="s">
        <v>22</v>
      </c>
      <c r="D15" s="19" t="s">
        <v>35</v>
      </c>
      <c r="E15" s="16" t="s">
        <v>31</v>
      </c>
      <c r="F15" s="20">
        <v>3</v>
      </c>
      <c r="G15" s="21">
        <v>80000</v>
      </c>
      <c r="H15" s="9" t="s">
        <v>42</v>
      </c>
      <c r="I15" s="9" t="s">
        <v>36</v>
      </c>
      <c r="J15" s="6" t="s">
        <v>25</v>
      </c>
      <c r="K15" s="17">
        <f t="shared" si="1"/>
        <v>240000</v>
      </c>
      <c r="L15" s="17">
        <f>K15*1.12</f>
        <v>268800</v>
      </c>
    </row>
    <row r="16" spans="1:15" ht="60" x14ac:dyDescent="0.25">
      <c r="A16" s="4">
        <v>5</v>
      </c>
      <c r="B16" s="22" t="s">
        <v>55</v>
      </c>
      <c r="C16" s="8" t="s">
        <v>23</v>
      </c>
      <c r="D16" s="22" t="s">
        <v>55</v>
      </c>
      <c r="E16" s="9" t="s">
        <v>15</v>
      </c>
      <c r="F16" s="20">
        <v>1</v>
      </c>
      <c r="G16" s="20">
        <v>106194.46428571428</v>
      </c>
      <c r="H16" s="9" t="s">
        <v>24</v>
      </c>
      <c r="I16" s="9" t="s">
        <v>36</v>
      </c>
      <c r="J16" s="6" t="s">
        <v>25</v>
      </c>
      <c r="K16" s="17">
        <f t="shared" si="1"/>
        <v>106194.46428571428</v>
      </c>
      <c r="L16" s="17">
        <v>118937.8</v>
      </c>
    </row>
    <row r="17" spans="1:12" ht="60" x14ac:dyDescent="0.25">
      <c r="A17" s="4">
        <v>6</v>
      </c>
      <c r="B17" s="22" t="s">
        <v>56</v>
      </c>
      <c r="C17" s="8" t="s">
        <v>23</v>
      </c>
      <c r="D17" s="22" t="s">
        <v>56</v>
      </c>
      <c r="E17" s="9" t="s">
        <v>15</v>
      </c>
      <c r="F17" s="20">
        <v>1</v>
      </c>
      <c r="G17" s="20">
        <v>358163.39</v>
      </c>
      <c r="H17" s="9" t="s">
        <v>24</v>
      </c>
      <c r="I17" s="9" t="s">
        <v>36</v>
      </c>
      <c r="J17" s="6" t="s">
        <v>25</v>
      </c>
      <c r="K17" s="17">
        <f t="shared" si="1"/>
        <v>358163.39</v>
      </c>
      <c r="L17" s="17">
        <f t="shared" ref="L17:L22" si="2">K17*1.12</f>
        <v>401142.99680000008</v>
      </c>
    </row>
    <row r="18" spans="1:12" ht="60" x14ac:dyDescent="0.25">
      <c r="A18" s="4">
        <v>7</v>
      </c>
      <c r="B18" s="22" t="s">
        <v>57</v>
      </c>
      <c r="C18" s="8" t="s">
        <v>23</v>
      </c>
      <c r="D18" s="22" t="s">
        <v>57</v>
      </c>
      <c r="E18" s="9" t="s">
        <v>15</v>
      </c>
      <c r="F18" s="20">
        <v>1</v>
      </c>
      <c r="G18" s="20">
        <v>153824.99999999997</v>
      </c>
      <c r="H18" s="9" t="s">
        <v>24</v>
      </c>
      <c r="I18" s="9" t="s">
        <v>36</v>
      </c>
      <c r="J18" s="6" t="s">
        <v>25</v>
      </c>
      <c r="K18" s="17">
        <f t="shared" si="1"/>
        <v>153824.99999999997</v>
      </c>
      <c r="L18" s="17">
        <f t="shared" si="2"/>
        <v>172283.99999999997</v>
      </c>
    </row>
    <row r="19" spans="1:12" ht="60" x14ac:dyDescent="0.25">
      <c r="A19" s="4">
        <v>8</v>
      </c>
      <c r="B19" s="22" t="s">
        <v>48</v>
      </c>
      <c r="C19" s="8" t="s">
        <v>23</v>
      </c>
      <c r="D19" s="22" t="s">
        <v>48</v>
      </c>
      <c r="E19" s="9" t="s">
        <v>15</v>
      </c>
      <c r="F19" s="20">
        <v>1</v>
      </c>
      <c r="G19" s="20">
        <v>690540.17857142852</v>
      </c>
      <c r="H19" s="9" t="s">
        <v>24</v>
      </c>
      <c r="I19" s="9" t="s">
        <v>36</v>
      </c>
      <c r="J19" s="6" t="s">
        <v>47</v>
      </c>
      <c r="K19" s="17">
        <f t="shared" si="1"/>
        <v>690540.17857142852</v>
      </c>
      <c r="L19" s="17">
        <f t="shared" si="2"/>
        <v>773405</v>
      </c>
    </row>
    <row r="20" spans="1:12" ht="56.25" customHeight="1" x14ac:dyDescent="0.25">
      <c r="A20" s="4">
        <v>9</v>
      </c>
      <c r="B20" s="22" t="s">
        <v>43</v>
      </c>
      <c r="C20" s="8" t="s">
        <v>23</v>
      </c>
      <c r="D20" s="22" t="s">
        <v>44</v>
      </c>
      <c r="E20" s="9" t="s">
        <v>31</v>
      </c>
      <c r="F20" s="20">
        <v>60</v>
      </c>
      <c r="G20" s="20">
        <v>800</v>
      </c>
      <c r="H20" s="9" t="s">
        <v>42</v>
      </c>
      <c r="I20" s="9" t="s">
        <v>36</v>
      </c>
      <c r="J20" s="6" t="s">
        <v>25</v>
      </c>
      <c r="K20" s="17">
        <f t="shared" si="1"/>
        <v>48000</v>
      </c>
      <c r="L20" s="17">
        <f t="shared" si="2"/>
        <v>53760.000000000007</v>
      </c>
    </row>
    <row r="21" spans="1:12" ht="79.5" customHeight="1" x14ac:dyDescent="0.25">
      <c r="A21" s="4">
        <v>10</v>
      </c>
      <c r="B21" s="22" t="s">
        <v>45</v>
      </c>
      <c r="C21" s="8" t="s">
        <v>22</v>
      </c>
      <c r="D21" s="22" t="s">
        <v>45</v>
      </c>
      <c r="E21" s="9" t="s">
        <v>14</v>
      </c>
      <c r="F21" s="20">
        <v>1</v>
      </c>
      <c r="G21" s="20">
        <v>38000</v>
      </c>
      <c r="H21" s="9" t="s">
        <v>42</v>
      </c>
      <c r="I21" s="9" t="s">
        <v>36</v>
      </c>
      <c r="J21" s="6" t="s">
        <v>25</v>
      </c>
      <c r="K21" s="17">
        <f>F21*G21</f>
        <v>38000</v>
      </c>
      <c r="L21" s="17">
        <f t="shared" si="2"/>
        <v>42560.000000000007</v>
      </c>
    </row>
    <row r="22" spans="1:12" ht="60" x14ac:dyDescent="0.25">
      <c r="A22" s="4">
        <v>11</v>
      </c>
      <c r="B22" s="5" t="s">
        <v>20</v>
      </c>
      <c r="C22" s="8" t="s">
        <v>22</v>
      </c>
      <c r="D22" s="5" t="s">
        <v>20</v>
      </c>
      <c r="E22" s="16" t="s">
        <v>14</v>
      </c>
      <c r="F22" s="16">
        <v>1</v>
      </c>
      <c r="G22" s="17">
        <v>700000</v>
      </c>
      <c r="H22" s="9" t="s">
        <v>49</v>
      </c>
      <c r="I22" s="9" t="s">
        <v>36</v>
      </c>
      <c r="J22" s="6" t="s">
        <v>26</v>
      </c>
      <c r="K22" s="17">
        <v>700000</v>
      </c>
      <c r="L22" s="17">
        <f t="shared" si="2"/>
        <v>784000.00000000012</v>
      </c>
    </row>
    <row r="23" spans="1:12" ht="52.5" customHeight="1" x14ac:dyDescent="0.25">
      <c r="A23" s="4">
        <v>12</v>
      </c>
      <c r="B23" s="15" t="s">
        <v>41</v>
      </c>
      <c r="C23" s="8" t="s">
        <v>23</v>
      </c>
      <c r="D23" s="15" t="s">
        <v>41</v>
      </c>
      <c r="E23" s="16" t="s">
        <v>14</v>
      </c>
      <c r="F23" s="16">
        <v>1</v>
      </c>
      <c r="G23" s="17">
        <v>3305844</v>
      </c>
      <c r="H23" s="9" t="s">
        <v>49</v>
      </c>
      <c r="I23" s="9" t="s">
        <v>36</v>
      </c>
      <c r="J23" s="6" t="s">
        <v>27</v>
      </c>
      <c r="K23" s="17">
        <f>F23*G23</f>
        <v>3305844</v>
      </c>
      <c r="L23" s="17">
        <f t="shared" si="0"/>
        <v>3702545.2800000003</v>
      </c>
    </row>
    <row r="24" spans="1:12" ht="54.75" customHeight="1" x14ac:dyDescent="0.25">
      <c r="A24" s="4">
        <v>13</v>
      </c>
      <c r="B24" s="15" t="s">
        <v>16</v>
      </c>
      <c r="C24" s="8" t="s">
        <v>22</v>
      </c>
      <c r="D24" s="15" t="s">
        <v>16</v>
      </c>
      <c r="E24" s="16" t="s">
        <v>14</v>
      </c>
      <c r="F24" s="16">
        <v>1</v>
      </c>
      <c r="G24" s="17">
        <v>1000000</v>
      </c>
      <c r="H24" s="9" t="s">
        <v>49</v>
      </c>
      <c r="I24" s="9" t="s">
        <v>36</v>
      </c>
      <c r="J24" s="6" t="s">
        <v>28</v>
      </c>
      <c r="K24" s="17">
        <v>1000000</v>
      </c>
      <c r="L24" s="17">
        <f t="shared" si="0"/>
        <v>1120000</v>
      </c>
    </row>
    <row r="25" spans="1:12" ht="60.75" customHeight="1" x14ac:dyDescent="0.25">
      <c r="A25" s="4">
        <v>14</v>
      </c>
      <c r="B25" s="15" t="s">
        <v>17</v>
      </c>
      <c r="C25" s="8" t="s">
        <v>22</v>
      </c>
      <c r="D25" s="15" t="s">
        <v>17</v>
      </c>
      <c r="E25" s="16" t="s">
        <v>14</v>
      </c>
      <c r="F25" s="16">
        <v>1</v>
      </c>
      <c r="G25" s="17">
        <v>1000000</v>
      </c>
      <c r="H25" s="9" t="s">
        <v>49</v>
      </c>
      <c r="I25" s="9" t="s">
        <v>36</v>
      </c>
      <c r="J25" s="6" t="s">
        <v>28</v>
      </c>
      <c r="K25" s="17">
        <v>1000000</v>
      </c>
      <c r="L25" s="17">
        <f t="shared" si="0"/>
        <v>1120000</v>
      </c>
    </row>
    <row r="26" spans="1:12" ht="55.5" customHeight="1" x14ac:dyDescent="0.25">
      <c r="A26" s="4">
        <v>15</v>
      </c>
      <c r="B26" s="22" t="s">
        <v>18</v>
      </c>
      <c r="C26" s="8" t="s">
        <v>23</v>
      </c>
      <c r="D26" s="22" t="s">
        <v>18</v>
      </c>
      <c r="E26" s="16" t="s">
        <v>31</v>
      </c>
      <c r="F26" s="20">
        <v>85</v>
      </c>
      <c r="G26" s="20">
        <f>2000/1.12</f>
        <v>1785.7142857142856</v>
      </c>
      <c r="H26" s="9" t="s">
        <v>29</v>
      </c>
      <c r="I26" s="9" t="s">
        <v>36</v>
      </c>
      <c r="J26" s="6" t="s">
        <v>25</v>
      </c>
      <c r="K26" s="17">
        <f>F26*G26</f>
        <v>151785.71428571426</v>
      </c>
      <c r="L26" s="17">
        <f t="shared" si="0"/>
        <v>170000</v>
      </c>
    </row>
    <row r="27" spans="1:12" ht="45" x14ac:dyDescent="0.25">
      <c r="A27" s="4">
        <v>16</v>
      </c>
      <c r="B27" s="22" t="s">
        <v>19</v>
      </c>
      <c r="C27" s="8" t="s">
        <v>23</v>
      </c>
      <c r="D27" s="22" t="s">
        <v>19</v>
      </c>
      <c r="E27" s="16" t="s">
        <v>14</v>
      </c>
      <c r="F27" s="20">
        <v>1</v>
      </c>
      <c r="G27" s="20">
        <v>1754464.2857142854</v>
      </c>
      <c r="H27" s="9" t="s">
        <v>30</v>
      </c>
      <c r="I27" s="9" t="s">
        <v>36</v>
      </c>
      <c r="J27" s="6" t="s">
        <v>28</v>
      </c>
      <c r="K27" s="17">
        <f t="shared" ref="K27:K28" si="3">F27*G27</f>
        <v>1754464.2857142854</v>
      </c>
      <c r="L27" s="17">
        <f t="shared" si="0"/>
        <v>1965000</v>
      </c>
    </row>
    <row r="28" spans="1:12" ht="59.25" customHeight="1" x14ac:dyDescent="0.25">
      <c r="A28" s="4">
        <v>17</v>
      </c>
      <c r="B28" s="22" t="s">
        <v>52</v>
      </c>
      <c r="C28" s="8" t="s">
        <v>23</v>
      </c>
      <c r="D28" s="22" t="s">
        <v>52</v>
      </c>
      <c r="E28" s="16" t="s">
        <v>14</v>
      </c>
      <c r="F28" s="20">
        <v>1</v>
      </c>
      <c r="G28" s="20">
        <v>173410000</v>
      </c>
      <c r="H28" s="9" t="s">
        <v>46</v>
      </c>
      <c r="I28" s="9" t="s">
        <v>36</v>
      </c>
      <c r="J28" s="6" t="s">
        <v>25</v>
      </c>
      <c r="K28" s="17">
        <f t="shared" si="3"/>
        <v>173410000</v>
      </c>
      <c r="L28" s="17">
        <f t="shared" si="0"/>
        <v>194219200.00000003</v>
      </c>
    </row>
    <row r="29" spans="1:12" ht="76.5" customHeight="1" x14ac:dyDescent="0.25">
      <c r="A29" s="4">
        <v>18</v>
      </c>
      <c r="B29" s="23" t="s">
        <v>50</v>
      </c>
      <c r="C29" s="11" t="s">
        <v>58</v>
      </c>
      <c r="D29" s="23" t="s">
        <v>50</v>
      </c>
      <c r="E29" s="24" t="s">
        <v>14</v>
      </c>
      <c r="F29" s="25">
        <v>1</v>
      </c>
      <c r="G29" s="25">
        <v>6642000</v>
      </c>
      <c r="H29" s="12" t="s">
        <v>49</v>
      </c>
      <c r="I29" s="12" t="s">
        <v>36</v>
      </c>
      <c r="J29" s="26" t="s">
        <v>28</v>
      </c>
      <c r="K29" s="27">
        <f>F29*G29</f>
        <v>6642000</v>
      </c>
      <c r="L29" s="17">
        <f t="shared" si="0"/>
        <v>7439040.0000000009</v>
      </c>
    </row>
    <row r="30" spans="1:12" ht="168.75" customHeight="1" x14ac:dyDescent="0.25">
      <c r="A30" s="28">
        <v>19</v>
      </c>
      <c r="B30" s="29" t="s">
        <v>60</v>
      </c>
      <c r="C30" s="29" t="s">
        <v>58</v>
      </c>
      <c r="D30" s="29" t="s">
        <v>71</v>
      </c>
      <c r="E30" s="29" t="s">
        <v>15</v>
      </c>
      <c r="F30" s="29">
        <v>1</v>
      </c>
      <c r="G30" s="34">
        <v>34580360</v>
      </c>
      <c r="H30" s="29" t="s">
        <v>61</v>
      </c>
      <c r="I30" s="29" t="s">
        <v>36</v>
      </c>
      <c r="J30" s="29" t="s">
        <v>25</v>
      </c>
      <c r="K30" s="17">
        <f>F30*G30</f>
        <v>34580360</v>
      </c>
      <c r="L30" s="33">
        <v>38730003</v>
      </c>
    </row>
    <row r="31" spans="1:12" ht="76.5" customHeight="1" x14ac:dyDescent="0.25">
      <c r="A31" s="4">
        <v>20</v>
      </c>
      <c r="B31" s="29" t="s">
        <v>62</v>
      </c>
      <c r="C31" s="29" t="s">
        <v>58</v>
      </c>
      <c r="D31" s="9" t="s">
        <v>63</v>
      </c>
      <c r="E31" s="29" t="s">
        <v>15</v>
      </c>
      <c r="F31" s="29">
        <v>1</v>
      </c>
      <c r="G31" s="34">
        <v>1627458</v>
      </c>
      <c r="H31" s="29" t="s">
        <v>61</v>
      </c>
      <c r="I31" s="29" t="s">
        <v>36</v>
      </c>
      <c r="J31" s="29" t="s">
        <v>25</v>
      </c>
      <c r="K31" s="17">
        <f t="shared" ref="K31:K39" si="4">F31*G31</f>
        <v>1627458</v>
      </c>
      <c r="L31" s="17">
        <f t="shared" si="0"/>
        <v>1822752.9600000002</v>
      </c>
    </row>
    <row r="32" spans="1:12" ht="76.5" customHeight="1" x14ac:dyDescent="0.25">
      <c r="A32" s="4">
        <v>21</v>
      </c>
      <c r="B32" s="29" t="s">
        <v>64</v>
      </c>
      <c r="C32" s="29" t="s">
        <v>58</v>
      </c>
      <c r="D32" s="29" t="s">
        <v>64</v>
      </c>
      <c r="E32" s="29" t="s">
        <v>15</v>
      </c>
      <c r="F32" s="29">
        <v>1</v>
      </c>
      <c r="G32" s="34">
        <v>9928531</v>
      </c>
      <c r="H32" s="29" t="s">
        <v>61</v>
      </c>
      <c r="I32" s="29" t="s">
        <v>36</v>
      </c>
      <c r="J32" s="29" t="s">
        <v>25</v>
      </c>
      <c r="K32" s="17">
        <f t="shared" si="4"/>
        <v>9928531</v>
      </c>
      <c r="L32" s="17">
        <f t="shared" si="0"/>
        <v>11119954.720000001</v>
      </c>
    </row>
    <row r="33" spans="1:12" ht="76.5" customHeight="1" x14ac:dyDescent="0.25">
      <c r="A33" s="4">
        <v>22</v>
      </c>
      <c r="B33" s="22" t="s">
        <v>65</v>
      </c>
      <c r="C33" s="29" t="s">
        <v>58</v>
      </c>
      <c r="D33" s="22" t="s">
        <v>65</v>
      </c>
      <c r="E33" s="29" t="s">
        <v>15</v>
      </c>
      <c r="F33" s="29">
        <v>1</v>
      </c>
      <c r="G33" s="20">
        <v>78181097</v>
      </c>
      <c r="H33" s="29" t="s">
        <v>61</v>
      </c>
      <c r="I33" s="29" t="s">
        <v>36</v>
      </c>
      <c r="J33" s="29" t="s">
        <v>25</v>
      </c>
      <c r="K33" s="17">
        <f t="shared" si="4"/>
        <v>78181097</v>
      </c>
      <c r="L33" s="17">
        <f t="shared" si="0"/>
        <v>87562828.640000015</v>
      </c>
    </row>
    <row r="34" spans="1:12" ht="97.5" customHeight="1" x14ac:dyDescent="0.25">
      <c r="A34" s="28">
        <v>23</v>
      </c>
      <c r="B34" s="29" t="s">
        <v>66</v>
      </c>
      <c r="C34" s="29" t="s">
        <v>58</v>
      </c>
      <c r="D34" s="29" t="s">
        <v>66</v>
      </c>
      <c r="E34" s="29" t="s">
        <v>15</v>
      </c>
      <c r="F34" s="29">
        <v>1</v>
      </c>
      <c r="G34" s="20">
        <v>29658807</v>
      </c>
      <c r="H34" s="29" t="s">
        <v>61</v>
      </c>
      <c r="I34" s="29" t="s">
        <v>36</v>
      </c>
      <c r="J34" s="29" t="s">
        <v>25</v>
      </c>
      <c r="K34" s="27">
        <f t="shared" si="4"/>
        <v>29658807</v>
      </c>
      <c r="L34" s="17">
        <f t="shared" si="0"/>
        <v>33217863.840000004</v>
      </c>
    </row>
    <row r="35" spans="1:12" ht="76.5" customHeight="1" x14ac:dyDescent="0.25">
      <c r="A35" s="4">
        <v>24</v>
      </c>
      <c r="B35" s="29" t="s">
        <v>67</v>
      </c>
      <c r="C35" s="29" t="s">
        <v>68</v>
      </c>
      <c r="D35" s="29" t="s">
        <v>67</v>
      </c>
      <c r="E35" s="29" t="s">
        <v>69</v>
      </c>
      <c r="F35" s="29">
        <v>2</v>
      </c>
      <c r="G35" s="34">
        <v>1109400</v>
      </c>
      <c r="H35" s="29" t="s">
        <v>70</v>
      </c>
      <c r="I35" s="29" t="s">
        <v>36</v>
      </c>
      <c r="J35" s="29" t="s">
        <v>25</v>
      </c>
      <c r="K35" s="17">
        <f t="shared" si="4"/>
        <v>2218800</v>
      </c>
      <c r="L35" s="33">
        <f>K35*1.12</f>
        <v>2485056.0000000005</v>
      </c>
    </row>
    <row r="36" spans="1:12" ht="76.5" customHeight="1" x14ac:dyDescent="0.25">
      <c r="A36" s="4">
        <v>25</v>
      </c>
      <c r="B36" s="29" t="s">
        <v>72</v>
      </c>
      <c r="C36" s="29" t="s">
        <v>68</v>
      </c>
      <c r="D36" s="29" t="s">
        <v>73</v>
      </c>
      <c r="E36" s="29" t="s">
        <v>69</v>
      </c>
      <c r="F36" s="29">
        <v>2</v>
      </c>
      <c r="G36" s="34">
        <v>990000</v>
      </c>
      <c r="H36" s="29" t="s">
        <v>70</v>
      </c>
      <c r="I36" s="29" t="s">
        <v>36</v>
      </c>
      <c r="J36" s="29" t="s">
        <v>25</v>
      </c>
      <c r="K36" s="17">
        <f t="shared" si="4"/>
        <v>1980000</v>
      </c>
      <c r="L36" s="17">
        <f t="shared" si="0"/>
        <v>2217600</v>
      </c>
    </row>
    <row r="37" spans="1:12" ht="76.5" customHeight="1" x14ac:dyDescent="0.25">
      <c r="A37" s="4">
        <v>26</v>
      </c>
      <c r="B37" s="29" t="s">
        <v>74</v>
      </c>
      <c r="C37" s="29" t="s">
        <v>68</v>
      </c>
      <c r="D37" s="29" t="s">
        <v>74</v>
      </c>
      <c r="E37" s="29" t="s">
        <v>69</v>
      </c>
      <c r="F37" s="29">
        <v>2</v>
      </c>
      <c r="G37" s="34">
        <v>99000</v>
      </c>
      <c r="H37" s="29" t="s">
        <v>70</v>
      </c>
      <c r="I37" s="29" t="s">
        <v>36</v>
      </c>
      <c r="J37" s="29" t="s">
        <v>25</v>
      </c>
      <c r="K37" s="17">
        <f t="shared" si="4"/>
        <v>198000</v>
      </c>
      <c r="L37" s="17">
        <f t="shared" si="0"/>
        <v>221760.00000000003</v>
      </c>
    </row>
    <row r="38" spans="1:12" ht="76.5" customHeight="1" x14ac:dyDescent="0.25">
      <c r="A38" s="28">
        <v>27</v>
      </c>
      <c r="B38" s="29" t="s">
        <v>75</v>
      </c>
      <c r="C38" s="29" t="s">
        <v>58</v>
      </c>
      <c r="D38" s="29" t="s">
        <v>75</v>
      </c>
      <c r="E38" s="29" t="s">
        <v>69</v>
      </c>
      <c r="F38" s="29">
        <v>1</v>
      </c>
      <c r="G38" s="34">
        <v>29827500</v>
      </c>
      <c r="H38" s="29" t="s">
        <v>77</v>
      </c>
      <c r="I38" s="29" t="s">
        <v>36</v>
      </c>
      <c r="J38" s="29" t="s">
        <v>25</v>
      </c>
      <c r="K38" s="17">
        <f t="shared" si="4"/>
        <v>29827500</v>
      </c>
      <c r="L38" s="17">
        <f t="shared" si="0"/>
        <v>33406800.000000004</v>
      </c>
    </row>
    <row r="39" spans="1:12" ht="76.5" customHeight="1" x14ac:dyDescent="0.25">
      <c r="A39" s="4">
        <v>28</v>
      </c>
      <c r="B39" s="36" t="s">
        <v>76</v>
      </c>
      <c r="C39" s="11" t="s">
        <v>23</v>
      </c>
      <c r="D39" s="36" t="s">
        <v>76</v>
      </c>
      <c r="E39" s="36" t="s">
        <v>15</v>
      </c>
      <c r="F39" s="36">
        <v>1</v>
      </c>
      <c r="G39" s="37">
        <v>1889863</v>
      </c>
      <c r="H39" s="36" t="s">
        <v>61</v>
      </c>
      <c r="I39" s="36" t="s">
        <v>36</v>
      </c>
      <c r="J39" s="36" t="s">
        <v>25</v>
      </c>
      <c r="K39" s="27">
        <f t="shared" si="4"/>
        <v>1889863</v>
      </c>
      <c r="L39" s="27">
        <f t="shared" si="0"/>
        <v>2116646.56</v>
      </c>
    </row>
    <row r="40" spans="1:12" ht="76.5" customHeight="1" x14ac:dyDescent="0.25">
      <c r="A40" s="5">
        <v>29</v>
      </c>
      <c r="B40" s="40" t="s">
        <v>78</v>
      </c>
      <c r="C40" s="40" t="s">
        <v>68</v>
      </c>
      <c r="D40" s="40" t="s">
        <v>78</v>
      </c>
      <c r="E40" s="40" t="s">
        <v>14</v>
      </c>
      <c r="F40" s="40">
        <v>1</v>
      </c>
      <c r="G40" s="41">
        <v>323661</v>
      </c>
      <c r="H40" s="40" t="s">
        <v>24</v>
      </c>
      <c r="I40" s="40" t="s">
        <v>36</v>
      </c>
      <c r="J40" s="40" t="s">
        <v>25</v>
      </c>
      <c r="K40" s="41">
        <v>323661</v>
      </c>
      <c r="L40" s="40">
        <v>362500</v>
      </c>
    </row>
    <row r="41" spans="1:12" s="30" customFormat="1" ht="22.5" customHeight="1" x14ac:dyDescent="0.2">
      <c r="A41" s="42" t="s">
        <v>51</v>
      </c>
      <c r="B41" s="42"/>
      <c r="C41" s="42"/>
      <c r="D41" s="42"/>
      <c r="E41" s="42"/>
      <c r="F41" s="42"/>
      <c r="G41" s="42"/>
      <c r="H41" s="42"/>
      <c r="I41" s="42"/>
      <c r="J41" s="42"/>
      <c r="K41" s="38">
        <f>SUM(K12:K40)</f>
        <v>384784241.99285716</v>
      </c>
      <c r="L41" s="39">
        <f>SUM(L12:L40)</f>
        <v>430958350.51200014</v>
      </c>
    </row>
    <row r="42" spans="1:12" x14ac:dyDescent="0.25">
      <c r="L42" s="32"/>
    </row>
  </sheetData>
  <mergeCells count="8">
    <mergeCell ref="A41:J41"/>
    <mergeCell ref="A9:L9"/>
    <mergeCell ref="A10:L10"/>
    <mergeCell ref="J1:L2"/>
    <mergeCell ref="J3:L3"/>
    <mergeCell ref="J4:L4"/>
    <mergeCell ref="J5:L5"/>
    <mergeCell ref="J6:L6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2012-01-18T10:51:30Z</cp:lastPrinted>
  <dcterms:created xsi:type="dcterms:W3CDTF">2012-01-05T05:15:13Z</dcterms:created>
  <dcterms:modified xsi:type="dcterms:W3CDTF">2012-04-03T03:53:50Z</dcterms:modified>
</cp:coreProperties>
</file>