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65" windowWidth="25230" windowHeight="570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65" i="6" l="1"/>
  <c r="L165" i="6" l="1"/>
  <c r="K164" i="6"/>
  <c r="L164" i="6" s="1"/>
  <c r="K163" i="6" l="1"/>
  <c r="L163" i="6" s="1"/>
  <c r="K162" i="6"/>
  <c r="L162" i="6" s="1"/>
  <c r="K161" i="6"/>
  <c r="L161" i="6" s="1"/>
  <c r="K160" i="6"/>
  <c r="L160" i="6" s="1"/>
  <c r="K159" i="6"/>
  <c r="L159" i="6" l="1"/>
  <c r="K158" i="6"/>
  <c r="L158" i="6" s="1"/>
  <c r="K154" i="6" l="1"/>
  <c r="L154" i="6" s="1"/>
  <c r="K13" i="6" l="1"/>
  <c r="K12" i="6"/>
  <c r="K157" i="6" l="1"/>
  <c r="L157" i="6" s="1"/>
  <c r="K156" i="6"/>
  <c r="L156" i="6" s="1"/>
  <c r="K155" i="6"/>
  <c r="L155" i="6" s="1"/>
  <c r="K32" i="6" l="1"/>
  <c r="K153" i="6" l="1"/>
  <c r="L153" i="6" s="1"/>
  <c r="K152" i="6"/>
  <c r="L152" i="6" s="1"/>
  <c r="K151" i="6" l="1"/>
  <c r="L151" i="6" s="1"/>
  <c r="K150" i="6"/>
  <c r="L150" i="6" s="1"/>
  <c r="K149" i="6"/>
  <c r="L149" i="6" s="1"/>
  <c r="K148" i="6"/>
  <c r="L148" i="6" s="1"/>
  <c r="K146" i="6"/>
  <c r="L146" i="6" s="1"/>
  <c r="K147" i="6"/>
  <c r="L147" i="6" s="1"/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K82" i="6"/>
  <c r="L82" i="6" s="1"/>
  <c r="L46" i="6" l="1"/>
  <c r="L70" i="6"/>
  <c r="K81" i="6" l="1"/>
  <c r="K80" i="6"/>
  <c r="L80" i="6" s="1"/>
  <c r="K79" i="6"/>
  <c r="L79" i="6" s="1"/>
  <c r="L81" i="6" l="1"/>
  <c r="K22" i="6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K65" i="6" l="1"/>
  <c r="L65" i="6" s="1"/>
  <c r="K64" i="6"/>
  <c r="L64" i="6" s="1"/>
  <c r="K63" i="6"/>
  <c r="L63" i="6" s="1"/>
  <c r="K62" i="6"/>
  <c r="L62" i="6" s="1"/>
  <c r="K61" i="6"/>
  <c r="L61" i="6" s="1"/>
  <c r="K60" i="6" l="1"/>
  <c r="L60" i="6" s="1"/>
  <c r="K15" i="6" l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K49" i="6"/>
  <c r="L49" i="6" s="1"/>
  <c r="K48" i="6"/>
  <c r="L48" i="6" s="1"/>
  <c r="L51" i="6" l="1"/>
  <c r="K47" i="6"/>
  <c r="K166" i="6" s="1"/>
  <c r="L47" i="6" l="1"/>
  <c r="L166" i="6" s="1"/>
</calcChain>
</file>

<file path=xl/sharedStrings.xml><?xml version="1.0" encoding="utf-8"?>
<sst xmlns="http://schemas.openxmlformats.org/spreadsheetml/2006/main" count="954" uniqueCount="353">
  <si>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</si>
  <si>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</si>
  <si>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</si>
  <si>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</si>
  <si>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</si>
  <si>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</si>
  <si>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</si>
  <si>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</si>
  <si>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</si>
  <si>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</si>
  <si>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</si>
  <si>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</si>
  <si>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</si>
  <si>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</si>
  <si>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</si>
  <si>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</si>
  <si>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</si>
  <si>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</si>
  <si>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</si>
  <si>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</si>
  <si>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</si>
  <si>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</si>
  <si>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</si>
  <si>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</si>
  <si>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</si>
  <si>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</si>
  <si>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</si>
  <si>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</si>
  <si>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</si>
  <si>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</si>
  <si>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</si>
  <si>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</si>
  <si>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</si>
  <si>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</si>
  <si>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</si>
  <si>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</si>
  <si>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</si>
  <si>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</si>
  <si>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</si>
  <si>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</si>
  <si>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</si>
  <si>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</si>
  <si>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</si>
  <si>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</si>
  <si>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</si>
  <si>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</si>
  <si>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</si>
  <si>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</si>
  <si>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</si>
  <si>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</si>
  <si>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</si>
  <si>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</si>
  <si>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</si>
  <si>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</si>
  <si>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</si>
  <si>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</si>
  <si>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</si>
  <si>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</si>
  <si>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</si>
  <si>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</si>
  <si>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</si>
  <si>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</si>
  <si>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</si>
  <si>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</si>
  <si>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</si>
  <si>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</si>
  <si>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</si>
  <si>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</si>
  <si>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</si>
  <si>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</si>
  <si>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</si>
  <si>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</si>
  <si>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</si>
  <si>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</si>
  <si>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</si>
  <si>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</si>
  <si>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</si>
  <si>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</si>
  <si>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</si>
  <si>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</si>
  <si>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</si>
  <si>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</si>
  <si>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</si>
  <si>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</si>
  <si>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</si>
  <si>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</si>
  <si>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</si>
  <si>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</si>
  <si>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</si>
  <si>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</si>
  <si>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</si>
  <si>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</si>
  <si>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</si>
  <si>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</si>
  <si>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</si>
  <si>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</si>
  <si>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</si>
  <si>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</si>
  <si>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</si>
  <si>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</si>
  <si>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</si>
  <si>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</si>
  <si>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</si>
  <si>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</si>
  <si>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</si>
  <si>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</si>
  <si>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</si>
  <si>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</si>
  <si>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</si>
  <si>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</si>
  <si>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</si>
  <si>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</si>
  <si>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</si>
  <si>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</si>
  <si>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</si>
  <si>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</si>
  <si>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</si>
  <si>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</si>
  <si>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</si>
  <si>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</si>
  <si>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</si>
  <si>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</si>
  <si>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</si>
  <si>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</si>
  <si>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</si>
  <si>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</si>
  <si>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</si>
  <si>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</si>
  <si>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</si>
  <si>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</si>
  <si>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</si>
  <si>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</si>
  <si>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</si>
  <si>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</si>
  <si>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</si>
  <si>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</si>
  <si>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</si>
  <si>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</si>
  <si>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</si>
  <si>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</si>
  <si>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</si>
  <si>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</si>
  <si>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</si>
  <si>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</si>
  <si>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</si>
  <si>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</si>
  <si>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</si>
  <si>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</si>
  <si>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</si>
  <si>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</si>
  <si>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</si>
  <si>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</si>
  <si>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</si>
  <si>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</si>
  <si>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</si>
  <si>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</si>
  <si>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</si>
  <si>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</si>
  <si>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</si>
  <si>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</si>
  <si>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</si>
  <si>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</si>
  <si>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</si>
  <si>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</si>
  <si>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</si>
  <si>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</si>
  <si>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</si>
  <si>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</si>
  <si>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</si>
  <si>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</si>
  <si>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</si>
  <si>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</si>
  <si>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</si>
  <si>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</si>
  <si>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</si>
  <si>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</si>
  <si>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</si>
  <si>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</si>
  <si>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</si>
  <si>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</si>
  <si>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</si>
  <si>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</si>
  <si>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</si>
  <si>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</si>
  <si>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</si>
  <si>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</si>
  <si>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</si>
  <si>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</si>
  <si>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</si>
  <si>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</si>
  <si>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</si>
  <si>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</si>
  <si>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</si>
  <si>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</si>
  <si>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</si>
  <si>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</si>
  <si>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</si>
  <si>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</si>
  <si>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</si>
  <si>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</si>
  <si>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</si>
  <si>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</si>
  <si>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</si>
  <si>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</si>
  <si>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</si>
  <si>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</si>
  <si>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</si>
  <si>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</si>
  <si>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</si>
  <si>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</si>
  <si>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</si>
  <si>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</si>
  <si>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</si>
  <si>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</si>
  <si>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</si>
  <si>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</si>
  <si>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</si>
  <si>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</si>
  <si>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</si>
  <si>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</si>
  <si>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</si>
  <si>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</si>
  <si>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</si>
  <si>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</si>
  <si>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</si>
  <si>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</si>
  <si>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</si>
  <si>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</si>
  <si>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</si>
  <si>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</si>
  <si>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</si>
  <si>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</si>
  <si>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</si>
  <si>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</si>
  <si>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</si>
  <si>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</si>
  <si>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</si>
  <si>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</si>
  <si>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</si>
  <si>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</si>
  <si>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</si>
  <si>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</si>
  <si>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</si>
  <si>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</si>
  <si>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</si>
  <si>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</si>
  <si>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</si>
  <si>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</si>
  <si>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</si>
  <si>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</si>
  <si>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</si>
  <si>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</si>
  <si>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</si>
  <si>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</si>
  <si>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</si>
  <si>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</si>
  <si>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</si>
  <si>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</si>
  <si>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</si>
  <si>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</si>
  <si>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</si>
  <si>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</si>
  <si>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</si>
  <si>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</si>
  <si>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</si>
  <si>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</si>
  <si>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</si>
  <si>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</si>
  <si>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</si>
  <si>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</si>
  <si>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</si>
  <si>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</si>
  <si>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</si>
  <si>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</si>
  <si>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</si>
  <si>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</si>
  <si>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</si>
  <si>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</si>
  <si>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</si>
  <si>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</si>
  <si>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</si>
  <si>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</si>
  <si>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</si>
  <si>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</si>
  <si>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</si>
  <si>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</si>
  <si>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</si>
  <si>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</si>
  <si>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</si>
  <si>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</si>
  <si>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</si>
  <si>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</si>
  <si>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</si>
  <si>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</si>
  <si>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</si>
  <si>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</si>
  <si>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</si>
  <si>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</si>
  <si>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</si>
  <si>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</si>
  <si>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</si>
  <si>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</si>
  <si>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</si>
  <si>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</si>
  <si>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</si>
  <si>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>5 дневное МВА по закупкам</t>
  </si>
  <si>
    <t>Организация и проведение тренинга "5 дневное МВА по закупкам"</t>
  </si>
  <si>
    <t>человека</t>
  </si>
  <si>
    <t>5 дней</t>
  </si>
  <si>
    <t>г. Лондон, Великобритания</t>
  </si>
  <si>
    <t>Расходные материалы для лабораторий: комплект 5</t>
  </si>
  <si>
    <t>Дальнометрическии лазер</t>
  </si>
  <si>
    <t>Расходные материалы по робототехнике</t>
  </si>
  <si>
    <t xml:space="preserve">Стремянка </t>
  </si>
  <si>
    <t xml:space="preserve">Консультационные услуги по проекту «Исследование и разработка технологий возобновляемой энергетики и интеллектуальных (умных) энергетических сетей для применения в Республике Казахстан» </t>
  </si>
  <si>
    <t>Ливерпуль, Великобритания</t>
  </si>
  <si>
    <t>Технические газы</t>
  </si>
  <si>
    <t>Технические газы ( гелий, углекислый газ, водород, аргон,азот) в специальных баллонах, оснащенных редуктором</t>
  </si>
  <si>
    <t>Расходные материалы и реагенты в рамках фундаментальных  и прикладных исследовании</t>
  </si>
  <si>
    <t>65 календарных дней с даты вступления в силу договора</t>
  </si>
  <si>
    <t>25 календарных дней с даты вступления в силу договора</t>
  </si>
  <si>
    <t xml:space="preserve">Публикация статьи "Switching strategy for Control of LCL-filter based on MPC controllers" </t>
  </si>
  <si>
    <t>Услуги по публикации статей  в рамках проведения фундаментальных и прикладных научных исследований</t>
  </si>
  <si>
    <t>Типографские услуги  в рамках проведения фундаментальных и прикладных научных исследований</t>
  </si>
  <si>
    <t xml:space="preserve">Приобретение периодических печатных  и электронных изданий  в рамках проведения фундаментальных и прикладных научных исследований  </t>
  </si>
  <si>
    <t xml:space="preserve">Публикация статьи </t>
  </si>
  <si>
    <t xml:space="preserve">Публикация статьи "Robust stabilization ba additional equilibrium " </t>
  </si>
  <si>
    <t>«Интернет»</t>
  </si>
  <si>
    <t>до 31 декабря 2011 года</t>
  </si>
  <si>
    <t>Фрезерный 5-и координатный обрабатывающий центр с ЧПУ</t>
  </si>
  <si>
    <t>Станки предназначенные для обработки различных поверхностей малогабаритных не тяжелых деталей, для штучного или серийного производства.</t>
  </si>
  <si>
    <t>Универсальный токарно-фрезерный станок с ЧПУ</t>
  </si>
  <si>
    <t>5ти-координатный обрабатывающий центр приспособленный для 5-сторонней обработки и для 5-осевой одновременной обработки контуров</t>
  </si>
  <si>
    <t>Комплекс дооснащения учебного класса станков с ЧПУ</t>
  </si>
  <si>
    <t xml:space="preserve">Консоли, имитирующие ЧПУ и 3-х координатная измерительная машина, используемая для обмера деталей различных форм и размеров </t>
  </si>
  <si>
    <t>Алюминиевая, общая длина 2 м. и 2,8 м., высота до рабочей площадки 1,9 м. и 1,2 м.</t>
  </si>
  <si>
    <t>160 календарных дней с даты вступления в силу договора</t>
  </si>
  <si>
    <t>120 календарных дней с даты вступления в силу договора</t>
  </si>
  <si>
    <t xml:space="preserve">10 дней </t>
  </si>
  <si>
    <t>Университет Шеффилда, Великобритания</t>
  </si>
  <si>
    <t>Консультационные услуги по проекту «Исследование по созданию технологии нанокапсулирования и наноструктурных лекарственных препаратов»</t>
  </si>
  <si>
    <t>Инженерно-строительное оборудование</t>
  </si>
  <si>
    <t>Программное обеспечение для прототипирования</t>
  </si>
  <si>
    <t>45 календарных дней с даты вступления в силу договора</t>
  </si>
  <si>
    <t>Расходные материалы для лаборатории химии</t>
  </si>
  <si>
    <t xml:space="preserve">Изготовление и монтаж 
экспериментального ветроэнергетического полигона 
</t>
  </si>
  <si>
    <t>работа</t>
  </si>
  <si>
    <t xml:space="preserve">Изготовление и установка измерительного комплекса для управления экспериментальным ветроэнергетическим полигоном </t>
  </si>
  <si>
    <t>22 календарных дня с даты вступления в силу договора</t>
  </si>
  <si>
    <t>Анализ современного состояния и разработка программы совместных исследований технологий получения объемных нитрид галиевых материалов</t>
  </si>
  <si>
    <t>Строительство и монтаж бетонных фундаментных опор для ветроэнергетического полигона</t>
  </si>
  <si>
    <t xml:space="preserve">                                      с изменениями и дополнениями к Приказу от 21 декабря 2011 г. №166</t>
  </si>
  <si>
    <t>без применения норм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</si>
</sst>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center" vertical="center" wrapText="1"/>
    </xf>
    <xf numFmtId="3" fontId="2" fillId="24" borderId="19" xfId="1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6" fillId="24" borderId="18" xfId="114" applyNumberFormat="1" applyFont="1" applyFill="1" applyBorder="1" applyAlignment="1">
      <alignment horizontal="center" vertical="center"/>
    </xf>
    <xf numFmtId="3" fontId="25" fillId="24" borderId="0" xfId="0" applyNumberFormat="1" applyFont="1" applyFill="1" applyBorder="1" applyAlignment="1">
      <alignment horizontal="center" vertical="center" wrapText="1"/>
    </xf>
    <xf numFmtId="3" fontId="25" fillId="24" borderId="18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165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21167</xdr:colOff>
      <xdr:row>30</xdr:row>
      <xdr:rowOff>10584</xdr:rowOff>
    </xdr:from>
    <xdr:ext cx="12763500" cy="1185333"/>
    <xdr:sp macro="" textlink="">
      <xdr:nvSpPr>
        <xdr:cNvPr id="2" name="Прямоугольник 1"/>
        <xdr:cNvSpPr/>
      </xdr:nvSpPr>
      <xdr:spPr>
        <a:xfrm>
          <a:off x="21167" y="23516167"/>
          <a:ext cx="12763500" cy="11853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68</xdr:row>
      <xdr:rowOff>12727</xdr:rowOff>
    </xdr:from>
    <xdr:ext cx="12763500" cy="1183190"/>
    <xdr:sp macro="" textlink="">
      <xdr:nvSpPr>
        <xdr:cNvPr id="4" name="Прямоугольник 3"/>
        <xdr:cNvSpPr/>
      </xdr:nvSpPr>
      <xdr:spPr>
        <a:xfrm>
          <a:off x="10583" y="74434727"/>
          <a:ext cx="12763500" cy="11831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21167</xdr:colOff>
      <xdr:row>69</xdr:row>
      <xdr:rowOff>42333</xdr:rowOff>
    </xdr:from>
    <xdr:ext cx="12763500" cy="1143000"/>
    <xdr:sp macro="" textlink="">
      <xdr:nvSpPr>
        <xdr:cNvPr id="6" name="Прямоугольник 5"/>
        <xdr:cNvSpPr/>
      </xdr:nvSpPr>
      <xdr:spPr>
        <a:xfrm>
          <a:off x="21167" y="75660250"/>
          <a:ext cx="12763500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70</xdr:row>
      <xdr:rowOff>1</xdr:rowOff>
    </xdr:from>
    <xdr:ext cx="12774083" cy="1185334"/>
    <xdr:sp macro="" textlink="">
      <xdr:nvSpPr>
        <xdr:cNvPr id="7" name="Прямоугольник 6"/>
        <xdr:cNvSpPr/>
      </xdr:nvSpPr>
      <xdr:spPr>
        <a:xfrm>
          <a:off x="0" y="76813834"/>
          <a:ext cx="12774083" cy="118533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10583</xdr:colOff>
      <xdr:row>73</xdr:row>
      <xdr:rowOff>21166</xdr:rowOff>
    </xdr:from>
    <xdr:ext cx="12752917" cy="1164167"/>
    <xdr:sp macro="" textlink="">
      <xdr:nvSpPr>
        <xdr:cNvPr id="8" name="Прямоугольник 7"/>
        <xdr:cNvSpPr/>
      </xdr:nvSpPr>
      <xdr:spPr>
        <a:xfrm>
          <a:off x="10583" y="80422749"/>
          <a:ext cx="12752917" cy="116416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90</xdr:row>
      <xdr:rowOff>1153583</xdr:rowOff>
    </xdr:from>
    <xdr:ext cx="12774083" cy="1365250"/>
    <xdr:sp macro="" textlink="">
      <xdr:nvSpPr>
        <xdr:cNvPr id="10" name="Прямоугольник 9"/>
        <xdr:cNvSpPr/>
      </xdr:nvSpPr>
      <xdr:spPr>
        <a:xfrm>
          <a:off x="10583" y="103769583"/>
          <a:ext cx="12774083" cy="136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94</xdr:row>
      <xdr:rowOff>10582</xdr:rowOff>
    </xdr:from>
    <xdr:ext cx="12784667" cy="1195917"/>
    <xdr:sp macro="" textlink="">
      <xdr:nvSpPr>
        <xdr:cNvPr id="12" name="Прямоугольник 11"/>
        <xdr:cNvSpPr/>
      </xdr:nvSpPr>
      <xdr:spPr>
        <a:xfrm>
          <a:off x="0" y="107547832"/>
          <a:ext cx="12784667" cy="119591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92</xdr:row>
      <xdr:rowOff>1354667</xdr:rowOff>
    </xdr:from>
    <xdr:ext cx="12763499" cy="1068917"/>
    <xdr:sp macro="" textlink="">
      <xdr:nvSpPr>
        <xdr:cNvPr id="13" name="Прямоугольник 12"/>
        <xdr:cNvSpPr/>
      </xdr:nvSpPr>
      <xdr:spPr>
        <a:xfrm>
          <a:off x="21168" y="106489500"/>
          <a:ext cx="12763499" cy="106891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21167</xdr:colOff>
      <xdr:row>94</xdr:row>
      <xdr:rowOff>1174750</xdr:rowOff>
    </xdr:from>
    <xdr:ext cx="12752916" cy="1153583"/>
    <xdr:sp macro="" textlink="">
      <xdr:nvSpPr>
        <xdr:cNvPr id="14" name="Прямоугольник 13"/>
        <xdr:cNvSpPr/>
      </xdr:nvSpPr>
      <xdr:spPr>
        <a:xfrm>
          <a:off x="21167" y="108712000"/>
          <a:ext cx="12752916" cy="11535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31750</xdr:colOff>
      <xdr:row>95</xdr:row>
      <xdr:rowOff>1132417</xdr:rowOff>
    </xdr:from>
    <xdr:ext cx="12763500" cy="1185333"/>
    <xdr:sp macro="" textlink="">
      <xdr:nvSpPr>
        <xdr:cNvPr id="15" name="Прямоугольник 14"/>
        <xdr:cNvSpPr/>
      </xdr:nvSpPr>
      <xdr:spPr>
        <a:xfrm>
          <a:off x="31750" y="109855000"/>
          <a:ext cx="12763500" cy="118533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127</xdr:row>
      <xdr:rowOff>10583</xdr:rowOff>
    </xdr:from>
    <xdr:ext cx="12742332" cy="1217083"/>
    <xdr:sp macro="" textlink="">
      <xdr:nvSpPr>
        <xdr:cNvPr id="17" name="Прямоугольник 16"/>
        <xdr:cNvSpPr/>
      </xdr:nvSpPr>
      <xdr:spPr>
        <a:xfrm>
          <a:off x="21168" y="169830750"/>
          <a:ext cx="12742332" cy="12170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0</xdr:row>
      <xdr:rowOff>0</xdr:rowOff>
    </xdr:from>
    <xdr:ext cx="184731" cy="937629"/>
    <xdr:sp macro="" textlink="">
      <xdr:nvSpPr>
        <xdr:cNvPr id="2" name="Прямоугольник 1"/>
        <xdr:cNvSpPr/>
      </xdr:nvSpPr>
      <xdr:spPr>
        <a:xfrm>
          <a:off x="4748244" y="229647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19050</xdr:colOff>
      <xdr:row>0</xdr:row>
      <xdr:rowOff>0</xdr:rowOff>
    </xdr:from>
    <xdr:ext cx="12744449" cy="1171575"/>
    <xdr:sp macro="" textlink="">
      <xdr:nvSpPr>
        <xdr:cNvPr id="3" name="Прямоугольник 2"/>
        <xdr:cNvSpPr/>
      </xdr:nvSpPr>
      <xdr:spPr>
        <a:xfrm>
          <a:off x="19050" y="22936199"/>
          <a:ext cx="12744449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tabSelected="1" topLeftCell="A164" zoomScaleNormal="100" zoomScalePageLayoutView="60" workbookViewId="0">
      <selection activeCell="G171" sqref="G171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6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6"/>
      <c r="K1" s="66"/>
      <c r="L1" s="66"/>
      <c r="M1" s="66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6" t="s">
        <v>25</v>
      </c>
      <c r="K4" s="66"/>
      <c r="L4" s="66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6" t="s">
        <v>54</v>
      </c>
      <c r="K5" s="66"/>
      <c r="L5" s="66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6" t="s">
        <v>56</v>
      </c>
      <c r="K6" s="66"/>
      <c r="L6" s="66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61"/>
      <c r="K7" s="5"/>
      <c r="L7" s="61" t="s">
        <v>52</v>
      </c>
      <c r="M7" s="2"/>
    </row>
    <row r="8" spans="1:13" ht="15" customHeight="1" x14ac:dyDescent="0.25">
      <c r="A8" s="3"/>
      <c r="B8" s="3"/>
      <c r="C8" s="3"/>
      <c r="D8" s="63" t="s">
        <v>136</v>
      </c>
      <c r="E8" s="63"/>
      <c r="F8" s="63"/>
      <c r="G8" s="63"/>
      <c r="H8" s="63"/>
      <c r="I8" s="63"/>
      <c r="J8" s="61"/>
      <c r="K8" s="61"/>
      <c r="L8" s="61"/>
      <c r="M8" s="2"/>
    </row>
    <row r="9" spans="1:13" ht="15" customHeight="1" x14ac:dyDescent="0.25">
      <c r="A9" s="3"/>
      <c r="B9" s="3"/>
      <c r="C9" s="63" t="s">
        <v>91</v>
      </c>
      <c r="D9" s="63"/>
      <c r="E9" s="63"/>
      <c r="F9" s="63"/>
      <c r="G9" s="63"/>
      <c r="H9" s="63"/>
      <c r="I9" s="63"/>
      <c r="J9" s="63"/>
      <c r="K9" s="63"/>
      <c r="L9" s="61"/>
      <c r="M9" s="2"/>
    </row>
    <row r="10" spans="1:13" ht="15" customHeight="1" x14ac:dyDescent="0.25">
      <c r="A10" s="3"/>
      <c r="B10" s="3"/>
      <c r="D10" s="64" t="s">
        <v>351</v>
      </c>
      <c r="E10" s="65"/>
      <c r="F10" s="65"/>
      <c r="G10" s="65"/>
      <c r="H10" s="65"/>
      <c r="I10" s="65"/>
      <c r="J10" s="65"/>
      <c r="K10" s="65"/>
      <c r="L10" s="2"/>
      <c r="M10" s="2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81</v>
      </c>
      <c r="G12" s="11">
        <v>1033.78</v>
      </c>
      <c r="H12" s="11"/>
      <c r="I12" s="58" t="s">
        <v>33</v>
      </c>
      <c r="J12" s="9" t="s">
        <v>13</v>
      </c>
      <c r="K12" s="8">
        <f>F12*G12</f>
        <v>83736.179999999993</v>
      </c>
      <c r="L12" s="10">
        <f t="shared" ref="L12:L49" si="0">K12*1.12</f>
        <v>93784.521600000007</v>
      </c>
      <c r="M12" s="3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81</v>
      </c>
      <c r="G13" s="11">
        <v>128188.44</v>
      </c>
      <c r="H13" s="11"/>
      <c r="I13" s="58" t="s">
        <v>34</v>
      </c>
      <c r="J13" s="9" t="s">
        <v>13</v>
      </c>
      <c r="K13" s="8">
        <f>F13*G13</f>
        <v>10383263.640000001</v>
      </c>
      <c r="L13" s="10">
        <f t="shared" si="0"/>
        <v>11629255.276800001</v>
      </c>
      <c r="M13" s="3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58" t="s">
        <v>22</v>
      </c>
      <c r="J14" s="9" t="s">
        <v>55</v>
      </c>
      <c r="K14" s="8">
        <v>10491000</v>
      </c>
      <c r="L14" s="10">
        <f>K14*1.12</f>
        <v>11749920.000000002</v>
      </c>
      <c r="M14" s="3"/>
    </row>
    <row r="15" spans="1:13" s="18" customFormat="1" ht="123" customHeight="1" x14ac:dyDescent="0.25">
      <c r="A15" s="8">
        <v>4</v>
      </c>
      <c r="B15" s="12" t="s">
        <v>30</v>
      </c>
      <c r="C15" s="13" t="s">
        <v>17</v>
      </c>
      <c r="D15" s="12" t="s">
        <v>31</v>
      </c>
      <c r="E15" s="14" t="s">
        <v>24</v>
      </c>
      <c r="F15" s="11">
        <v>1</v>
      </c>
      <c r="G15" s="15">
        <v>85333500</v>
      </c>
      <c r="H15" s="11"/>
      <c r="I15" s="9" t="s">
        <v>266</v>
      </c>
      <c r="J15" s="9" t="s">
        <v>13</v>
      </c>
      <c r="K15" s="16">
        <f t="shared" ref="K15:K28" si="1">F15*G15</f>
        <v>85333500</v>
      </c>
      <c r="L15" s="14">
        <f t="shared" si="0"/>
        <v>95573520.000000015</v>
      </c>
      <c r="M15" s="17"/>
    </row>
    <row r="16" spans="1:13" s="18" customFormat="1" ht="114" customHeight="1" x14ac:dyDescent="0.25">
      <c r="A16" s="8">
        <v>5</v>
      </c>
      <c r="B16" s="12" t="s">
        <v>47</v>
      </c>
      <c r="C16" s="13" t="s">
        <v>17</v>
      </c>
      <c r="D16" s="12" t="s">
        <v>48</v>
      </c>
      <c r="E16" s="14" t="s">
        <v>24</v>
      </c>
      <c r="F16" s="11">
        <v>1</v>
      </c>
      <c r="G16" s="15">
        <v>45687600</v>
      </c>
      <c r="H16" s="11"/>
      <c r="I16" s="19" t="s">
        <v>226</v>
      </c>
      <c r="J16" s="9" t="s">
        <v>13</v>
      </c>
      <c r="K16" s="16">
        <f t="shared" si="1"/>
        <v>45687600</v>
      </c>
      <c r="L16" s="14">
        <f t="shared" si="0"/>
        <v>51170112.000000007</v>
      </c>
      <c r="M16" s="17"/>
    </row>
    <row r="17" spans="1:13" s="18" customFormat="1" ht="65.25" customHeight="1" x14ac:dyDescent="0.25">
      <c r="A17" s="8">
        <v>6</v>
      </c>
      <c r="B17" s="12" t="s">
        <v>89</v>
      </c>
      <c r="C17" s="13" t="s">
        <v>17</v>
      </c>
      <c r="D17" s="12" t="s">
        <v>89</v>
      </c>
      <c r="E17" s="14" t="s">
        <v>24</v>
      </c>
      <c r="F17" s="11">
        <v>1</v>
      </c>
      <c r="G17" s="15">
        <v>25914193</v>
      </c>
      <c r="H17" s="11"/>
      <c r="I17" s="19" t="s">
        <v>233</v>
      </c>
      <c r="J17" s="9" t="s">
        <v>13</v>
      </c>
      <c r="K17" s="16">
        <f t="shared" si="1"/>
        <v>25914193</v>
      </c>
      <c r="L17" s="14">
        <f t="shared" si="0"/>
        <v>29023896.160000004</v>
      </c>
      <c r="M17" s="17"/>
    </row>
    <row r="18" spans="1:13" s="18" customFormat="1" ht="87" customHeight="1" x14ac:dyDescent="0.25">
      <c r="A18" s="8">
        <v>7</v>
      </c>
      <c r="B18" s="12" t="s">
        <v>90</v>
      </c>
      <c r="C18" s="13" t="s">
        <v>17</v>
      </c>
      <c r="D18" s="12" t="s">
        <v>90</v>
      </c>
      <c r="E18" s="14" t="s">
        <v>24</v>
      </c>
      <c r="F18" s="11">
        <v>1</v>
      </c>
      <c r="G18" s="15">
        <v>217412646</v>
      </c>
      <c r="H18" s="11"/>
      <c r="I18" s="19" t="s">
        <v>126</v>
      </c>
      <c r="J18" s="9" t="s">
        <v>13</v>
      </c>
      <c r="K18" s="16">
        <f t="shared" si="1"/>
        <v>217412646</v>
      </c>
      <c r="L18" s="14">
        <f t="shared" si="0"/>
        <v>243502163.52000001</v>
      </c>
      <c r="M18" s="17"/>
    </row>
    <row r="19" spans="1:13" ht="49.5" customHeight="1" x14ac:dyDescent="0.25">
      <c r="A19" s="8">
        <v>8</v>
      </c>
      <c r="B19" s="20" t="s">
        <v>27</v>
      </c>
      <c r="C19" s="13" t="s">
        <v>17</v>
      </c>
      <c r="D19" s="19" t="s">
        <v>42</v>
      </c>
      <c r="E19" s="21" t="s">
        <v>28</v>
      </c>
      <c r="F19" s="22">
        <v>5</v>
      </c>
      <c r="G19" s="23">
        <v>8000</v>
      </c>
      <c r="H19" s="11"/>
      <c r="I19" s="19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3"/>
    </row>
    <row r="20" spans="1:13" ht="57" customHeight="1" x14ac:dyDescent="0.25">
      <c r="A20" s="8">
        <v>9</v>
      </c>
      <c r="B20" s="20" t="s">
        <v>35</v>
      </c>
      <c r="C20" s="13" t="s">
        <v>17</v>
      </c>
      <c r="D20" s="20" t="s">
        <v>35</v>
      </c>
      <c r="E20" s="21" t="s">
        <v>16</v>
      </c>
      <c r="F20" s="22">
        <v>1</v>
      </c>
      <c r="G20" s="23">
        <v>1000000</v>
      </c>
      <c r="H20" s="11"/>
      <c r="I20" s="19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3"/>
    </row>
    <row r="21" spans="1:13" ht="94.5" customHeight="1" x14ac:dyDescent="0.25">
      <c r="A21" s="8">
        <v>10</v>
      </c>
      <c r="B21" s="20" t="s">
        <v>37</v>
      </c>
      <c r="C21" s="13" t="s">
        <v>17</v>
      </c>
      <c r="D21" s="20" t="s">
        <v>41</v>
      </c>
      <c r="E21" s="21" t="s">
        <v>16</v>
      </c>
      <c r="F21" s="22">
        <v>1</v>
      </c>
      <c r="G21" s="24">
        <v>1287500</v>
      </c>
      <c r="H21" s="24"/>
      <c r="I21" s="19" t="s">
        <v>38</v>
      </c>
      <c r="J21" s="9" t="s">
        <v>176</v>
      </c>
      <c r="K21" s="24">
        <f t="shared" si="1"/>
        <v>1287500</v>
      </c>
      <c r="L21" s="24">
        <f t="shared" si="0"/>
        <v>1442000.0000000002</v>
      </c>
      <c r="M21" s="3"/>
    </row>
    <row r="22" spans="1:13" ht="96" customHeight="1" x14ac:dyDescent="0.25">
      <c r="A22" s="8">
        <v>11</v>
      </c>
      <c r="B22" s="20" t="s">
        <v>39</v>
      </c>
      <c r="C22" s="13" t="s">
        <v>125</v>
      </c>
      <c r="D22" s="20" t="s">
        <v>39</v>
      </c>
      <c r="E22" s="21" t="s">
        <v>16</v>
      </c>
      <c r="F22" s="22">
        <v>1</v>
      </c>
      <c r="G22" s="24">
        <v>4721037</v>
      </c>
      <c r="H22" s="24"/>
      <c r="I22" s="19" t="s">
        <v>38</v>
      </c>
      <c r="J22" s="9" t="s">
        <v>176</v>
      </c>
      <c r="K22" s="24">
        <f t="shared" si="1"/>
        <v>4721037</v>
      </c>
      <c r="L22" s="24">
        <f t="shared" si="0"/>
        <v>5287561.4400000004</v>
      </c>
      <c r="M22" s="3"/>
    </row>
    <row r="23" spans="1:13" ht="96.75" customHeight="1" x14ac:dyDescent="0.25">
      <c r="A23" s="8">
        <v>12</v>
      </c>
      <c r="B23" s="19" t="s">
        <v>149</v>
      </c>
      <c r="C23" s="13" t="s">
        <v>17</v>
      </c>
      <c r="D23" s="19" t="s">
        <v>150</v>
      </c>
      <c r="E23" s="21" t="s">
        <v>16</v>
      </c>
      <c r="F23" s="22">
        <v>1</v>
      </c>
      <c r="G23" s="23">
        <v>1600000</v>
      </c>
      <c r="H23" s="11"/>
      <c r="I23" s="19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3"/>
    </row>
    <row r="24" spans="1:13" ht="99.75" customHeight="1" x14ac:dyDescent="0.25">
      <c r="A24" s="8">
        <v>13</v>
      </c>
      <c r="B24" s="19" t="s">
        <v>40</v>
      </c>
      <c r="C24" s="13" t="s">
        <v>17</v>
      </c>
      <c r="D24" s="19" t="s">
        <v>40</v>
      </c>
      <c r="E24" s="21" t="s">
        <v>16</v>
      </c>
      <c r="F24" s="22">
        <v>1</v>
      </c>
      <c r="G24" s="23">
        <v>1800000</v>
      </c>
      <c r="H24" s="11"/>
      <c r="I24" s="19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3"/>
    </row>
    <row r="25" spans="1:13" ht="66" customHeight="1" x14ac:dyDescent="0.25">
      <c r="A25" s="8">
        <v>14</v>
      </c>
      <c r="B25" s="19" t="s">
        <v>51</v>
      </c>
      <c r="C25" s="13" t="s">
        <v>17</v>
      </c>
      <c r="D25" s="19" t="s">
        <v>43</v>
      </c>
      <c r="E25" s="21" t="s">
        <v>18</v>
      </c>
      <c r="F25" s="22">
        <v>3</v>
      </c>
      <c r="G25" s="24">
        <f>550*210</f>
        <v>115500</v>
      </c>
      <c r="H25" s="11"/>
      <c r="I25" s="19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3"/>
    </row>
    <row r="26" spans="1:13" ht="58.5" customHeight="1" x14ac:dyDescent="0.25">
      <c r="A26" s="8">
        <v>15</v>
      </c>
      <c r="B26" s="19" t="s">
        <v>44</v>
      </c>
      <c r="C26" s="13" t="s">
        <v>17</v>
      </c>
      <c r="D26" s="19" t="s">
        <v>44</v>
      </c>
      <c r="E26" s="21" t="s">
        <v>18</v>
      </c>
      <c r="F26" s="22">
        <v>2</v>
      </c>
      <c r="G26" s="24">
        <v>244200</v>
      </c>
      <c r="H26" s="11"/>
      <c r="I26" s="19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3"/>
    </row>
    <row r="27" spans="1:13" ht="59.25" customHeight="1" x14ac:dyDescent="0.25">
      <c r="A27" s="8">
        <v>16</v>
      </c>
      <c r="B27" s="19" t="s">
        <v>57</v>
      </c>
      <c r="C27" s="13" t="s">
        <v>17</v>
      </c>
      <c r="D27" s="19" t="s">
        <v>59</v>
      </c>
      <c r="E27" s="21" t="s">
        <v>24</v>
      </c>
      <c r="F27" s="22">
        <v>1</v>
      </c>
      <c r="G27" s="24">
        <v>4470000</v>
      </c>
      <c r="H27" s="11"/>
      <c r="I27" s="19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3"/>
    </row>
    <row r="28" spans="1:13" ht="63.75" customHeight="1" x14ac:dyDescent="0.25">
      <c r="A28" s="8">
        <v>17</v>
      </c>
      <c r="B28" s="19" t="s">
        <v>60</v>
      </c>
      <c r="C28" s="13" t="s">
        <v>17</v>
      </c>
      <c r="D28" s="19" t="s">
        <v>59</v>
      </c>
      <c r="E28" s="21" t="s">
        <v>24</v>
      </c>
      <c r="F28" s="22">
        <v>1</v>
      </c>
      <c r="G28" s="24">
        <v>20000000</v>
      </c>
      <c r="H28" s="11"/>
      <c r="I28" s="19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3"/>
    </row>
    <row r="29" spans="1:13" ht="114.75" customHeight="1" x14ac:dyDescent="0.25">
      <c r="A29" s="8">
        <v>18</v>
      </c>
      <c r="B29" s="19" t="s">
        <v>88</v>
      </c>
      <c r="C29" s="13" t="s">
        <v>17</v>
      </c>
      <c r="D29" s="19" t="s">
        <v>88</v>
      </c>
      <c r="E29" s="21" t="s">
        <v>16</v>
      </c>
      <c r="F29" s="22">
        <v>7</v>
      </c>
      <c r="G29" s="24"/>
      <c r="H29" s="11"/>
      <c r="I29" s="19" t="s">
        <v>62</v>
      </c>
      <c r="J29" s="9" t="s">
        <v>55</v>
      </c>
      <c r="K29" s="1">
        <v>3645639</v>
      </c>
      <c r="L29" s="10">
        <f t="shared" si="0"/>
        <v>4083115.68</v>
      </c>
      <c r="M29" s="3"/>
    </row>
    <row r="30" spans="1:13" ht="81.75" customHeight="1" x14ac:dyDescent="0.25">
      <c r="A30" s="8">
        <v>19</v>
      </c>
      <c r="B30" s="19" t="s">
        <v>74</v>
      </c>
      <c r="C30" s="13" t="s">
        <v>17</v>
      </c>
      <c r="D30" s="19" t="s">
        <v>102</v>
      </c>
      <c r="E30" s="21" t="s">
        <v>24</v>
      </c>
      <c r="F30" s="22">
        <v>1</v>
      </c>
      <c r="G30" s="60">
        <v>64935991</v>
      </c>
      <c r="H30" s="11"/>
      <c r="I30" s="19" t="s">
        <v>73</v>
      </c>
      <c r="J30" s="9" t="s">
        <v>13</v>
      </c>
      <c r="K30" s="8">
        <f>F30*G30</f>
        <v>64935991</v>
      </c>
      <c r="L30" s="10">
        <f>K30*1.12</f>
        <v>72728309.920000002</v>
      </c>
      <c r="M30" s="3"/>
    </row>
    <row r="31" spans="1:13" ht="94.5" customHeight="1" x14ac:dyDescent="0.25">
      <c r="A31" s="8">
        <v>20</v>
      </c>
      <c r="B31" s="20" t="s">
        <v>75</v>
      </c>
      <c r="C31" s="13" t="s">
        <v>17</v>
      </c>
      <c r="D31" s="20" t="s">
        <v>75</v>
      </c>
      <c r="E31" s="21" t="s">
        <v>24</v>
      </c>
      <c r="F31" s="22">
        <v>0</v>
      </c>
      <c r="G31" s="24">
        <v>0</v>
      </c>
      <c r="H31" s="11"/>
      <c r="I31" s="19" t="s">
        <v>73</v>
      </c>
      <c r="J31" s="9" t="s">
        <v>13</v>
      </c>
      <c r="K31" s="8">
        <f>F31*G31</f>
        <v>0</v>
      </c>
      <c r="L31" s="10">
        <f t="shared" si="0"/>
        <v>0</v>
      </c>
      <c r="M31" s="3"/>
    </row>
    <row r="32" spans="1:13" ht="96" customHeight="1" x14ac:dyDescent="0.25">
      <c r="A32" s="8">
        <v>21</v>
      </c>
      <c r="B32" s="20" t="s">
        <v>76</v>
      </c>
      <c r="C32" s="13" t="s">
        <v>17</v>
      </c>
      <c r="D32" s="20" t="s">
        <v>76</v>
      </c>
      <c r="E32" s="21" t="s">
        <v>16</v>
      </c>
      <c r="F32" s="22">
        <v>4</v>
      </c>
      <c r="G32" s="24">
        <v>18714591</v>
      </c>
      <c r="H32" s="11"/>
      <c r="I32" s="19" t="s">
        <v>81</v>
      </c>
      <c r="J32" s="9" t="s">
        <v>55</v>
      </c>
      <c r="K32" s="24">
        <f>F32*G32</f>
        <v>74858364</v>
      </c>
      <c r="L32" s="10">
        <f t="shared" si="0"/>
        <v>83841367.680000007</v>
      </c>
      <c r="M32" s="3"/>
    </row>
    <row r="33" spans="1:13" ht="108.75" customHeight="1" x14ac:dyDescent="0.25">
      <c r="A33" s="8">
        <v>22</v>
      </c>
      <c r="B33" s="20" t="s">
        <v>77</v>
      </c>
      <c r="C33" s="13" t="s">
        <v>17</v>
      </c>
      <c r="D33" s="20" t="s">
        <v>77</v>
      </c>
      <c r="E33" s="21" t="s">
        <v>16</v>
      </c>
      <c r="F33" s="22">
        <v>1</v>
      </c>
      <c r="G33" s="23">
        <v>3979000</v>
      </c>
      <c r="H33" s="11"/>
      <c r="I33" s="19" t="s">
        <v>29</v>
      </c>
      <c r="J33" s="9" t="s">
        <v>36</v>
      </c>
      <c r="K33" s="8">
        <f t="shared" ref="K33:K49" si="2">F33*G33</f>
        <v>3979000</v>
      </c>
      <c r="L33" s="10">
        <f>K33*1.12</f>
        <v>4456480</v>
      </c>
      <c r="M33" s="3"/>
    </row>
    <row r="34" spans="1:13" ht="141.75" customHeight="1" x14ac:dyDescent="0.25">
      <c r="A34" s="8">
        <v>23</v>
      </c>
      <c r="B34" s="19" t="s">
        <v>63</v>
      </c>
      <c r="C34" s="13" t="s">
        <v>17</v>
      </c>
      <c r="D34" s="19" t="s">
        <v>63</v>
      </c>
      <c r="E34" s="21" t="s">
        <v>16</v>
      </c>
      <c r="F34" s="22">
        <v>1</v>
      </c>
      <c r="G34" s="24">
        <v>4400000</v>
      </c>
      <c r="H34" s="11"/>
      <c r="I34" s="19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3"/>
    </row>
    <row r="35" spans="1:13" ht="114" customHeight="1" x14ac:dyDescent="0.25">
      <c r="A35" s="8">
        <v>24</v>
      </c>
      <c r="B35" s="19" t="s">
        <v>124</v>
      </c>
      <c r="C35" s="13" t="s">
        <v>17</v>
      </c>
      <c r="D35" s="19" t="s">
        <v>124</v>
      </c>
      <c r="E35" s="21" t="s">
        <v>16</v>
      </c>
      <c r="F35" s="22">
        <v>1</v>
      </c>
      <c r="G35" s="24">
        <v>35000000</v>
      </c>
      <c r="H35" s="11"/>
      <c r="I35" s="19" t="s">
        <v>245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3"/>
    </row>
    <row r="36" spans="1:13" ht="87.75" customHeight="1" x14ac:dyDescent="0.25">
      <c r="A36" s="8">
        <v>25</v>
      </c>
      <c r="B36" s="19" t="s">
        <v>67</v>
      </c>
      <c r="C36" s="13" t="s">
        <v>17</v>
      </c>
      <c r="D36" s="19" t="s">
        <v>68</v>
      </c>
      <c r="E36" s="21" t="s">
        <v>66</v>
      </c>
      <c r="F36" s="24">
        <v>4500</v>
      </c>
      <c r="G36" s="24">
        <v>20</v>
      </c>
      <c r="H36" s="24"/>
      <c r="I36" s="19" t="s">
        <v>159</v>
      </c>
      <c r="J36" s="9" t="s">
        <v>13</v>
      </c>
      <c r="K36" s="24">
        <f t="shared" si="2"/>
        <v>90000</v>
      </c>
      <c r="L36" s="24">
        <f t="shared" si="0"/>
        <v>100800.00000000001</v>
      </c>
      <c r="M36" s="3"/>
    </row>
    <row r="37" spans="1:13" ht="88.5" customHeight="1" x14ac:dyDescent="0.25">
      <c r="A37" s="8">
        <v>26</v>
      </c>
      <c r="B37" s="19" t="s">
        <v>69</v>
      </c>
      <c r="C37" s="13" t="s">
        <v>17</v>
      </c>
      <c r="D37" s="19" t="s">
        <v>69</v>
      </c>
      <c r="E37" s="21" t="s">
        <v>66</v>
      </c>
      <c r="F37" s="24">
        <v>1000</v>
      </c>
      <c r="G37" s="24">
        <v>25</v>
      </c>
      <c r="H37" s="24"/>
      <c r="I37" s="19" t="s">
        <v>159</v>
      </c>
      <c r="J37" s="9" t="s">
        <v>13</v>
      </c>
      <c r="K37" s="24">
        <f t="shared" si="2"/>
        <v>25000</v>
      </c>
      <c r="L37" s="24">
        <f t="shared" si="0"/>
        <v>28000.000000000004</v>
      </c>
      <c r="M37" s="3"/>
    </row>
    <row r="38" spans="1:13" ht="123" customHeight="1" x14ac:dyDescent="0.25">
      <c r="A38" s="8">
        <v>27</v>
      </c>
      <c r="B38" s="12" t="s">
        <v>71</v>
      </c>
      <c r="C38" s="13" t="s">
        <v>17</v>
      </c>
      <c r="D38" s="12" t="s">
        <v>72</v>
      </c>
      <c r="E38" s="21" t="s">
        <v>24</v>
      </c>
      <c r="F38" s="22">
        <v>1</v>
      </c>
      <c r="G38" s="24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3"/>
    </row>
    <row r="39" spans="1:13" ht="72" customHeight="1" x14ac:dyDescent="0.25">
      <c r="A39" s="8">
        <v>28</v>
      </c>
      <c r="B39" s="12" t="s">
        <v>83</v>
      </c>
      <c r="C39" s="13" t="s">
        <v>17</v>
      </c>
      <c r="D39" s="12" t="s">
        <v>83</v>
      </c>
      <c r="E39" s="21" t="s">
        <v>24</v>
      </c>
      <c r="F39" s="22">
        <v>1</v>
      </c>
      <c r="G39" s="24">
        <v>986899450</v>
      </c>
      <c r="H39" s="11"/>
      <c r="I39" s="19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3"/>
    </row>
    <row r="40" spans="1:13" ht="92.25" customHeight="1" x14ac:dyDescent="0.25">
      <c r="A40" s="8">
        <v>29</v>
      </c>
      <c r="B40" s="12" t="s">
        <v>78</v>
      </c>
      <c r="C40" s="13" t="s">
        <v>17</v>
      </c>
      <c r="D40" s="12" t="s">
        <v>78</v>
      </c>
      <c r="E40" s="21" t="s">
        <v>16</v>
      </c>
      <c r="F40" s="22">
        <v>1</v>
      </c>
      <c r="G40" s="24">
        <v>1181000</v>
      </c>
      <c r="H40" s="11"/>
      <c r="I40" s="19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3"/>
    </row>
    <row r="41" spans="1:13" ht="84.75" customHeight="1" x14ac:dyDescent="0.25">
      <c r="A41" s="8">
        <v>30</v>
      </c>
      <c r="B41" s="12" t="s">
        <v>322</v>
      </c>
      <c r="C41" s="13" t="s">
        <v>17</v>
      </c>
      <c r="D41" s="12" t="s">
        <v>79</v>
      </c>
      <c r="E41" s="21" t="s">
        <v>16</v>
      </c>
      <c r="F41" s="22">
        <v>1</v>
      </c>
      <c r="G41" s="24">
        <v>1246050</v>
      </c>
      <c r="H41" s="11"/>
      <c r="I41" s="19" t="s">
        <v>73</v>
      </c>
      <c r="J41" s="9" t="s">
        <v>13</v>
      </c>
      <c r="K41" s="8">
        <f t="shared" si="2"/>
        <v>1246050</v>
      </c>
      <c r="L41" s="10">
        <f t="shared" si="0"/>
        <v>1395576.0000000002</v>
      </c>
      <c r="M41" s="3"/>
    </row>
    <row r="42" spans="1:13" ht="83.25" customHeight="1" x14ac:dyDescent="0.25">
      <c r="A42" s="8">
        <v>31</v>
      </c>
      <c r="B42" s="12" t="s">
        <v>323</v>
      </c>
      <c r="C42" s="13" t="s">
        <v>17</v>
      </c>
      <c r="D42" s="12" t="s">
        <v>80</v>
      </c>
      <c r="E42" s="21" t="s">
        <v>16</v>
      </c>
      <c r="F42" s="22">
        <v>1</v>
      </c>
      <c r="G42" s="24">
        <v>462000</v>
      </c>
      <c r="H42" s="24"/>
      <c r="I42" s="19" t="s">
        <v>73</v>
      </c>
      <c r="J42" s="9" t="s">
        <v>13</v>
      </c>
      <c r="K42" s="8">
        <f t="shared" si="2"/>
        <v>462000</v>
      </c>
      <c r="L42" s="10">
        <f t="shared" si="0"/>
        <v>517440.00000000006</v>
      </c>
      <c r="M42" s="3"/>
    </row>
    <row r="43" spans="1:13" ht="87" customHeight="1" x14ac:dyDescent="0.25">
      <c r="A43" s="8">
        <v>32</v>
      </c>
      <c r="B43" s="12" t="s">
        <v>324</v>
      </c>
      <c r="C43" s="13" t="s">
        <v>17</v>
      </c>
      <c r="D43" s="12" t="s">
        <v>151</v>
      </c>
      <c r="E43" s="21" t="s">
        <v>16</v>
      </c>
      <c r="F43" s="22">
        <v>1</v>
      </c>
      <c r="G43" s="24">
        <v>7893</v>
      </c>
      <c r="H43" s="11"/>
      <c r="I43" s="19" t="s">
        <v>73</v>
      </c>
      <c r="J43" s="9" t="s">
        <v>36</v>
      </c>
      <c r="K43" s="8">
        <f t="shared" si="2"/>
        <v>7893</v>
      </c>
      <c r="L43" s="10">
        <f t="shared" si="0"/>
        <v>8840.1600000000017</v>
      </c>
      <c r="M43" s="3"/>
    </row>
    <row r="44" spans="1:13" ht="77.25" customHeight="1" x14ac:dyDescent="0.25">
      <c r="A44" s="8">
        <v>33</v>
      </c>
      <c r="B44" s="12" t="s">
        <v>86</v>
      </c>
      <c r="C44" s="13" t="s">
        <v>17</v>
      </c>
      <c r="D44" s="12" t="s">
        <v>86</v>
      </c>
      <c r="E44" s="21" t="s">
        <v>24</v>
      </c>
      <c r="F44" s="22">
        <v>1</v>
      </c>
      <c r="G44" s="24">
        <v>42284567</v>
      </c>
      <c r="H44" s="11"/>
      <c r="I44" s="19" t="s">
        <v>223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3"/>
    </row>
    <row r="45" spans="1:13" ht="76.5" customHeight="1" x14ac:dyDescent="0.25">
      <c r="A45" s="8">
        <v>34</v>
      </c>
      <c r="B45" s="12" t="s">
        <v>87</v>
      </c>
      <c r="C45" s="13" t="s">
        <v>17</v>
      </c>
      <c r="D45" s="12" t="s">
        <v>87</v>
      </c>
      <c r="E45" s="21" t="s">
        <v>24</v>
      </c>
      <c r="F45" s="22">
        <v>1</v>
      </c>
      <c r="G45" s="24">
        <v>137881599.54999995</v>
      </c>
      <c r="H45" s="11"/>
      <c r="I45" s="19" t="s">
        <v>223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3"/>
    </row>
    <row r="46" spans="1:13" ht="99.75" customHeight="1" x14ac:dyDescent="0.25">
      <c r="A46" s="8">
        <v>35</v>
      </c>
      <c r="B46" s="12" t="s">
        <v>84</v>
      </c>
      <c r="C46" s="13" t="s">
        <v>17</v>
      </c>
      <c r="D46" s="12" t="s">
        <v>85</v>
      </c>
      <c r="E46" s="21" t="s">
        <v>16</v>
      </c>
      <c r="F46" s="22">
        <v>1</v>
      </c>
      <c r="G46" s="24">
        <v>196000</v>
      </c>
      <c r="H46" s="24"/>
      <c r="I46" s="19" t="s">
        <v>73</v>
      </c>
      <c r="J46" s="9" t="s">
        <v>55</v>
      </c>
      <c r="K46" s="24">
        <f t="shared" si="2"/>
        <v>196000</v>
      </c>
      <c r="L46" s="24">
        <f t="shared" si="0"/>
        <v>219520.00000000003</v>
      </c>
      <c r="M46" s="3"/>
    </row>
    <row r="47" spans="1:13" ht="99.75" customHeight="1" x14ac:dyDescent="0.25">
      <c r="A47" s="8">
        <v>36</v>
      </c>
      <c r="B47" s="12" t="s">
        <v>92</v>
      </c>
      <c r="C47" s="13" t="s">
        <v>17</v>
      </c>
      <c r="D47" s="12" t="s">
        <v>92</v>
      </c>
      <c r="E47" s="21" t="s">
        <v>24</v>
      </c>
      <c r="F47" s="22">
        <v>1</v>
      </c>
      <c r="G47" s="24">
        <v>34043462.140000001</v>
      </c>
      <c r="H47" s="22"/>
      <c r="I47" s="19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3"/>
    </row>
    <row r="48" spans="1:13" ht="203.25" customHeight="1" x14ac:dyDescent="0.25">
      <c r="A48" s="8">
        <v>37</v>
      </c>
      <c r="B48" s="12" t="s">
        <v>93</v>
      </c>
      <c r="C48" s="13" t="s">
        <v>17</v>
      </c>
      <c r="D48" s="20" t="s">
        <v>101</v>
      </c>
      <c r="E48" s="21" t="s">
        <v>66</v>
      </c>
      <c r="F48" s="22">
        <v>2</v>
      </c>
      <c r="G48" s="24">
        <v>6250000</v>
      </c>
      <c r="H48" s="11"/>
      <c r="I48" s="19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3"/>
    </row>
    <row r="49" spans="1:13" ht="99.75" customHeight="1" x14ac:dyDescent="0.25">
      <c r="A49" s="8">
        <v>38</v>
      </c>
      <c r="B49" s="12" t="s">
        <v>94</v>
      </c>
      <c r="C49" s="13" t="s">
        <v>17</v>
      </c>
      <c r="D49" s="12" t="s">
        <v>96</v>
      </c>
      <c r="E49" s="21" t="s">
        <v>66</v>
      </c>
      <c r="F49" s="22">
        <v>1</v>
      </c>
      <c r="G49" s="24">
        <v>21341071.43</v>
      </c>
      <c r="H49" s="11"/>
      <c r="I49" s="19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3"/>
    </row>
    <row r="50" spans="1:13" ht="213.75" customHeight="1" x14ac:dyDescent="0.25">
      <c r="A50" s="8">
        <v>39</v>
      </c>
      <c r="B50" s="12" t="s">
        <v>95</v>
      </c>
      <c r="C50" s="13" t="s">
        <v>19</v>
      </c>
      <c r="D50" s="12" t="s">
        <v>103</v>
      </c>
      <c r="E50" s="21" t="s">
        <v>66</v>
      </c>
      <c r="F50" s="22">
        <v>1</v>
      </c>
      <c r="G50" s="24">
        <v>13928571.43</v>
      </c>
      <c r="H50" s="11"/>
      <c r="I50" s="19" t="s">
        <v>97</v>
      </c>
      <c r="J50" s="9" t="s">
        <v>13</v>
      </c>
      <c r="K50" s="24">
        <v>13928571.43</v>
      </c>
      <c r="L50" s="10">
        <f>K50*1.12</f>
        <v>15600000.001600001</v>
      </c>
      <c r="M50" s="3"/>
    </row>
    <row r="51" spans="1:13" ht="94.5" customHeight="1" x14ac:dyDescent="0.25">
      <c r="A51" s="8">
        <v>40</v>
      </c>
      <c r="B51" s="19" t="s">
        <v>99</v>
      </c>
      <c r="C51" s="13" t="s">
        <v>17</v>
      </c>
      <c r="D51" s="12" t="s">
        <v>59</v>
      </c>
      <c r="E51" s="21" t="s">
        <v>24</v>
      </c>
      <c r="F51" s="22">
        <v>1</v>
      </c>
      <c r="G51" s="24">
        <v>2487262.7799999998</v>
      </c>
      <c r="H51" s="11"/>
      <c r="I51" s="19" t="s">
        <v>100</v>
      </c>
      <c r="J51" s="9" t="s">
        <v>13</v>
      </c>
      <c r="K51" s="24">
        <f>F51*G51</f>
        <v>2487262.7799999998</v>
      </c>
      <c r="L51" s="10">
        <f>K51*1.12</f>
        <v>2785734.3136</v>
      </c>
      <c r="M51" s="3"/>
    </row>
    <row r="52" spans="1:13" ht="128.25" customHeight="1" x14ac:dyDescent="0.25">
      <c r="A52" s="8">
        <v>41</v>
      </c>
      <c r="B52" s="19" t="s">
        <v>104</v>
      </c>
      <c r="C52" s="13" t="s">
        <v>17</v>
      </c>
      <c r="D52" s="12" t="s">
        <v>225</v>
      </c>
      <c r="E52" s="21" t="s">
        <v>66</v>
      </c>
      <c r="F52" s="22">
        <v>352</v>
      </c>
      <c r="G52" s="24">
        <f>K52/F52</f>
        <v>3676.1363636363635</v>
      </c>
      <c r="H52" s="11"/>
      <c r="I52" s="19" t="s">
        <v>224</v>
      </c>
      <c r="J52" s="9" t="s">
        <v>13</v>
      </c>
      <c r="K52" s="24">
        <v>1294000</v>
      </c>
      <c r="L52" s="10">
        <f>K52*1.12</f>
        <v>1449280.0000000002</v>
      </c>
      <c r="M52" s="3"/>
    </row>
    <row r="53" spans="1:13" ht="142.5" customHeight="1" x14ac:dyDescent="0.25">
      <c r="A53" s="8">
        <v>42</v>
      </c>
      <c r="B53" s="19" t="s">
        <v>105</v>
      </c>
      <c r="C53" s="13" t="s">
        <v>17</v>
      </c>
      <c r="D53" s="12" t="s">
        <v>106</v>
      </c>
      <c r="E53" s="21" t="s">
        <v>66</v>
      </c>
      <c r="F53" s="22">
        <v>300</v>
      </c>
      <c r="G53" s="24">
        <v>3000</v>
      </c>
      <c r="H53" s="11"/>
      <c r="I53" s="19" t="s">
        <v>234</v>
      </c>
      <c r="J53" s="9" t="s">
        <v>13</v>
      </c>
      <c r="K53" s="24">
        <f>F53*G53</f>
        <v>900000</v>
      </c>
      <c r="L53" s="10">
        <f>K53*1.12</f>
        <v>1008000.0000000001</v>
      </c>
      <c r="M53" s="3"/>
    </row>
    <row r="54" spans="1:13" ht="94.5" customHeight="1" x14ac:dyDescent="0.25">
      <c r="A54" s="8">
        <v>43</v>
      </c>
      <c r="B54" s="19" t="s">
        <v>107</v>
      </c>
      <c r="C54" s="13" t="s">
        <v>17</v>
      </c>
      <c r="D54" s="12" t="s">
        <v>109</v>
      </c>
      <c r="E54" s="21" t="s">
        <v>66</v>
      </c>
      <c r="F54" s="22">
        <v>3</v>
      </c>
      <c r="G54" s="24">
        <v>70000</v>
      </c>
      <c r="H54" s="11"/>
      <c r="I54" s="19" t="s">
        <v>110</v>
      </c>
      <c r="J54" s="9" t="s">
        <v>13</v>
      </c>
      <c r="K54" s="24">
        <f>F54*G54</f>
        <v>210000</v>
      </c>
      <c r="L54" s="10">
        <f t="shared" ref="L54:L70" si="3">K54*1.12</f>
        <v>235200.00000000003</v>
      </c>
      <c r="M54" s="3"/>
    </row>
    <row r="55" spans="1:13" ht="94.5" customHeight="1" x14ac:dyDescent="0.25">
      <c r="A55" s="8">
        <v>44</v>
      </c>
      <c r="B55" s="19" t="s">
        <v>108</v>
      </c>
      <c r="C55" s="13" t="s">
        <v>17</v>
      </c>
      <c r="D55" s="12" t="s">
        <v>246</v>
      </c>
      <c r="E55" s="21" t="s">
        <v>66</v>
      </c>
      <c r="F55" s="22">
        <v>3</v>
      </c>
      <c r="G55" s="24">
        <v>80000</v>
      </c>
      <c r="H55" s="11"/>
      <c r="I55" s="19" t="s">
        <v>110</v>
      </c>
      <c r="J55" s="9" t="s">
        <v>13</v>
      </c>
      <c r="K55" s="24">
        <f>F55*G55</f>
        <v>240000</v>
      </c>
      <c r="L55" s="10">
        <f t="shared" si="3"/>
        <v>268800</v>
      </c>
      <c r="M55" s="3"/>
    </row>
    <row r="56" spans="1:13" ht="94.5" customHeight="1" x14ac:dyDescent="0.25">
      <c r="A56" s="8">
        <v>45</v>
      </c>
      <c r="B56" s="19" t="s">
        <v>111</v>
      </c>
      <c r="C56" s="13" t="s">
        <v>17</v>
      </c>
      <c r="D56" s="19" t="s">
        <v>111</v>
      </c>
      <c r="E56" s="21" t="s">
        <v>24</v>
      </c>
      <c r="F56" s="22">
        <v>1</v>
      </c>
      <c r="G56" s="24">
        <v>4203747</v>
      </c>
      <c r="H56" s="11"/>
      <c r="I56" s="19" t="s">
        <v>112</v>
      </c>
      <c r="J56" s="9" t="s">
        <v>13</v>
      </c>
      <c r="K56" s="24">
        <v>4203747</v>
      </c>
      <c r="L56" s="10">
        <f t="shared" si="3"/>
        <v>4708196.6400000006</v>
      </c>
      <c r="M56" s="3"/>
    </row>
    <row r="57" spans="1:13" ht="94.5" customHeight="1" x14ac:dyDescent="0.25">
      <c r="A57" s="8">
        <v>46</v>
      </c>
      <c r="B57" s="12" t="s">
        <v>113</v>
      </c>
      <c r="C57" s="13" t="s">
        <v>17</v>
      </c>
      <c r="D57" s="12" t="s">
        <v>115</v>
      </c>
      <c r="E57" s="21" t="s">
        <v>114</v>
      </c>
      <c r="F57" s="22">
        <v>1</v>
      </c>
      <c r="G57" s="24">
        <v>25728320</v>
      </c>
      <c r="H57" s="11"/>
      <c r="I57" s="19" t="s">
        <v>121</v>
      </c>
      <c r="J57" s="9" t="s">
        <v>13</v>
      </c>
      <c r="K57" s="24">
        <f t="shared" ref="K57:K69" si="4">F57*G57</f>
        <v>25728320</v>
      </c>
      <c r="L57" s="10">
        <f t="shared" si="3"/>
        <v>28815718.400000002</v>
      </c>
      <c r="M57" s="3"/>
    </row>
    <row r="58" spans="1:13" ht="120.75" customHeight="1" x14ac:dyDescent="0.25">
      <c r="A58" s="8">
        <v>47</v>
      </c>
      <c r="B58" s="12" t="s">
        <v>117</v>
      </c>
      <c r="C58" s="13" t="s">
        <v>17</v>
      </c>
      <c r="D58" s="12" t="s">
        <v>116</v>
      </c>
      <c r="E58" s="21" t="s">
        <v>24</v>
      </c>
      <c r="F58" s="22">
        <v>1</v>
      </c>
      <c r="G58" s="24">
        <v>2370960</v>
      </c>
      <c r="H58" s="11"/>
      <c r="I58" s="19" t="s">
        <v>166</v>
      </c>
      <c r="J58" s="9" t="s">
        <v>13</v>
      </c>
      <c r="K58" s="24">
        <f t="shared" si="4"/>
        <v>2370960</v>
      </c>
      <c r="L58" s="10">
        <f t="shared" si="3"/>
        <v>2655475.2000000002</v>
      </c>
      <c r="M58" s="3"/>
    </row>
    <row r="59" spans="1:13" ht="94.5" customHeight="1" x14ac:dyDescent="0.25">
      <c r="A59" s="8">
        <v>48</v>
      </c>
      <c r="B59" s="12" t="s">
        <v>118</v>
      </c>
      <c r="C59" s="13" t="s">
        <v>17</v>
      </c>
      <c r="D59" s="12" t="s">
        <v>119</v>
      </c>
      <c r="E59" s="21" t="s">
        <v>24</v>
      </c>
      <c r="F59" s="22">
        <v>1</v>
      </c>
      <c r="G59" s="24">
        <v>4017857</v>
      </c>
      <c r="H59" s="11"/>
      <c r="I59" s="19" t="s">
        <v>120</v>
      </c>
      <c r="J59" s="9" t="s">
        <v>13</v>
      </c>
      <c r="K59" s="24">
        <f t="shared" si="4"/>
        <v>4017857</v>
      </c>
      <c r="L59" s="10">
        <f t="shared" si="3"/>
        <v>4499999.8400000008</v>
      </c>
      <c r="M59" s="3"/>
    </row>
    <row r="60" spans="1:13" ht="94.5" customHeight="1" x14ac:dyDescent="0.25">
      <c r="A60" s="8">
        <v>49</v>
      </c>
      <c r="B60" s="12" t="s">
        <v>123</v>
      </c>
      <c r="C60" s="13" t="s">
        <v>17</v>
      </c>
      <c r="D60" s="12" t="s">
        <v>123</v>
      </c>
      <c r="E60" s="21" t="s">
        <v>24</v>
      </c>
      <c r="F60" s="22">
        <v>1</v>
      </c>
      <c r="G60" s="24">
        <v>3500000</v>
      </c>
      <c r="H60" s="11"/>
      <c r="I60" s="19" t="s">
        <v>97</v>
      </c>
      <c r="J60" s="9" t="s">
        <v>13</v>
      </c>
      <c r="K60" s="24">
        <f t="shared" si="4"/>
        <v>3500000</v>
      </c>
      <c r="L60" s="10">
        <f t="shared" si="3"/>
        <v>3920000.0000000005</v>
      </c>
      <c r="M60" s="3"/>
    </row>
    <row r="61" spans="1:13" ht="94.5" customHeight="1" x14ac:dyDescent="0.25">
      <c r="A61" s="8">
        <v>50</v>
      </c>
      <c r="B61" s="12" t="s">
        <v>127</v>
      </c>
      <c r="C61" s="13" t="s">
        <v>17</v>
      </c>
      <c r="D61" s="12" t="s">
        <v>128</v>
      </c>
      <c r="E61" s="21" t="s">
        <v>66</v>
      </c>
      <c r="F61" s="22">
        <v>6</v>
      </c>
      <c r="G61" s="24">
        <v>5000</v>
      </c>
      <c r="H61" s="11"/>
      <c r="I61" s="19" t="s">
        <v>112</v>
      </c>
      <c r="J61" s="9" t="s">
        <v>13</v>
      </c>
      <c r="K61" s="24">
        <f t="shared" si="4"/>
        <v>30000</v>
      </c>
      <c r="L61" s="10">
        <f t="shared" si="3"/>
        <v>33600</v>
      </c>
      <c r="M61" s="3"/>
    </row>
    <row r="62" spans="1:13" ht="154.5" customHeight="1" x14ac:dyDescent="0.25">
      <c r="A62" s="8">
        <v>51</v>
      </c>
      <c r="B62" s="19" t="s">
        <v>63</v>
      </c>
      <c r="C62" s="13" t="s">
        <v>17</v>
      </c>
      <c r="D62" s="12" t="s">
        <v>129</v>
      </c>
      <c r="E62" s="21" t="s">
        <v>16</v>
      </c>
      <c r="F62" s="22">
        <v>1</v>
      </c>
      <c r="G62" s="24">
        <v>4085000</v>
      </c>
      <c r="H62" s="11"/>
      <c r="I62" s="19" t="s">
        <v>130</v>
      </c>
      <c r="J62" s="9" t="s">
        <v>131</v>
      </c>
      <c r="K62" s="24">
        <f t="shared" si="4"/>
        <v>4085000</v>
      </c>
      <c r="L62" s="10">
        <f t="shared" si="3"/>
        <v>4575200</v>
      </c>
      <c r="M62" s="3"/>
    </row>
    <row r="63" spans="1:13" ht="94.5" customHeight="1" x14ac:dyDescent="0.25">
      <c r="A63" s="8">
        <v>52</v>
      </c>
      <c r="B63" s="12" t="s">
        <v>132</v>
      </c>
      <c r="C63" s="13" t="s">
        <v>125</v>
      </c>
      <c r="D63" s="12" t="s">
        <v>133</v>
      </c>
      <c r="E63" s="21" t="s">
        <v>24</v>
      </c>
      <c r="F63" s="22">
        <v>1</v>
      </c>
      <c r="G63" s="24">
        <v>586032</v>
      </c>
      <c r="H63" s="11"/>
      <c r="I63" s="19" t="s">
        <v>120</v>
      </c>
      <c r="J63" s="9" t="s">
        <v>13</v>
      </c>
      <c r="K63" s="24">
        <f t="shared" si="4"/>
        <v>586032</v>
      </c>
      <c r="L63" s="10">
        <f t="shared" si="3"/>
        <v>656355.84000000008</v>
      </c>
      <c r="M63" s="3"/>
    </row>
    <row r="64" spans="1:13" ht="94.5" customHeight="1" x14ac:dyDescent="0.25">
      <c r="A64" s="8">
        <v>53</v>
      </c>
      <c r="B64" s="12" t="s">
        <v>134</v>
      </c>
      <c r="C64" s="13" t="s">
        <v>17</v>
      </c>
      <c r="D64" s="12" t="s">
        <v>133</v>
      </c>
      <c r="E64" s="21" t="s">
        <v>24</v>
      </c>
      <c r="F64" s="22">
        <v>1</v>
      </c>
      <c r="G64" s="24">
        <v>2663036</v>
      </c>
      <c r="H64" s="11"/>
      <c r="I64" s="19" t="s">
        <v>179</v>
      </c>
      <c r="J64" s="9" t="s">
        <v>13</v>
      </c>
      <c r="K64" s="24">
        <f t="shared" si="4"/>
        <v>2663036</v>
      </c>
      <c r="L64" s="10">
        <f t="shared" si="3"/>
        <v>2982600.3200000003</v>
      </c>
      <c r="M64" s="3"/>
    </row>
    <row r="65" spans="1:13" ht="94.5" customHeight="1" x14ac:dyDescent="0.25">
      <c r="A65" s="8">
        <v>54</v>
      </c>
      <c r="B65" s="12" t="s">
        <v>135</v>
      </c>
      <c r="C65" s="13" t="s">
        <v>125</v>
      </c>
      <c r="D65" s="12" t="s">
        <v>133</v>
      </c>
      <c r="E65" s="21" t="s">
        <v>24</v>
      </c>
      <c r="F65" s="22">
        <v>1</v>
      </c>
      <c r="G65" s="24">
        <v>564637</v>
      </c>
      <c r="H65" s="11"/>
      <c r="I65" s="19" t="s">
        <v>120</v>
      </c>
      <c r="J65" s="9" t="s">
        <v>13</v>
      </c>
      <c r="K65" s="24">
        <f t="shared" si="4"/>
        <v>564637</v>
      </c>
      <c r="L65" s="10">
        <f t="shared" si="3"/>
        <v>632393.44000000006</v>
      </c>
      <c r="M65" s="3"/>
    </row>
    <row r="66" spans="1:13" ht="94.5" customHeight="1" x14ac:dyDescent="0.25">
      <c r="A66" s="8">
        <v>55</v>
      </c>
      <c r="B66" s="12" t="s">
        <v>158</v>
      </c>
      <c r="C66" s="13" t="s">
        <v>17</v>
      </c>
      <c r="D66" s="12" t="s">
        <v>158</v>
      </c>
      <c r="E66" s="21" t="s">
        <v>16</v>
      </c>
      <c r="F66" s="22">
        <v>1</v>
      </c>
      <c r="G66" s="24">
        <v>1000000</v>
      </c>
      <c r="H66" s="11"/>
      <c r="I66" s="19" t="s">
        <v>73</v>
      </c>
      <c r="J66" s="9" t="s">
        <v>13</v>
      </c>
      <c r="K66" s="24">
        <f t="shared" si="4"/>
        <v>1000000</v>
      </c>
      <c r="L66" s="10">
        <f t="shared" si="3"/>
        <v>1120000</v>
      </c>
      <c r="M66" s="3"/>
    </row>
    <row r="67" spans="1:13" ht="94.5" customHeight="1" x14ac:dyDescent="0.25">
      <c r="A67" s="8">
        <v>56</v>
      </c>
      <c r="B67" s="19" t="s">
        <v>137</v>
      </c>
      <c r="C67" s="13" t="s">
        <v>17</v>
      </c>
      <c r="D67" s="19" t="s">
        <v>137</v>
      </c>
      <c r="E67" s="21" t="s">
        <v>16</v>
      </c>
      <c r="F67" s="22">
        <v>1</v>
      </c>
      <c r="G67" s="24">
        <v>500000</v>
      </c>
      <c r="H67" s="11"/>
      <c r="I67" s="19" t="s">
        <v>120</v>
      </c>
      <c r="J67" s="9" t="s">
        <v>13</v>
      </c>
      <c r="K67" s="24">
        <f t="shared" si="4"/>
        <v>500000</v>
      </c>
      <c r="L67" s="10">
        <f t="shared" si="3"/>
        <v>560000</v>
      </c>
      <c r="M67" s="3"/>
    </row>
    <row r="68" spans="1:13" ht="94.5" customHeight="1" x14ac:dyDescent="0.25">
      <c r="A68" s="8">
        <v>57</v>
      </c>
      <c r="B68" s="19" t="s">
        <v>138</v>
      </c>
      <c r="C68" s="13" t="s">
        <v>17</v>
      </c>
      <c r="D68" s="19" t="s">
        <v>138</v>
      </c>
      <c r="E68" s="21" t="s">
        <v>16</v>
      </c>
      <c r="F68" s="22">
        <v>1</v>
      </c>
      <c r="G68" s="24">
        <v>1500000</v>
      </c>
      <c r="H68" s="11"/>
      <c r="I68" s="19" t="s">
        <v>120</v>
      </c>
      <c r="J68" s="9" t="s">
        <v>13</v>
      </c>
      <c r="K68" s="24">
        <f t="shared" si="4"/>
        <v>1500000</v>
      </c>
      <c r="L68" s="10">
        <f t="shared" si="3"/>
        <v>1680000.0000000002</v>
      </c>
      <c r="M68" s="3"/>
    </row>
    <row r="69" spans="1:13" s="26" customFormat="1" ht="94.5" customHeight="1" x14ac:dyDescent="0.25">
      <c r="A69" s="8">
        <v>58</v>
      </c>
      <c r="B69" s="25" t="s">
        <v>139</v>
      </c>
      <c r="C69" s="25" t="s">
        <v>17</v>
      </c>
      <c r="D69" s="25" t="s">
        <v>139</v>
      </c>
      <c r="E69" s="25" t="s">
        <v>16</v>
      </c>
      <c r="F69" s="22">
        <v>1</v>
      </c>
      <c r="G69" s="20">
        <v>0</v>
      </c>
      <c r="H69" s="11"/>
      <c r="I69" s="19" t="s">
        <v>73</v>
      </c>
      <c r="J69" s="9" t="s">
        <v>13</v>
      </c>
      <c r="K69" s="20">
        <f t="shared" si="4"/>
        <v>0</v>
      </c>
      <c r="L69" s="10">
        <f t="shared" si="3"/>
        <v>0</v>
      </c>
      <c r="M69" s="3"/>
    </row>
    <row r="70" spans="1:13" ht="94.5" customHeight="1" x14ac:dyDescent="0.25">
      <c r="A70" s="8">
        <v>59</v>
      </c>
      <c r="B70" s="19" t="s">
        <v>140</v>
      </c>
      <c r="C70" s="25" t="s">
        <v>17</v>
      </c>
      <c r="D70" s="19" t="s">
        <v>140</v>
      </c>
      <c r="E70" s="25" t="s">
        <v>16</v>
      </c>
      <c r="F70" s="22">
        <v>1</v>
      </c>
      <c r="G70" s="24">
        <v>0</v>
      </c>
      <c r="H70" s="11"/>
      <c r="I70" s="19" t="s">
        <v>120</v>
      </c>
      <c r="J70" s="9" t="s">
        <v>46</v>
      </c>
      <c r="K70" s="20">
        <v>0</v>
      </c>
      <c r="L70" s="10">
        <f t="shared" si="3"/>
        <v>0</v>
      </c>
      <c r="M70" s="3"/>
    </row>
    <row r="71" spans="1:13" ht="94.5" customHeight="1" x14ac:dyDescent="0.25">
      <c r="A71" s="8">
        <v>60</v>
      </c>
      <c r="B71" s="19" t="s">
        <v>141</v>
      </c>
      <c r="C71" s="25" t="s">
        <v>17</v>
      </c>
      <c r="D71" s="19" t="s">
        <v>141</v>
      </c>
      <c r="E71" s="21" t="s">
        <v>16</v>
      </c>
      <c r="F71" s="22">
        <v>2</v>
      </c>
      <c r="G71" s="24">
        <f>K71/F71</f>
        <v>0</v>
      </c>
      <c r="H71" s="11"/>
      <c r="I71" s="19" t="s">
        <v>73</v>
      </c>
      <c r="J71" s="9" t="s">
        <v>13</v>
      </c>
      <c r="K71" s="24">
        <v>0</v>
      </c>
      <c r="L71" s="10">
        <f t="shared" ref="L71:L137" si="5">K71*1.12</f>
        <v>0</v>
      </c>
      <c r="M71" s="3"/>
    </row>
    <row r="72" spans="1:13" ht="94.5" customHeight="1" x14ac:dyDescent="0.25">
      <c r="A72" s="8">
        <v>61</v>
      </c>
      <c r="B72" s="19" t="s">
        <v>142</v>
      </c>
      <c r="C72" s="25" t="s">
        <v>17</v>
      </c>
      <c r="D72" s="19" t="s">
        <v>142</v>
      </c>
      <c r="E72" s="21" t="s">
        <v>24</v>
      </c>
      <c r="F72" s="22">
        <v>1</v>
      </c>
      <c r="G72" s="4">
        <v>43115256</v>
      </c>
      <c r="H72" s="11"/>
      <c r="I72" s="19" t="s">
        <v>120</v>
      </c>
      <c r="J72" s="9" t="s">
        <v>13</v>
      </c>
      <c r="K72" s="24">
        <f t="shared" ref="K72:K103" si="6">F72*G72</f>
        <v>43115256</v>
      </c>
      <c r="L72" s="10">
        <f t="shared" si="5"/>
        <v>48289086.720000006</v>
      </c>
      <c r="M72" s="3"/>
    </row>
    <row r="73" spans="1:13" ht="94.5" customHeight="1" x14ac:dyDescent="0.25">
      <c r="A73" s="8">
        <v>62</v>
      </c>
      <c r="B73" s="19" t="s">
        <v>143</v>
      </c>
      <c r="C73" s="25" t="s">
        <v>125</v>
      </c>
      <c r="D73" s="19" t="s">
        <v>143</v>
      </c>
      <c r="E73" s="21" t="s">
        <v>24</v>
      </c>
      <c r="F73" s="22">
        <v>1</v>
      </c>
      <c r="G73" s="24">
        <v>4691000</v>
      </c>
      <c r="H73" s="11"/>
      <c r="I73" s="19" t="s">
        <v>160</v>
      </c>
      <c r="J73" s="9" t="s">
        <v>13</v>
      </c>
      <c r="K73" s="24">
        <f t="shared" si="6"/>
        <v>4691000</v>
      </c>
      <c r="L73" s="10">
        <f t="shared" si="5"/>
        <v>5253920.0000000009</v>
      </c>
      <c r="M73" s="3"/>
    </row>
    <row r="74" spans="1:13" ht="94.5" customHeight="1" x14ac:dyDescent="0.25">
      <c r="A74" s="8">
        <v>63</v>
      </c>
      <c r="B74" s="19" t="s">
        <v>144</v>
      </c>
      <c r="C74" s="25" t="s">
        <v>125</v>
      </c>
      <c r="D74" s="19" t="s">
        <v>144</v>
      </c>
      <c r="E74" s="21" t="s">
        <v>24</v>
      </c>
      <c r="F74" s="22">
        <v>1</v>
      </c>
      <c r="G74" s="24">
        <v>0</v>
      </c>
      <c r="H74" s="11"/>
      <c r="I74" s="19" t="s">
        <v>160</v>
      </c>
      <c r="J74" s="9" t="s">
        <v>13</v>
      </c>
      <c r="K74" s="24">
        <f t="shared" si="6"/>
        <v>0</v>
      </c>
      <c r="L74" s="10">
        <f t="shared" si="5"/>
        <v>0</v>
      </c>
      <c r="M74" s="3"/>
    </row>
    <row r="75" spans="1:13" ht="94.5" customHeight="1" x14ac:dyDescent="0.25">
      <c r="A75" s="8">
        <v>64</v>
      </c>
      <c r="B75" s="19" t="s">
        <v>145</v>
      </c>
      <c r="C75" s="25" t="s">
        <v>17</v>
      </c>
      <c r="D75" s="19" t="s">
        <v>145</v>
      </c>
      <c r="E75" s="21" t="s">
        <v>16</v>
      </c>
      <c r="F75" s="22">
        <v>1</v>
      </c>
      <c r="G75" s="24">
        <v>4959000</v>
      </c>
      <c r="H75" s="11"/>
      <c r="I75" s="19" t="s">
        <v>73</v>
      </c>
      <c r="J75" s="9" t="s">
        <v>23</v>
      </c>
      <c r="K75" s="24">
        <f t="shared" si="6"/>
        <v>4959000</v>
      </c>
      <c r="L75" s="10">
        <f t="shared" si="5"/>
        <v>5554080.0000000009</v>
      </c>
      <c r="M75" s="3"/>
    </row>
    <row r="76" spans="1:13" ht="94.5" customHeight="1" x14ac:dyDescent="0.25">
      <c r="A76" s="8">
        <v>65</v>
      </c>
      <c r="B76" s="19" t="s">
        <v>146</v>
      </c>
      <c r="C76" s="25" t="s">
        <v>125</v>
      </c>
      <c r="D76" s="19" t="s">
        <v>146</v>
      </c>
      <c r="E76" s="21" t="s">
        <v>16</v>
      </c>
      <c r="F76" s="22">
        <v>1</v>
      </c>
      <c r="G76" s="24">
        <v>2500000</v>
      </c>
      <c r="H76" s="11"/>
      <c r="I76" s="19" t="s">
        <v>73</v>
      </c>
      <c r="J76" s="9" t="s">
        <v>23</v>
      </c>
      <c r="K76" s="24">
        <f t="shared" si="6"/>
        <v>2500000</v>
      </c>
      <c r="L76" s="10">
        <f t="shared" si="5"/>
        <v>2800000.0000000005</v>
      </c>
      <c r="M76" s="3"/>
    </row>
    <row r="77" spans="1:13" s="26" customFormat="1" ht="94.5" customHeight="1" x14ac:dyDescent="0.25">
      <c r="A77" s="8">
        <v>66</v>
      </c>
      <c r="B77" s="19" t="s">
        <v>147</v>
      </c>
      <c r="C77" s="25" t="s">
        <v>17</v>
      </c>
      <c r="D77" s="19" t="s">
        <v>147</v>
      </c>
      <c r="E77" s="19" t="s">
        <v>16</v>
      </c>
      <c r="F77" s="22">
        <v>1</v>
      </c>
      <c r="G77" s="20">
        <v>65000</v>
      </c>
      <c r="H77" s="11"/>
      <c r="I77" s="19" t="s">
        <v>73</v>
      </c>
      <c r="J77" s="9" t="s">
        <v>36</v>
      </c>
      <c r="K77" s="20">
        <f t="shared" si="6"/>
        <v>65000</v>
      </c>
      <c r="L77" s="10">
        <f t="shared" si="5"/>
        <v>72800</v>
      </c>
      <c r="M77" s="3"/>
    </row>
    <row r="78" spans="1:13" s="26" customFormat="1" ht="94.5" customHeight="1" x14ac:dyDescent="0.25">
      <c r="A78" s="8">
        <v>67</v>
      </c>
      <c r="B78" s="19" t="s">
        <v>148</v>
      </c>
      <c r="C78" s="25" t="s">
        <v>17</v>
      </c>
      <c r="D78" s="19" t="s">
        <v>148</v>
      </c>
      <c r="E78" s="19" t="s">
        <v>16</v>
      </c>
      <c r="F78" s="22">
        <v>1</v>
      </c>
      <c r="G78" s="20">
        <v>130000</v>
      </c>
      <c r="H78" s="11"/>
      <c r="I78" s="19" t="s">
        <v>73</v>
      </c>
      <c r="J78" s="9" t="s">
        <v>36</v>
      </c>
      <c r="K78" s="20">
        <f t="shared" si="6"/>
        <v>130000</v>
      </c>
      <c r="L78" s="10">
        <f t="shared" si="5"/>
        <v>145600</v>
      </c>
      <c r="M78" s="3"/>
    </row>
    <row r="79" spans="1:13" s="26" customFormat="1" ht="96" customHeight="1" x14ac:dyDescent="0.25">
      <c r="A79" s="8">
        <v>68</v>
      </c>
      <c r="B79" s="27" t="s">
        <v>152</v>
      </c>
      <c r="C79" s="25" t="s">
        <v>125</v>
      </c>
      <c r="D79" s="27" t="s">
        <v>155</v>
      </c>
      <c r="E79" s="19" t="s">
        <v>66</v>
      </c>
      <c r="F79" s="22">
        <v>50</v>
      </c>
      <c r="G79" s="20">
        <v>2500</v>
      </c>
      <c r="H79" s="11"/>
      <c r="I79" s="19" t="s">
        <v>161</v>
      </c>
      <c r="J79" s="9" t="s">
        <v>13</v>
      </c>
      <c r="K79" s="20">
        <f t="shared" si="6"/>
        <v>125000</v>
      </c>
      <c r="L79" s="10">
        <f t="shared" si="5"/>
        <v>140000</v>
      </c>
      <c r="M79" s="3"/>
    </row>
    <row r="80" spans="1:13" s="26" customFormat="1" ht="69.75" customHeight="1" x14ac:dyDescent="0.25">
      <c r="A80" s="8">
        <v>69</v>
      </c>
      <c r="B80" s="27" t="s">
        <v>153</v>
      </c>
      <c r="C80" s="25" t="s">
        <v>17</v>
      </c>
      <c r="D80" s="27" t="s">
        <v>153</v>
      </c>
      <c r="E80" s="19" t="s">
        <v>16</v>
      </c>
      <c r="F80" s="22">
        <v>1</v>
      </c>
      <c r="G80" s="20">
        <v>1125000</v>
      </c>
      <c r="H80" s="11"/>
      <c r="I80" s="19" t="s">
        <v>162</v>
      </c>
      <c r="J80" s="9" t="s">
        <v>13</v>
      </c>
      <c r="K80" s="20">
        <f t="shared" si="6"/>
        <v>1125000</v>
      </c>
      <c r="L80" s="10">
        <f t="shared" si="5"/>
        <v>1260000.0000000002</v>
      </c>
      <c r="M80" s="3"/>
    </row>
    <row r="81" spans="1:13" s="26" customFormat="1" ht="62.25" customHeight="1" x14ac:dyDescent="0.25">
      <c r="A81" s="8">
        <v>70</v>
      </c>
      <c r="B81" s="28" t="s">
        <v>154</v>
      </c>
      <c r="C81" s="25" t="s">
        <v>17</v>
      </c>
      <c r="D81" s="28" t="s">
        <v>154</v>
      </c>
      <c r="E81" s="19" t="s">
        <v>16</v>
      </c>
      <c r="F81" s="22">
        <v>1</v>
      </c>
      <c r="G81" s="20">
        <v>1587000</v>
      </c>
      <c r="H81" s="11"/>
      <c r="I81" s="19" t="s">
        <v>163</v>
      </c>
      <c r="J81" s="19" t="s">
        <v>156</v>
      </c>
      <c r="K81" s="20">
        <f t="shared" si="6"/>
        <v>1587000</v>
      </c>
      <c r="L81" s="10">
        <f t="shared" si="5"/>
        <v>1777440.0000000002</v>
      </c>
      <c r="M81" s="3"/>
    </row>
    <row r="82" spans="1:13" s="26" customFormat="1" ht="102" customHeight="1" x14ac:dyDescent="0.25">
      <c r="A82" s="8">
        <v>71</v>
      </c>
      <c r="B82" s="28" t="s">
        <v>157</v>
      </c>
      <c r="C82" s="25" t="s">
        <v>125</v>
      </c>
      <c r="D82" s="28" t="s">
        <v>157</v>
      </c>
      <c r="E82" s="19" t="s">
        <v>16</v>
      </c>
      <c r="F82" s="22">
        <v>1</v>
      </c>
      <c r="G82" s="20">
        <v>5398000</v>
      </c>
      <c r="H82" s="11"/>
      <c r="I82" s="19" t="s">
        <v>73</v>
      </c>
      <c r="J82" s="9" t="s">
        <v>13</v>
      </c>
      <c r="K82" s="20">
        <f t="shared" si="6"/>
        <v>5398000</v>
      </c>
      <c r="L82" s="10">
        <f t="shared" si="5"/>
        <v>6045760.0000000009</v>
      </c>
      <c r="M82" s="3"/>
    </row>
    <row r="83" spans="1:13" s="26" customFormat="1" ht="102" customHeight="1" x14ac:dyDescent="0.25">
      <c r="A83" s="8">
        <v>72</v>
      </c>
      <c r="B83" s="19" t="s">
        <v>177</v>
      </c>
      <c r="C83" s="25" t="s">
        <v>17</v>
      </c>
      <c r="D83" s="12" t="s">
        <v>59</v>
      </c>
      <c r="E83" s="19" t="s">
        <v>24</v>
      </c>
      <c r="F83" s="22">
        <v>1</v>
      </c>
      <c r="G83" s="20">
        <v>4897975.46</v>
      </c>
      <c r="H83" s="11"/>
      <c r="I83" s="19" t="s">
        <v>164</v>
      </c>
      <c r="J83" s="9" t="s">
        <v>13</v>
      </c>
      <c r="K83" s="20">
        <f t="shared" si="6"/>
        <v>4897975.46</v>
      </c>
      <c r="L83" s="10">
        <f t="shared" si="5"/>
        <v>5485732.5152000003</v>
      </c>
      <c r="M83" s="3"/>
    </row>
    <row r="84" spans="1:13" s="26" customFormat="1" ht="136.5" customHeight="1" x14ac:dyDescent="0.25">
      <c r="A84" s="8">
        <v>73</v>
      </c>
      <c r="B84" s="19" t="s">
        <v>181</v>
      </c>
      <c r="C84" s="25" t="s">
        <v>17</v>
      </c>
      <c r="D84" s="19" t="s">
        <v>181</v>
      </c>
      <c r="E84" s="19" t="s">
        <v>16</v>
      </c>
      <c r="F84" s="22">
        <v>1</v>
      </c>
      <c r="G84" s="20">
        <v>14800000</v>
      </c>
      <c r="H84" s="11"/>
      <c r="I84" s="19" t="s">
        <v>165</v>
      </c>
      <c r="J84" s="9" t="s">
        <v>175</v>
      </c>
      <c r="K84" s="20">
        <f t="shared" si="6"/>
        <v>14800000</v>
      </c>
      <c r="L84" s="10">
        <f t="shared" si="5"/>
        <v>16576000.000000002</v>
      </c>
      <c r="M84" s="3"/>
    </row>
    <row r="85" spans="1:13" s="26" customFormat="1" ht="117.75" customHeight="1" x14ac:dyDescent="0.25">
      <c r="A85" s="8">
        <v>74</v>
      </c>
      <c r="B85" s="19" t="s">
        <v>180</v>
      </c>
      <c r="C85" s="25" t="s">
        <v>17</v>
      </c>
      <c r="D85" s="19" t="s">
        <v>180</v>
      </c>
      <c r="E85" s="19" t="s">
        <v>16</v>
      </c>
      <c r="F85" s="22">
        <v>1</v>
      </c>
      <c r="G85" s="20">
        <v>14800000</v>
      </c>
      <c r="H85" s="11"/>
      <c r="I85" s="19" t="s">
        <v>178</v>
      </c>
      <c r="J85" s="9" t="s">
        <v>174</v>
      </c>
      <c r="K85" s="20">
        <f t="shared" si="6"/>
        <v>14800000</v>
      </c>
      <c r="L85" s="10">
        <f t="shared" si="5"/>
        <v>16576000.000000002</v>
      </c>
      <c r="M85" s="3"/>
    </row>
    <row r="86" spans="1:13" s="26" customFormat="1" ht="127.5" customHeight="1" x14ac:dyDescent="0.25">
      <c r="A86" s="8">
        <v>75</v>
      </c>
      <c r="B86" s="19" t="s">
        <v>167</v>
      </c>
      <c r="C86" s="25" t="s">
        <v>17</v>
      </c>
      <c r="D86" s="19" t="s">
        <v>168</v>
      </c>
      <c r="E86" s="19" t="s">
        <v>24</v>
      </c>
      <c r="F86" s="22">
        <v>1</v>
      </c>
      <c r="G86" s="20">
        <v>870041</v>
      </c>
      <c r="H86" s="11"/>
      <c r="I86" s="19" t="s">
        <v>169</v>
      </c>
      <c r="J86" s="9" t="s">
        <v>13</v>
      </c>
      <c r="K86" s="20">
        <f t="shared" si="6"/>
        <v>870041</v>
      </c>
      <c r="L86" s="10">
        <f t="shared" si="5"/>
        <v>974445.92</v>
      </c>
      <c r="M86" s="3"/>
    </row>
    <row r="87" spans="1:13" s="26" customFormat="1" ht="110.25" customHeight="1" x14ac:dyDescent="0.25">
      <c r="A87" s="8">
        <v>76</v>
      </c>
      <c r="B87" s="19" t="s">
        <v>170</v>
      </c>
      <c r="C87" s="25" t="s">
        <v>17</v>
      </c>
      <c r="D87" s="19" t="s">
        <v>171</v>
      </c>
      <c r="E87" s="19" t="s">
        <v>24</v>
      </c>
      <c r="F87" s="22">
        <v>1</v>
      </c>
      <c r="G87" s="20">
        <v>3038866</v>
      </c>
      <c r="H87" s="11"/>
      <c r="I87" s="19" t="s">
        <v>169</v>
      </c>
      <c r="J87" s="9" t="s">
        <v>13</v>
      </c>
      <c r="K87" s="20">
        <f t="shared" si="6"/>
        <v>3038866</v>
      </c>
      <c r="L87" s="10">
        <f t="shared" si="5"/>
        <v>3403529.9200000004</v>
      </c>
      <c r="M87" s="3"/>
    </row>
    <row r="88" spans="1:13" s="26" customFormat="1" ht="145.5" customHeight="1" x14ac:dyDescent="0.25">
      <c r="A88" s="8">
        <v>77</v>
      </c>
      <c r="B88" s="19" t="s">
        <v>172</v>
      </c>
      <c r="C88" s="25" t="s">
        <v>19</v>
      </c>
      <c r="D88" s="19" t="s">
        <v>173</v>
      </c>
      <c r="E88" s="19" t="s">
        <v>24</v>
      </c>
      <c r="F88" s="22">
        <v>1</v>
      </c>
      <c r="G88" s="20">
        <v>20255602</v>
      </c>
      <c r="H88" s="11"/>
      <c r="I88" s="19" t="s">
        <v>169</v>
      </c>
      <c r="J88" s="9" t="s">
        <v>13</v>
      </c>
      <c r="K88" s="20">
        <f t="shared" si="6"/>
        <v>20255602</v>
      </c>
      <c r="L88" s="10">
        <f t="shared" si="5"/>
        <v>22686274.240000002</v>
      </c>
      <c r="M88" s="3"/>
    </row>
    <row r="89" spans="1:13" s="26" customFormat="1" ht="111" customHeight="1" x14ac:dyDescent="0.25">
      <c r="A89" s="8">
        <v>78</v>
      </c>
      <c r="B89" s="29" t="s">
        <v>182</v>
      </c>
      <c r="C89" s="19" t="s">
        <v>19</v>
      </c>
      <c r="D89" s="19" t="s">
        <v>183</v>
      </c>
      <c r="E89" s="19" t="s">
        <v>114</v>
      </c>
      <c r="F89" s="19">
        <v>1</v>
      </c>
      <c r="G89" s="20">
        <v>12285950</v>
      </c>
      <c r="H89" s="11">
        <v>60</v>
      </c>
      <c r="I89" s="30" t="s">
        <v>198</v>
      </c>
      <c r="J89" s="9" t="s">
        <v>13</v>
      </c>
      <c r="K89" s="20">
        <f t="shared" si="6"/>
        <v>12285950</v>
      </c>
      <c r="L89" s="10">
        <f t="shared" si="5"/>
        <v>13760264.000000002</v>
      </c>
      <c r="M89" s="3"/>
    </row>
    <row r="90" spans="1:13" s="26" customFormat="1" ht="98.25" customHeight="1" x14ac:dyDescent="0.25">
      <c r="A90" s="8">
        <v>79</v>
      </c>
      <c r="B90" s="29" t="s">
        <v>185</v>
      </c>
      <c r="C90" s="19" t="s">
        <v>19</v>
      </c>
      <c r="D90" s="19" t="s">
        <v>183</v>
      </c>
      <c r="E90" s="19" t="s">
        <v>114</v>
      </c>
      <c r="F90" s="19">
        <v>1</v>
      </c>
      <c r="G90" s="31">
        <v>8082480</v>
      </c>
      <c r="H90" s="11" t="s">
        <v>184</v>
      </c>
      <c r="I90" s="19" t="s">
        <v>198</v>
      </c>
      <c r="J90" s="9" t="s">
        <v>13</v>
      </c>
      <c r="K90" s="20">
        <f t="shared" si="6"/>
        <v>8082480</v>
      </c>
      <c r="L90" s="10">
        <f t="shared" si="5"/>
        <v>9052377.6000000015</v>
      </c>
      <c r="M90" s="3"/>
    </row>
    <row r="91" spans="1:13" s="26" customFormat="1" ht="91.5" customHeight="1" x14ac:dyDescent="0.25">
      <c r="A91" s="8">
        <v>80</v>
      </c>
      <c r="B91" s="29" t="s">
        <v>186</v>
      </c>
      <c r="C91" s="19" t="s">
        <v>17</v>
      </c>
      <c r="D91" s="19" t="s">
        <v>183</v>
      </c>
      <c r="E91" s="19" t="s">
        <v>114</v>
      </c>
      <c r="F91" s="19">
        <v>1</v>
      </c>
      <c r="G91" s="31">
        <v>12381254</v>
      </c>
      <c r="H91" s="11"/>
      <c r="I91" s="19" t="s">
        <v>197</v>
      </c>
      <c r="J91" s="9" t="s">
        <v>13</v>
      </c>
      <c r="K91" s="20">
        <f t="shared" si="6"/>
        <v>12381254</v>
      </c>
      <c r="L91" s="10">
        <f t="shared" si="5"/>
        <v>13867004.48</v>
      </c>
      <c r="M91" s="3"/>
    </row>
    <row r="92" spans="1:13" s="26" customFormat="1" ht="106.5" customHeight="1" x14ac:dyDescent="0.25">
      <c r="A92" s="8">
        <v>81</v>
      </c>
      <c r="B92" s="29" t="s">
        <v>187</v>
      </c>
      <c r="C92" s="19" t="s">
        <v>19</v>
      </c>
      <c r="D92" s="19" t="s">
        <v>183</v>
      </c>
      <c r="E92" s="19" t="s">
        <v>114</v>
      </c>
      <c r="F92" s="19">
        <v>1</v>
      </c>
      <c r="G92" s="31">
        <v>0</v>
      </c>
      <c r="H92" s="11"/>
      <c r="I92" s="19" t="s">
        <v>198</v>
      </c>
      <c r="J92" s="9" t="s">
        <v>13</v>
      </c>
      <c r="K92" s="20">
        <f t="shared" si="6"/>
        <v>0</v>
      </c>
      <c r="L92" s="10">
        <f t="shared" si="5"/>
        <v>0</v>
      </c>
      <c r="M92" s="3"/>
    </row>
    <row r="93" spans="1:13" s="26" customFormat="1" ht="107.25" customHeight="1" x14ac:dyDescent="0.25">
      <c r="A93" s="8">
        <v>82</v>
      </c>
      <c r="B93" s="29" t="s">
        <v>188</v>
      </c>
      <c r="C93" s="19" t="s">
        <v>17</v>
      </c>
      <c r="D93" s="19" t="s">
        <v>183</v>
      </c>
      <c r="E93" s="19" t="s">
        <v>114</v>
      </c>
      <c r="F93" s="19">
        <v>1</v>
      </c>
      <c r="G93" s="31">
        <v>4452321.5</v>
      </c>
      <c r="H93" s="11"/>
      <c r="I93" s="19" t="s">
        <v>197</v>
      </c>
      <c r="J93" s="9" t="s">
        <v>13</v>
      </c>
      <c r="K93" s="20">
        <f t="shared" si="6"/>
        <v>4452321.5</v>
      </c>
      <c r="L93" s="10">
        <f t="shared" si="5"/>
        <v>4986600.08</v>
      </c>
      <c r="M93" s="3"/>
    </row>
    <row r="94" spans="1:13" s="26" customFormat="1" ht="81.75" customHeight="1" x14ac:dyDescent="0.25">
      <c r="A94" s="8">
        <v>83</v>
      </c>
      <c r="B94" s="29" t="s">
        <v>189</v>
      </c>
      <c r="C94" s="19" t="s">
        <v>19</v>
      </c>
      <c r="D94" s="19" t="s">
        <v>183</v>
      </c>
      <c r="E94" s="19" t="s">
        <v>114</v>
      </c>
      <c r="F94" s="19">
        <v>1</v>
      </c>
      <c r="G94" s="31">
        <v>0</v>
      </c>
      <c r="H94" s="11"/>
      <c r="I94" s="19" t="s">
        <v>198</v>
      </c>
      <c r="J94" s="9" t="s">
        <v>13</v>
      </c>
      <c r="K94" s="20">
        <f t="shared" si="6"/>
        <v>0</v>
      </c>
      <c r="L94" s="10">
        <f t="shared" si="5"/>
        <v>0</v>
      </c>
      <c r="M94" s="3"/>
    </row>
    <row r="95" spans="1:13" s="26" customFormat="1" ht="93" customHeight="1" x14ac:dyDescent="0.25">
      <c r="A95" s="8">
        <v>84</v>
      </c>
      <c r="B95" s="29" t="s">
        <v>190</v>
      </c>
      <c r="C95" s="19" t="s">
        <v>17</v>
      </c>
      <c r="D95" s="19" t="s">
        <v>183</v>
      </c>
      <c r="E95" s="19" t="s">
        <v>114</v>
      </c>
      <c r="F95" s="19">
        <v>1</v>
      </c>
      <c r="G95" s="31">
        <v>0</v>
      </c>
      <c r="H95" s="11"/>
      <c r="I95" s="19" t="s">
        <v>197</v>
      </c>
      <c r="J95" s="9" t="s">
        <v>13</v>
      </c>
      <c r="K95" s="20">
        <f t="shared" si="6"/>
        <v>0</v>
      </c>
      <c r="L95" s="10">
        <f t="shared" si="5"/>
        <v>0</v>
      </c>
      <c r="M95" s="3"/>
    </row>
    <row r="96" spans="1:13" s="26" customFormat="1" ht="90.75" customHeight="1" x14ac:dyDescent="0.25">
      <c r="A96" s="8">
        <v>85</v>
      </c>
      <c r="B96" s="29" t="s">
        <v>191</v>
      </c>
      <c r="C96" s="19" t="s">
        <v>19</v>
      </c>
      <c r="D96" s="19" t="s">
        <v>183</v>
      </c>
      <c r="E96" s="19" t="s">
        <v>114</v>
      </c>
      <c r="F96" s="19">
        <v>1</v>
      </c>
      <c r="G96" s="31">
        <v>0</v>
      </c>
      <c r="H96" s="11"/>
      <c r="I96" s="19" t="s">
        <v>198</v>
      </c>
      <c r="J96" s="9" t="s">
        <v>13</v>
      </c>
      <c r="K96" s="20">
        <f t="shared" si="6"/>
        <v>0</v>
      </c>
      <c r="L96" s="10">
        <f t="shared" si="5"/>
        <v>0</v>
      </c>
      <c r="M96" s="3"/>
    </row>
    <row r="97" spans="1:13" s="26" customFormat="1" ht="92.25" customHeight="1" x14ac:dyDescent="0.25">
      <c r="A97" s="8">
        <v>86</v>
      </c>
      <c r="B97" s="29" t="s">
        <v>192</v>
      </c>
      <c r="C97" s="19" t="s">
        <v>17</v>
      </c>
      <c r="D97" s="19" t="s">
        <v>183</v>
      </c>
      <c r="E97" s="19" t="s">
        <v>114</v>
      </c>
      <c r="F97" s="19">
        <v>1</v>
      </c>
      <c r="G97" s="31">
        <v>0</v>
      </c>
      <c r="H97" s="11"/>
      <c r="I97" s="19" t="s">
        <v>198</v>
      </c>
      <c r="J97" s="9" t="s">
        <v>13</v>
      </c>
      <c r="K97" s="20">
        <f t="shared" si="6"/>
        <v>0</v>
      </c>
      <c r="L97" s="10">
        <f t="shared" si="5"/>
        <v>0</v>
      </c>
      <c r="M97" s="3"/>
    </row>
    <row r="98" spans="1:13" s="26" customFormat="1" ht="102.75" customHeight="1" x14ac:dyDescent="0.25">
      <c r="A98" s="8">
        <v>87</v>
      </c>
      <c r="B98" s="29" t="s">
        <v>193</v>
      </c>
      <c r="C98" s="19" t="s">
        <v>19</v>
      </c>
      <c r="D98" s="19" t="s">
        <v>183</v>
      </c>
      <c r="E98" s="19" t="s">
        <v>114</v>
      </c>
      <c r="F98" s="19">
        <v>1</v>
      </c>
      <c r="G98" s="20">
        <v>28425892.859999999</v>
      </c>
      <c r="H98" s="11"/>
      <c r="I98" s="19" t="s">
        <v>197</v>
      </c>
      <c r="J98" s="9" t="s">
        <v>13</v>
      </c>
      <c r="K98" s="20">
        <f t="shared" si="6"/>
        <v>28425892.859999999</v>
      </c>
      <c r="L98" s="10">
        <f t="shared" si="5"/>
        <v>31837000.003200002</v>
      </c>
      <c r="M98" s="3"/>
    </row>
    <row r="99" spans="1:13" s="26" customFormat="1" ht="104.25" customHeight="1" x14ac:dyDescent="0.25">
      <c r="A99" s="32">
        <v>88</v>
      </c>
      <c r="B99" s="33" t="s">
        <v>194</v>
      </c>
      <c r="C99" s="34" t="s">
        <v>17</v>
      </c>
      <c r="D99" s="34" t="s">
        <v>183</v>
      </c>
      <c r="E99" s="34" t="s">
        <v>114</v>
      </c>
      <c r="F99" s="34">
        <v>1</v>
      </c>
      <c r="G99" s="35">
        <v>3863243</v>
      </c>
      <c r="H99" s="36"/>
      <c r="I99" s="19" t="s">
        <v>199</v>
      </c>
      <c r="J99" s="9" t="s">
        <v>13</v>
      </c>
      <c r="K99" s="20">
        <f t="shared" si="6"/>
        <v>3863243</v>
      </c>
      <c r="L99" s="10">
        <f t="shared" si="5"/>
        <v>4326832.16</v>
      </c>
      <c r="M99" s="3"/>
    </row>
    <row r="100" spans="1:13" s="26" customFormat="1" ht="267" customHeight="1" x14ac:dyDescent="0.25">
      <c r="A100" s="8">
        <v>89</v>
      </c>
      <c r="B100" s="29" t="s">
        <v>195</v>
      </c>
      <c r="C100" s="19" t="s">
        <v>19</v>
      </c>
      <c r="D100" s="19" t="s">
        <v>203</v>
      </c>
      <c r="E100" s="19" t="s">
        <v>24</v>
      </c>
      <c r="F100" s="19">
        <v>1</v>
      </c>
      <c r="G100" s="31">
        <v>23228484</v>
      </c>
      <c r="H100" s="11"/>
      <c r="I100" s="19" t="s">
        <v>199</v>
      </c>
      <c r="J100" s="9" t="s">
        <v>13</v>
      </c>
      <c r="K100" s="20">
        <f>F100*G100</f>
        <v>23228484</v>
      </c>
      <c r="L100" s="10">
        <f t="shared" si="5"/>
        <v>26015902.080000002</v>
      </c>
      <c r="M100" s="3"/>
    </row>
    <row r="101" spans="1:13" s="26" customFormat="1" ht="273" customHeight="1" x14ac:dyDescent="0.25">
      <c r="A101" s="8">
        <v>90</v>
      </c>
      <c r="B101" s="19" t="s">
        <v>196</v>
      </c>
      <c r="C101" s="19" t="s">
        <v>19</v>
      </c>
      <c r="D101" s="19" t="s">
        <v>204</v>
      </c>
      <c r="E101" s="19" t="s">
        <v>24</v>
      </c>
      <c r="F101" s="19">
        <v>1</v>
      </c>
      <c r="G101" s="31">
        <v>16774493</v>
      </c>
      <c r="H101" s="11"/>
      <c r="I101" s="19" t="s">
        <v>199</v>
      </c>
      <c r="J101" s="9" t="s">
        <v>13</v>
      </c>
      <c r="K101" s="20">
        <f t="shared" si="6"/>
        <v>16774493</v>
      </c>
      <c r="L101" s="10">
        <f t="shared" si="5"/>
        <v>18787432.16</v>
      </c>
      <c r="M101" s="3"/>
    </row>
    <row r="102" spans="1:13" s="26" customFormat="1" ht="87.75" customHeight="1" x14ac:dyDescent="0.25">
      <c r="A102" s="37">
        <v>91</v>
      </c>
      <c r="B102" s="38" t="s">
        <v>206</v>
      </c>
      <c r="C102" s="39" t="s">
        <v>17</v>
      </c>
      <c r="D102" s="38" t="s">
        <v>206</v>
      </c>
      <c r="E102" s="19" t="s">
        <v>16</v>
      </c>
      <c r="F102" s="19">
        <v>1</v>
      </c>
      <c r="G102" s="40">
        <v>4440000</v>
      </c>
      <c r="H102" s="41"/>
      <c r="I102" s="39" t="s">
        <v>205</v>
      </c>
      <c r="J102" s="9" t="s">
        <v>46</v>
      </c>
      <c r="K102" s="20">
        <f t="shared" si="6"/>
        <v>4440000</v>
      </c>
      <c r="L102" s="10">
        <f t="shared" si="5"/>
        <v>4972800.0000000009</v>
      </c>
      <c r="M102" s="3"/>
    </row>
    <row r="103" spans="1:13" s="26" customFormat="1" ht="82.5" customHeight="1" x14ac:dyDescent="0.25">
      <c r="A103" s="37">
        <v>92</v>
      </c>
      <c r="B103" s="42" t="s">
        <v>200</v>
      </c>
      <c r="C103" s="43" t="s">
        <v>17</v>
      </c>
      <c r="D103" s="42" t="s">
        <v>200</v>
      </c>
      <c r="E103" s="43" t="s">
        <v>18</v>
      </c>
      <c r="F103" s="43">
        <v>2</v>
      </c>
      <c r="G103" s="44">
        <v>148000</v>
      </c>
      <c r="H103" s="45"/>
      <c r="I103" s="19" t="s">
        <v>201</v>
      </c>
      <c r="J103" s="9" t="s">
        <v>202</v>
      </c>
      <c r="K103" s="46">
        <f t="shared" si="6"/>
        <v>296000</v>
      </c>
      <c r="L103" s="47">
        <f t="shared" si="5"/>
        <v>331520.00000000006</v>
      </c>
      <c r="M103" s="3"/>
    </row>
    <row r="104" spans="1:13" s="26" customFormat="1" ht="136.5" customHeight="1" x14ac:dyDescent="0.25">
      <c r="A104" s="48">
        <v>93</v>
      </c>
      <c r="B104" s="33" t="s">
        <v>210</v>
      </c>
      <c r="C104" s="34" t="s">
        <v>19</v>
      </c>
      <c r="D104" s="34" t="s">
        <v>208</v>
      </c>
      <c r="E104" s="19" t="s">
        <v>114</v>
      </c>
      <c r="F104" s="19">
        <v>1</v>
      </c>
      <c r="G104" s="20">
        <v>971152</v>
      </c>
      <c r="H104" s="19" t="s">
        <v>211</v>
      </c>
      <c r="I104" s="49" t="s">
        <v>209</v>
      </c>
      <c r="J104" s="49" t="s">
        <v>13</v>
      </c>
      <c r="K104" s="20">
        <f>F104*G104</f>
        <v>971152</v>
      </c>
      <c r="L104" s="10">
        <f t="shared" si="5"/>
        <v>1087690.24</v>
      </c>
      <c r="M104" s="3"/>
    </row>
    <row r="105" spans="1:13" s="26" customFormat="1" ht="170.25" customHeight="1" x14ac:dyDescent="0.25">
      <c r="A105" s="48">
        <v>94</v>
      </c>
      <c r="B105" s="29" t="s">
        <v>207</v>
      </c>
      <c r="C105" s="19" t="s">
        <v>19</v>
      </c>
      <c r="D105" s="19" t="s">
        <v>214</v>
      </c>
      <c r="E105" s="50" t="s">
        <v>24</v>
      </c>
      <c r="F105" s="39">
        <v>1</v>
      </c>
      <c r="G105" s="40">
        <v>34581419</v>
      </c>
      <c r="H105" s="41"/>
      <c r="I105" s="49" t="s">
        <v>209</v>
      </c>
      <c r="J105" s="49" t="s">
        <v>13</v>
      </c>
      <c r="K105" s="20">
        <f t="shared" ref="K105:K111" si="7">F105*G105</f>
        <v>34581419</v>
      </c>
      <c r="L105" s="10">
        <f t="shared" si="5"/>
        <v>38731189.280000001</v>
      </c>
      <c r="M105" s="3"/>
    </row>
    <row r="106" spans="1:13" s="26" customFormat="1" ht="156.75" customHeight="1" x14ac:dyDescent="0.25">
      <c r="A106" s="37">
        <v>95</v>
      </c>
      <c r="B106" s="38" t="s">
        <v>212</v>
      </c>
      <c r="C106" s="39" t="s">
        <v>17</v>
      </c>
      <c r="D106" s="38" t="s">
        <v>213</v>
      </c>
      <c r="E106" s="39" t="s">
        <v>24</v>
      </c>
      <c r="F106" s="39">
        <v>1</v>
      </c>
      <c r="G106" s="40">
        <v>78107</v>
      </c>
      <c r="H106" s="41"/>
      <c r="I106" s="49" t="s">
        <v>215</v>
      </c>
      <c r="J106" s="49" t="s">
        <v>13</v>
      </c>
      <c r="K106" s="20">
        <f t="shared" si="7"/>
        <v>78107</v>
      </c>
      <c r="L106" s="10">
        <f t="shared" si="5"/>
        <v>87479.840000000011</v>
      </c>
      <c r="M106" s="3"/>
    </row>
    <row r="107" spans="1:13" s="26" customFormat="1" ht="105" customHeight="1" x14ac:dyDescent="0.25">
      <c r="A107" s="37">
        <v>96</v>
      </c>
      <c r="B107" s="38" t="s">
        <v>216</v>
      </c>
      <c r="C107" s="39" t="s">
        <v>17</v>
      </c>
      <c r="D107" s="38" t="s">
        <v>216</v>
      </c>
      <c r="E107" s="39" t="s">
        <v>16</v>
      </c>
      <c r="F107" s="39">
        <v>1</v>
      </c>
      <c r="G107" s="40">
        <v>326786</v>
      </c>
      <c r="H107" s="41"/>
      <c r="I107" s="49" t="s">
        <v>217</v>
      </c>
      <c r="J107" s="49" t="s">
        <v>36</v>
      </c>
      <c r="K107" s="20">
        <f t="shared" si="7"/>
        <v>326786</v>
      </c>
      <c r="L107" s="10">
        <f t="shared" si="5"/>
        <v>366000.32</v>
      </c>
      <c r="M107" s="3"/>
    </row>
    <row r="108" spans="1:13" s="26" customFormat="1" ht="157.5" customHeight="1" x14ac:dyDescent="0.25">
      <c r="A108" s="37">
        <v>97</v>
      </c>
      <c r="B108" s="38" t="s">
        <v>218</v>
      </c>
      <c r="C108" s="39" t="s">
        <v>17</v>
      </c>
      <c r="D108" s="38" t="s">
        <v>218</v>
      </c>
      <c r="E108" s="39" t="s">
        <v>16</v>
      </c>
      <c r="F108" s="39">
        <v>1</v>
      </c>
      <c r="G108" s="40">
        <v>7770000</v>
      </c>
      <c r="H108" s="41"/>
      <c r="I108" s="49" t="s">
        <v>215</v>
      </c>
      <c r="J108" s="49" t="s">
        <v>219</v>
      </c>
      <c r="K108" s="20">
        <f t="shared" si="7"/>
        <v>7770000</v>
      </c>
      <c r="L108" s="10">
        <f t="shared" si="5"/>
        <v>8702400</v>
      </c>
      <c r="M108" s="3"/>
    </row>
    <row r="109" spans="1:13" s="26" customFormat="1" ht="156.75" customHeight="1" x14ac:dyDescent="0.25">
      <c r="A109" s="37">
        <v>98</v>
      </c>
      <c r="B109" s="38" t="s">
        <v>220</v>
      </c>
      <c r="C109" s="39" t="s">
        <v>17</v>
      </c>
      <c r="D109" s="38" t="s">
        <v>220</v>
      </c>
      <c r="E109" s="39" t="s">
        <v>18</v>
      </c>
      <c r="F109" s="39">
        <v>1</v>
      </c>
      <c r="G109" s="40">
        <v>155875</v>
      </c>
      <c r="H109" s="41"/>
      <c r="I109" s="49" t="s">
        <v>221</v>
      </c>
      <c r="J109" s="49" t="s">
        <v>222</v>
      </c>
      <c r="K109" s="20">
        <f t="shared" si="7"/>
        <v>155875</v>
      </c>
      <c r="L109" s="10">
        <f t="shared" si="5"/>
        <v>174580.00000000003</v>
      </c>
      <c r="M109" s="3"/>
    </row>
    <row r="110" spans="1:13" s="26" customFormat="1" ht="156.75" customHeight="1" x14ac:dyDescent="0.25">
      <c r="A110" s="37">
        <v>99</v>
      </c>
      <c r="B110" s="38" t="s">
        <v>241</v>
      </c>
      <c r="C110" s="39" t="s">
        <v>19</v>
      </c>
      <c r="D110" s="38" t="s">
        <v>241</v>
      </c>
      <c r="E110" s="39" t="s">
        <v>24</v>
      </c>
      <c r="F110" s="39">
        <v>1</v>
      </c>
      <c r="G110" s="40">
        <v>21938040</v>
      </c>
      <c r="H110" s="41"/>
      <c r="I110" s="49" t="s">
        <v>227</v>
      </c>
      <c r="J110" s="9" t="s">
        <v>13</v>
      </c>
      <c r="K110" s="51">
        <f t="shared" si="7"/>
        <v>21938040</v>
      </c>
      <c r="L110" s="52">
        <f t="shared" si="5"/>
        <v>24570604.800000001</v>
      </c>
      <c r="M110" s="3"/>
    </row>
    <row r="111" spans="1:13" s="26" customFormat="1" ht="156.75" customHeight="1" x14ac:dyDescent="0.25">
      <c r="A111" s="37">
        <v>100</v>
      </c>
      <c r="B111" s="38" t="s">
        <v>242</v>
      </c>
      <c r="C111" s="39" t="s">
        <v>19</v>
      </c>
      <c r="D111" s="38" t="s">
        <v>242</v>
      </c>
      <c r="E111" s="39" t="s">
        <v>24</v>
      </c>
      <c r="F111" s="39">
        <v>1</v>
      </c>
      <c r="G111" s="40">
        <v>40858000</v>
      </c>
      <c r="H111" s="41"/>
      <c r="I111" s="49" t="s">
        <v>227</v>
      </c>
      <c r="J111" s="9" t="s">
        <v>13</v>
      </c>
      <c r="K111" s="51">
        <f t="shared" si="7"/>
        <v>40858000</v>
      </c>
      <c r="L111" s="52">
        <f t="shared" si="5"/>
        <v>45760960.000000007</v>
      </c>
      <c r="M111" s="3"/>
    </row>
    <row r="112" spans="1:13" s="26" customFormat="1" ht="156.75" customHeight="1" x14ac:dyDescent="0.25">
      <c r="A112" s="37">
        <v>101</v>
      </c>
      <c r="B112" s="38" t="s">
        <v>228</v>
      </c>
      <c r="C112" s="39" t="s">
        <v>17</v>
      </c>
      <c r="D112" s="38" t="s">
        <v>59</v>
      </c>
      <c r="E112" s="39" t="s">
        <v>24</v>
      </c>
      <c r="F112" s="39">
        <v>1</v>
      </c>
      <c r="G112" s="20">
        <v>10010161.9</v>
      </c>
      <c r="H112" s="41"/>
      <c r="I112" s="49" t="s">
        <v>230</v>
      </c>
      <c r="J112" s="9" t="s">
        <v>13</v>
      </c>
      <c r="K112" s="51">
        <f t="shared" ref="K112:K123" si="8">F112*G112</f>
        <v>10010161.9</v>
      </c>
      <c r="L112" s="52">
        <f t="shared" si="5"/>
        <v>11211381.328000002</v>
      </c>
      <c r="M112" s="3"/>
    </row>
    <row r="113" spans="1:13" s="26" customFormat="1" ht="156.75" customHeight="1" x14ac:dyDescent="0.25">
      <c r="A113" s="37">
        <v>102</v>
      </c>
      <c r="B113" s="38" t="s">
        <v>229</v>
      </c>
      <c r="C113" s="39" t="s">
        <v>17</v>
      </c>
      <c r="D113" s="38" t="s">
        <v>59</v>
      </c>
      <c r="E113" s="39" t="s">
        <v>24</v>
      </c>
      <c r="F113" s="39">
        <v>1</v>
      </c>
      <c r="G113" s="40">
        <v>10924380.4</v>
      </c>
      <c r="H113" s="41"/>
      <c r="I113" s="49" t="s">
        <v>230</v>
      </c>
      <c r="J113" s="9" t="s">
        <v>13</v>
      </c>
      <c r="K113" s="51">
        <f t="shared" si="8"/>
        <v>10924380.4</v>
      </c>
      <c r="L113" s="52">
        <f t="shared" si="5"/>
        <v>12235306.048000002</v>
      </c>
      <c r="M113" s="3"/>
    </row>
    <row r="114" spans="1:13" s="26" customFormat="1" ht="156.75" customHeight="1" x14ac:dyDescent="0.25">
      <c r="A114" s="37">
        <v>103</v>
      </c>
      <c r="B114" s="42" t="s">
        <v>231</v>
      </c>
      <c r="C114" s="43" t="s">
        <v>17</v>
      </c>
      <c r="D114" s="42" t="s">
        <v>231</v>
      </c>
      <c r="E114" s="39" t="s">
        <v>24</v>
      </c>
      <c r="F114" s="39">
        <v>1</v>
      </c>
      <c r="G114" s="40">
        <v>4464285.71</v>
      </c>
      <c r="H114" s="41"/>
      <c r="I114" s="19" t="s">
        <v>232</v>
      </c>
      <c r="J114" s="9" t="s">
        <v>13</v>
      </c>
      <c r="K114" s="51">
        <f t="shared" si="8"/>
        <v>4464285.71</v>
      </c>
      <c r="L114" s="52">
        <f t="shared" si="5"/>
        <v>4999999.9952000007</v>
      </c>
      <c r="M114" s="3"/>
    </row>
    <row r="115" spans="1:13" s="26" customFormat="1" ht="156.75" customHeight="1" x14ac:dyDescent="0.25">
      <c r="A115" s="37">
        <v>104</v>
      </c>
      <c r="B115" s="19" t="s">
        <v>243</v>
      </c>
      <c r="C115" s="19" t="s">
        <v>17</v>
      </c>
      <c r="D115" s="19" t="s">
        <v>243</v>
      </c>
      <c r="E115" s="50" t="s">
        <v>24</v>
      </c>
      <c r="F115" s="39">
        <v>1</v>
      </c>
      <c r="G115" s="40">
        <v>6700179</v>
      </c>
      <c r="H115" s="41"/>
      <c r="I115" s="39" t="s">
        <v>236</v>
      </c>
      <c r="J115" s="9" t="s">
        <v>13</v>
      </c>
      <c r="K115" s="51">
        <f t="shared" si="8"/>
        <v>6700179</v>
      </c>
      <c r="L115" s="52">
        <f t="shared" si="5"/>
        <v>7504200.4800000004</v>
      </c>
      <c r="M115" s="3"/>
    </row>
    <row r="116" spans="1:13" s="26" customFormat="1" ht="156.75" customHeight="1" x14ac:dyDescent="0.25">
      <c r="A116" s="37">
        <v>105</v>
      </c>
      <c r="B116" s="39" t="s">
        <v>244</v>
      </c>
      <c r="C116" s="19" t="s">
        <v>17</v>
      </c>
      <c r="D116" s="39" t="s">
        <v>244</v>
      </c>
      <c r="E116" s="39" t="s">
        <v>24</v>
      </c>
      <c r="F116" s="39">
        <v>1</v>
      </c>
      <c r="G116" s="40">
        <v>622579.46</v>
      </c>
      <c r="H116" s="41"/>
      <c r="I116" s="39" t="s">
        <v>237</v>
      </c>
      <c r="J116" s="9" t="s">
        <v>13</v>
      </c>
      <c r="K116" s="51">
        <f t="shared" si="8"/>
        <v>622579.46</v>
      </c>
      <c r="L116" s="52">
        <v>697289</v>
      </c>
      <c r="M116" s="3"/>
    </row>
    <row r="117" spans="1:13" s="26" customFormat="1" ht="165" customHeight="1" x14ac:dyDescent="0.25">
      <c r="A117" s="37">
        <v>106</v>
      </c>
      <c r="B117" s="29" t="s">
        <v>235</v>
      </c>
      <c r="C117" s="19" t="s">
        <v>17</v>
      </c>
      <c r="D117" s="29" t="s">
        <v>235</v>
      </c>
      <c r="E117" s="39" t="s">
        <v>24</v>
      </c>
      <c r="F117" s="39">
        <v>1</v>
      </c>
      <c r="G117" s="40">
        <v>163011105</v>
      </c>
      <c r="H117" s="41"/>
      <c r="I117" s="39" t="s">
        <v>238</v>
      </c>
      <c r="J117" s="9" t="s">
        <v>13</v>
      </c>
      <c r="K117" s="51">
        <f t="shared" si="8"/>
        <v>163011105</v>
      </c>
      <c r="L117" s="52">
        <f t="shared" si="5"/>
        <v>182572437.60000002</v>
      </c>
      <c r="M117" s="3"/>
    </row>
    <row r="118" spans="1:13" s="26" customFormat="1" ht="156.75" customHeight="1" x14ac:dyDescent="0.25">
      <c r="A118" s="37">
        <v>107</v>
      </c>
      <c r="B118" s="29" t="s">
        <v>251</v>
      </c>
      <c r="C118" s="19" t="s">
        <v>17</v>
      </c>
      <c r="D118" s="29" t="s">
        <v>252</v>
      </c>
      <c r="E118" s="39" t="s">
        <v>24</v>
      </c>
      <c r="F118" s="39">
        <v>1</v>
      </c>
      <c r="G118" s="40">
        <v>91732795</v>
      </c>
      <c r="H118" s="41"/>
      <c r="I118" s="39" t="s">
        <v>238</v>
      </c>
      <c r="J118" s="9" t="s">
        <v>13</v>
      </c>
      <c r="K118" s="51">
        <f t="shared" si="8"/>
        <v>91732795</v>
      </c>
      <c r="L118" s="52">
        <f t="shared" si="5"/>
        <v>102740730.40000001</v>
      </c>
      <c r="M118" s="3"/>
    </row>
    <row r="119" spans="1:13" s="26" customFormat="1" ht="156.75" customHeight="1" x14ac:dyDescent="0.25">
      <c r="A119" s="37">
        <v>108</v>
      </c>
      <c r="B119" s="38" t="s">
        <v>239</v>
      </c>
      <c r="C119" s="39" t="s">
        <v>125</v>
      </c>
      <c r="D119" s="38" t="s">
        <v>240</v>
      </c>
      <c r="E119" s="39" t="s">
        <v>24</v>
      </c>
      <c r="F119" s="39">
        <v>1</v>
      </c>
      <c r="G119" s="40">
        <v>3042000</v>
      </c>
      <c r="H119" s="41"/>
      <c r="I119" s="39" t="s">
        <v>238</v>
      </c>
      <c r="J119" s="9" t="s">
        <v>13</v>
      </c>
      <c r="K119" s="51">
        <f t="shared" si="8"/>
        <v>3042000</v>
      </c>
      <c r="L119" s="52">
        <f t="shared" si="5"/>
        <v>3407040.0000000005</v>
      </c>
      <c r="M119" s="3"/>
    </row>
    <row r="120" spans="1:13" s="26" customFormat="1" ht="156.75" customHeight="1" x14ac:dyDescent="0.25">
      <c r="A120" s="37">
        <v>109</v>
      </c>
      <c r="B120" s="38" t="s">
        <v>247</v>
      </c>
      <c r="C120" s="39" t="s">
        <v>17</v>
      </c>
      <c r="D120" s="38" t="s">
        <v>248</v>
      </c>
      <c r="E120" s="39" t="s">
        <v>18</v>
      </c>
      <c r="F120" s="39">
        <v>75</v>
      </c>
      <c r="G120" s="40">
        <v>28840</v>
      </c>
      <c r="H120" s="41"/>
      <c r="I120" s="39" t="s">
        <v>249</v>
      </c>
      <c r="J120" s="9" t="s">
        <v>36</v>
      </c>
      <c r="K120" s="51">
        <f t="shared" si="8"/>
        <v>2163000</v>
      </c>
      <c r="L120" s="52">
        <f t="shared" si="5"/>
        <v>2422560</v>
      </c>
      <c r="M120" s="3"/>
    </row>
    <row r="121" spans="1:13" s="26" customFormat="1" ht="156.75" customHeight="1" x14ac:dyDescent="0.25">
      <c r="A121" s="37">
        <v>110</v>
      </c>
      <c r="B121" s="38" t="s">
        <v>267</v>
      </c>
      <c r="C121" s="39" t="s">
        <v>17</v>
      </c>
      <c r="D121" s="38" t="s">
        <v>268</v>
      </c>
      <c r="E121" s="39" t="s">
        <v>66</v>
      </c>
      <c r="F121" s="39">
        <v>200</v>
      </c>
      <c r="G121" s="40">
        <v>3250</v>
      </c>
      <c r="H121" s="41"/>
      <c r="I121" s="19" t="s">
        <v>269</v>
      </c>
      <c r="J121" s="9" t="s">
        <v>13</v>
      </c>
      <c r="K121" s="51">
        <f t="shared" si="8"/>
        <v>650000</v>
      </c>
      <c r="L121" s="52">
        <f t="shared" si="5"/>
        <v>728000.00000000012</v>
      </c>
      <c r="M121" s="3"/>
    </row>
    <row r="122" spans="1:13" s="26" customFormat="1" ht="156.75" customHeight="1" x14ac:dyDescent="0.25">
      <c r="A122" s="37">
        <v>111</v>
      </c>
      <c r="B122" s="38" t="s">
        <v>270</v>
      </c>
      <c r="C122" s="39" t="s">
        <v>17</v>
      </c>
      <c r="D122" s="53" t="s">
        <v>271</v>
      </c>
      <c r="E122" s="39" t="s">
        <v>66</v>
      </c>
      <c r="F122" s="39">
        <v>200</v>
      </c>
      <c r="G122" s="40">
        <v>2700</v>
      </c>
      <c r="H122" s="41"/>
      <c r="I122" s="19" t="s">
        <v>281</v>
      </c>
      <c r="J122" s="9" t="s">
        <v>13</v>
      </c>
      <c r="K122" s="51">
        <f t="shared" si="8"/>
        <v>540000</v>
      </c>
      <c r="L122" s="52">
        <f t="shared" si="5"/>
        <v>604800</v>
      </c>
      <c r="M122" s="3"/>
    </row>
    <row r="123" spans="1:13" s="26" customFormat="1" ht="156.75" customHeight="1" x14ac:dyDescent="0.25">
      <c r="A123" s="37">
        <v>112</v>
      </c>
      <c r="B123" s="38" t="s">
        <v>250</v>
      </c>
      <c r="C123" s="39" t="s">
        <v>17</v>
      </c>
      <c r="D123" s="38" t="s">
        <v>290</v>
      </c>
      <c r="E123" s="39" t="s">
        <v>66</v>
      </c>
      <c r="F123" s="39">
        <v>26600</v>
      </c>
      <c r="G123" s="40">
        <v>18</v>
      </c>
      <c r="H123" s="41"/>
      <c r="I123" s="19" t="s">
        <v>258</v>
      </c>
      <c r="J123" s="9" t="s">
        <v>13</v>
      </c>
      <c r="K123" s="51">
        <f t="shared" si="8"/>
        <v>478800</v>
      </c>
      <c r="L123" s="52">
        <f t="shared" si="5"/>
        <v>536256</v>
      </c>
      <c r="M123" s="3"/>
    </row>
    <row r="124" spans="1:13" s="26" customFormat="1" ht="156.75" customHeight="1" x14ac:dyDescent="0.25">
      <c r="A124" s="37">
        <v>113</v>
      </c>
      <c r="B124" s="38" t="s">
        <v>253</v>
      </c>
      <c r="C124" s="39" t="s">
        <v>17</v>
      </c>
      <c r="D124" s="38" t="s">
        <v>254</v>
      </c>
      <c r="E124" s="39" t="s">
        <v>24</v>
      </c>
      <c r="F124" s="39">
        <v>1</v>
      </c>
      <c r="G124" s="40">
        <v>7152</v>
      </c>
      <c r="H124" s="41"/>
      <c r="I124" s="39" t="s">
        <v>263</v>
      </c>
      <c r="J124" s="9" t="s">
        <v>13</v>
      </c>
      <c r="K124" s="51">
        <f>F124*G124</f>
        <v>7152</v>
      </c>
      <c r="L124" s="52">
        <f t="shared" si="5"/>
        <v>8010.2400000000007</v>
      </c>
      <c r="M124" s="3"/>
    </row>
    <row r="125" spans="1:13" s="26" customFormat="1" ht="156.75" customHeight="1" x14ac:dyDescent="0.25">
      <c r="A125" s="37">
        <v>114</v>
      </c>
      <c r="B125" s="38" t="s">
        <v>255</v>
      </c>
      <c r="C125" s="39" t="s">
        <v>17</v>
      </c>
      <c r="D125" s="38" t="s">
        <v>254</v>
      </c>
      <c r="E125" s="39" t="s">
        <v>24</v>
      </c>
      <c r="F125" s="39">
        <v>1</v>
      </c>
      <c r="G125" s="40">
        <v>1139826</v>
      </c>
      <c r="H125" s="41"/>
      <c r="I125" s="39" t="s">
        <v>264</v>
      </c>
      <c r="J125" s="9" t="s">
        <v>13</v>
      </c>
      <c r="K125" s="51">
        <f>F125*G125</f>
        <v>1139826</v>
      </c>
      <c r="L125" s="52">
        <f t="shared" si="5"/>
        <v>1276605.1200000001</v>
      </c>
      <c r="M125" s="3"/>
    </row>
    <row r="126" spans="1:13" s="26" customFormat="1" ht="156.75" customHeight="1" x14ac:dyDescent="0.25">
      <c r="A126" s="37">
        <v>115</v>
      </c>
      <c r="B126" s="38" t="s">
        <v>256</v>
      </c>
      <c r="C126" s="39" t="s">
        <v>17</v>
      </c>
      <c r="D126" s="38" t="s">
        <v>254</v>
      </c>
      <c r="E126" s="39" t="s">
        <v>24</v>
      </c>
      <c r="F126" s="39">
        <v>1</v>
      </c>
      <c r="G126" s="40">
        <v>1621862</v>
      </c>
      <c r="H126" s="41"/>
      <c r="I126" s="39" t="s">
        <v>263</v>
      </c>
      <c r="J126" s="9" t="s">
        <v>13</v>
      </c>
      <c r="K126" s="51">
        <f t="shared" ref="K126:K137" si="9">F126*G126</f>
        <v>1621862</v>
      </c>
      <c r="L126" s="52">
        <f t="shared" si="5"/>
        <v>1816485.4400000002</v>
      </c>
      <c r="M126" s="3"/>
    </row>
    <row r="127" spans="1:13" s="26" customFormat="1" ht="156.75" customHeight="1" x14ac:dyDescent="0.25">
      <c r="A127" s="37">
        <v>116</v>
      </c>
      <c r="B127" s="38" t="s">
        <v>257</v>
      </c>
      <c r="C127" s="39" t="s">
        <v>17</v>
      </c>
      <c r="D127" s="38" t="s">
        <v>254</v>
      </c>
      <c r="E127" s="39" t="s">
        <v>24</v>
      </c>
      <c r="F127" s="39">
        <v>1</v>
      </c>
      <c r="G127" s="40">
        <v>1875000</v>
      </c>
      <c r="H127" s="41"/>
      <c r="I127" s="39" t="s">
        <v>265</v>
      </c>
      <c r="J127" s="9" t="s">
        <v>13</v>
      </c>
      <c r="K127" s="51">
        <f t="shared" si="9"/>
        <v>1875000</v>
      </c>
      <c r="L127" s="52">
        <f t="shared" si="5"/>
        <v>2100000</v>
      </c>
      <c r="M127" s="3"/>
    </row>
    <row r="128" spans="1:13" s="26" customFormat="1" ht="95.25" customHeight="1" x14ac:dyDescent="0.25">
      <c r="A128" s="37">
        <v>117</v>
      </c>
      <c r="B128" s="38" t="s">
        <v>259</v>
      </c>
      <c r="C128" s="39" t="s">
        <v>19</v>
      </c>
      <c r="D128" s="38" t="s">
        <v>261</v>
      </c>
      <c r="E128" s="39" t="s">
        <v>66</v>
      </c>
      <c r="F128" s="39">
        <v>1</v>
      </c>
      <c r="G128" s="40">
        <v>0</v>
      </c>
      <c r="H128" s="41"/>
      <c r="I128" s="39" t="s">
        <v>264</v>
      </c>
      <c r="J128" s="9" t="s">
        <v>13</v>
      </c>
      <c r="K128" s="51">
        <f t="shared" si="9"/>
        <v>0</v>
      </c>
      <c r="L128" s="52">
        <f t="shared" si="5"/>
        <v>0</v>
      </c>
      <c r="M128" s="3"/>
    </row>
    <row r="129" spans="1:13" s="26" customFormat="1" ht="156.75" customHeight="1" x14ac:dyDescent="0.25">
      <c r="A129" s="37">
        <v>118</v>
      </c>
      <c r="B129" s="38" t="s">
        <v>260</v>
      </c>
      <c r="C129" s="39" t="s">
        <v>19</v>
      </c>
      <c r="D129" s="38" t="s">
        <v>262</v>
      </c>
      <c r="E129" s="39" t="s">
        <v>66</v>
      </c>
      <c r="F129" s="39">
        <v>1</v>
      </c>
      <c r="G129" s="40">
        <v>19642857</v>
      </c>
      <c r="H129" s="41"/>
      <c r="I129" s="39" t="s">
        <v>264</v>
      </c>
      <c r="J129" s="9" t="s">
        <v>13</v>
      </c>
      <c r="K129" s="51">
        <f t="shared" si="9"/>
        <v>19642857</v>
      </c>
      <c r="L129" s="52">
        <f t="shared" si="5"/>
        <v>21999999.840000004</v>
      </c>
      <c r="M129" s="3"/>
    </row>
    <row r="130" spans="1:13" s="26" customFormat="1" ht="156.75" customHeight="1" x14ac:dyDescent="0.25">
      <c r="A130" s="37">
        <v>119</v>
      </c>
      <c r="B130" s="38" t="s">
        <v>272</v>
      </c>
      <c r="C130" s="39" t="s">
        <v>17</v>
      </c>
      <c r="D130" s="38" t="s">
        <v>273</v>
      </c>
      <c r="E130" s="39" t="s">
        <v>66</v>
      </c>
      <c r="F130" s="39">
        <v>1000</v>
      </c>
      <c r="G130" s="40">
        <v>75</v>
      </c>
      <c r="H130" s="41"/>
      <c r="I130" s="39" t="s">
        <v>274</v>
      </c>
      <c r="J130" s="9" t="s">
        <v>13</v>
      </c>
      <c r="K130" s="51">
        <f t="shared" si="9"/>
        <v>75000</v>
      </c>
      <c r="L130" s="52">
        <f t="shared" si="5"/>
        <v>84000.000000000015</v>
      </c>
      <c r="M130" s="3"/>
    </row>
    <row r="131" spans="1:13" s="26" customFormat="1" ht="156.75" customHeight="1" x14ac:dyDescent="0.25">
      <c r="A131" s="37">
        <v>120</v>
      </c>
      <c r="B131" s="38" t="s">
        <v>275</v>
      </c>
      <c r="C131" s="39" t="s">
        <v>17</v>
      </c>
      <c r="D131" s="38" t="s">
        <v>254</v>
      </c>
      <c r="E131" s="39" t="s">
        <v>24</v>
      </c>
      <c r="F131" s="39">
        <v>1</v>
      </c>
      <c r="G131" s="40">
        <v>2078305</v>
      </c>
      <c r="H131" s="41"/>
      <c r="I131" s="39" t="s">
        <v>276</v>
      </c>
      <c r="J131" s="9" t="s">
        <v>13</v>
      </c>
      <c r="K131" s="51">
        <f t="shared" si="9"/>
        <v>2078305</v>
      </c>
      <c r="L131" s="52">
        <f t="shared" si="5"/>
        <v>2327701.6</v>
      </c>
      <c r="M131" s="3"/>
    </row>
    <row r="132" spans="1:13" s="26" customFormat="1" ht="156.75" customHeight="1" x14ac:dyDescent="0.25">
      <c r="A132" s="37">
        <v>121</v>
      </c>
      <c r="B132" s="38" t="s">
        <v>277</v>
      </c>
      <c r="C132" s="39" t="s">
        <v>17</v>
      </c>
      <c r="D132" s="38" t="s">
        <v>254</v>
      </c>
      <c r="E132" s="39" t="s">
        <v>24</v>
      </c>
      <c r="F132" s="39">
        <v>1</v>
      </c>
      <c r="G132" s="40">
        <v>1364282</v>
      </c>
      <c r="H132" s="41"/>
      <c r="I132" s="39" t="s">
        <v>265</v>
      </c>
      <c r="J132" s="9" t="s">
        <v>13</v>
      </c>
      <c r="K132" s="51">
        <f t="shared" si="9"/>
        <v>1364282</v>
      </c>
      <c r="L132" s="52">
        <f t="shared" si="5"/>
        <v>1527995.84</v>
      </c>
      <c r="M132" s="3"/>
    </row>
    <row r="133" spans="1:13" s="26" customFormat="1" ht="156.75" customHeight="1" x14ac:dyDescent="0.25">
      <c r="A133" s="37">
        <v>122</v>
      </c>
      <c r="B133" s="38" t="s">
        <v>278</v>
      </c>
      <c r="C133" s="39" t="s">
        <v>17</v>
      </c>
      <c r="D133" s="38" t="s">
        <v>279</v>
      </c>
      <c r="E133" s="39" t="s">
        <v>18</v>
      </c>
      <c r="F133" s="39">
        <v>2</v>
      </c>
      <c r="G133" s="40">
        <v>152900</v>
      </c>
      <c r="H133" s="41"/>
      <c r="I133" s="39" t="s">
        <v>221</v>
      </c>
      <c r="J133" s="49" t="s">
        <v>280</v>
      </c>
      <c r="K133" s="51">
        <f t="shared" si="9"/>
        <v>305800</v>
      </c>
      <c r="L133" s="52">
        <f t="shared" si="5"/>
        <v>342496.00000000006</v>
      </c>
      <c r="M133" s="3"/>
    </row>
    <row r="134" spans="1:13" s="26" customFormat="1" ht="156.75" customHeight="1" x14ac:dyDescent="0.25">
      <c r="A134" s="37">
        <v>123</v>
      </c>
      <c r="B134" s="38" t="s">
        <v>282</v>
      </c>
      <c r="C134" s="39" t="s">
        <v>17</v>
      </c>
      <c r="D134" s="38" t="s">
        <v>282</v>
      </c>
      <c r="E134" s="39" t="s">
        <v>24</v>
      </c>
      <c r="F134" s="39">
        <v>1</v>
      </c>
      <c r="G134" s="40">
        <v>604000</v>
      </c>
      <c r="H134" s="41"/>
      <c r="I134" s="39" t="s">
        <v>38</v>
      </c>
      <c r="J134" s="9" t="s">
        <v>13</v>
      </c>
      <c r="K134" s="51">
        <f t="shared" si="9"/>
        <v>604000</v>
      </c>
      <c r="L134" s="52">
        <f t="shared" si="5"/>
        <v>676480.00000000012</v>
      </c>
      <c r="M134" s="3"/>
    </row>
    <row r="135" spans="1:13" s="26" customFormat="1" ht="156.75" customHeight="1" x14ac:dyDescent="0.25">
      <c r="A135" s="37">
        <v>124</v>
      </c>
      <c r="B135" s="38" t="s">
        <v>283</v>
      </c>
      <c r="C135" s="39" t="s">
        <v>17</v>
      </c>
      <c r="D135" s="38" t="s">
        <v>283</v>
      </c>
      <c r="E135" s="39" t="s">
        <v>66</v>
      </c>
      <c r="F135" s="39">
        <v>2000</v>
      </c>
      <c r="G135" s="40">
        <v>348</v>
      </c>
      <c r="H135" s="41"/>
      <c r="I135" s="39" t="s">
        <v>284</v>
      </c>
      <c r="J135" s="9" t="s">
        <v>13</v>
      </c>
      <c r="K135" s="51">
        <f t="shared" si="9"/>
        <v>696000</v>
      </c>
      <c r="L135" s="52">
        <f t="shared" si="5"/>
        <v>779520.00000000012</v>
      </c>
      <c r="M135" s="3"/>
    </row>
    <row r="136" spans="1:13" s="26" customFormat="1" ht="156.75" customHeight="1" x14ac:dyDescent="0.25">
      <c r="A136" s="37">
        <v>125</v>
      </c>
      <c r="B136" s="38" t="s">
        <v>285</v>
      </c>
      <c r="C136" s="39" t="s">
        <v>17</v>
      </c>
      <c r="D136" s="38" t="s">
        <v>285</v>
      </c>
      <c r="E136" s="39" t="s">
        <v>24</v>
      </c>
      <c r="F136" s="39">
        <v>1</v>
      </c>
      <c r="G136" s="40">
        <v>16728659</v>
      </c>
      <c r="H136" s="41"/>
      <c r="I136" s="39" t="s">
        <v>287</v>
      </c>
      <c r="J136" s="9" t="s">
        <v>13</v>
      </c>
      <c r="K136" s="51">
        <f t="shared" si="9"/>
        <v>16728659</v>
      </c>
      <c r="L136" s="52">
        <f t="shared" si="5"/>
        <v>18736098.080000002</v>
      </c>
      <c r="M136" s="3"/>
    </row>
    <row r="137" spans="1:13" s="26" customFormat="1" ht="156.75" customHeight="1" x14ac:dyDescent="0.25">
      <c r="A137" s="37">
        <v>126</v>
      </c>
      <c r="B137" s="38" t="s">
        <v>286</v>
      </c>
      <c r="C137" s="39" t="s">
        <v>17</v>
      </c>
      <c r="D137" s="38" t="s">
        <v>286</v>
      </c>
      <c r="E137" s="39" t="s">
        <v>24</v>
      </c>
      <c r="F137" s="39">
        <v>1</v>
      </c>
      <c r="G137" s="40">
        <v>281123226</v>
      </c>
      <c r="H137" s="41"/>
      <c r="I137" s="39" t="s">
        <v>287</v>
      </c>
      <c r="J137" s="9" t="s">
        <v>13</v>
      </c>
      <c r="K137" s="51">
        <f t="shared" si="9"/>
        <v>281123226</v>
      </c>
      <c r="L137" s="52">
        <f t="shared" si="5"/>
        <v>314858013.12</v>
      </c>
      <c r="M137" s="3"/>
    </row>
    <row r="138" spans="1:13" s="26" customFormat="1" ht="156.75" customHeight="1" x14ac:dyDescent="0.25">
      <c r="A138" s="37">
        <v>127</v>
      </c>
      <c r="B138" s="38" t="s">
        <v>289</v>
      </c>
      <c r="C138" s="39" t="s">
        <v>17</v>
      </c>
      <c r="D138" s="38" t="s">
        <v>254</v>
      </c>
      <c r="E138" s="39" t="s">
        <v>24</v>
      </c>
      <c r="F138" s="39">
        <v>1</v>
      </c>
      <c r="G138" s="40">
        <v>118305</v>
      </c>
      <c r="H138" s="41"/>
      <c r="I138" s="39" t="s">
        <v>288</v>
      </c>
      <c r="J138" s="9" t="s">
        <v>13</v>
      </c>
      <c r="K138" s="51">
        <f t="shared" ref="K138:K154" si="10">F138*G138</f>
        <v>118305</v>
      </c>
      <c r="L138" s="52">
        <f t="shared" ref="L138:L154" si="11">K138*1.12</f>
        <v>132501.6</v>
      </c>
      <c r="M138" s="3"/>
    </row>
    <row r="139" spans="1:13" s="26" customFormat="1" ht="156.75" customHeight="1" x14ac:dyDescent="0.25">
      <c r="A139" s="37">
        <v>128</v>
      </c>
      <c r="B139" s="19" t="s">
        <v>291</v>
      </c>
      <c r="C139" s="39" t="s">
        <v>17</v>
      </c>
      <c r="D139" s="19" t="s">
        <v>291</v>
      </c>
      <c r="E139" s="39" t="s">
        <v>24</v>
      </c>
      <c r="F139" s="39">
        <v>1</v>
      </c>
      <c r="G139" s="40">
        <v>28300</v>
      </c>
      <c r="H139" s="41"/>
      <c r="I139" s="39" t="s">
        <v>295</v>
      </c>
      <c r="J139" s="9" t="s">
        <v>13</v>
      </c>
      <c r="K139" s="51">
        <f t="shared" si="10"/>
        <v>28300</v>
      </c>
      <c r="L139" s="52">
        <f t="shared" si="11"/>
        <v>31696.000000000004</v>
      </c>
      <c r="M139" s="3"/>
    </row>
    <row r="140" spans="1:13" s="26" customFormat="1" ht="156.75" customHeight="1" x14ac:dyDescent="0.25">
      <c r="A140" s="37">
        <v>129</v>
      </c>
      <c r="B140" s="19" t="s">
        <v>292</v>
      </c>
      <c r="C140" s="39" t="s">
        <v>17</v>
      </c>
      <c r="D140" s="19" t="s">
        <v>292</v>
      </c>
      <c r="E140" s="39" t="s">
        <v>24</v>
      </c>
      <c r="F140" s="39">
        <v>1</v>
      </c>
      <c r="G140" s="40">
        <v>2142857</v>
      </c>
      <c r="H140" s="41"/>
      <c r="I140" s="39" t="s">
        <v>293</v>
      </c>
      <c r="J140" s="9" t="s">
        <v>13</v>
      </c>
      <c r="K140" s="51">
        <f t="shared" si="10"/>
        <v>2142857</v>
      </c>
      <c r="L140" s="52">
        <f t="shared" si="11"/>
        <v>2399999.8400000003</v>
      </c>
      <c r="M140" s="3"/>
    </row>
    <row r="141" spans="1:13" s="26" customFormat="1" ht="156.75" customHeight="1" x14ac:dyDescent="0.25">
      <c r="A141" s="37">
        <v>130</v>
      </c>
      <c r="B141" s="39" t="s">
        <v>321</v>
      </c>
      <c r="C141" s="39" t="s">
        <v>17</v>
      </c>
      <c r="D141" s="39" t="s">
        <v>321</v>
      </c>
      <c r="E141" s="39" t="s">
        <v>16</v>
      </c>
      <c r="F141" s="39">
        <v>1</v>
      </c>
      <c r="G141" s="40">
        <v>48100</v>
      </c>
      <c r="H141" s="41"/>
      <c r="I141" s="39" t="s">
        <v>296</v>
      </c>
      <c r="J141" s="49" t="s">
        <v>294</v>
      </c>
      <c r="K141" s="51">
        <f t="shared" si="10"/>
        <v>48100</v>
      </c>
      <c r="L141" s="52">
        <f t="shared" si="11"/>
        <v>53872.000000000007</v>
      </c>
      <c r="M141" s="3"/>
    </row>
    <row r="142" spans="1:13" s="26" customFormat="1" ht="156.75" customHeight="1" thickBot="1" x14ac:dyDescent="0.3">
      <c r="A142" s="37">
        <v>131</v>
      </c>
      <c r="B142" s="29" t="s">
        <v>297</v>
      </c>
      <c r="C142" s="19" t="s">
        <v>298</v>
      </c>
      <c r="D142" s="29" t="s">
        <v>297</v>
      </c>
      <c r="E142" s="29" t="s">
        <v>24</v>
      </c>
      <c r="F142" s="19">
        <v>1</v>
      </c>
      <c r="G142" s="31">
        <v>15969642.859999999</v>
      </c>
      <c r="H142" s="54" t="s">
        <v>97</v>
      </c>
      <c r="I142" s="39" t="s">
        <v>97</v>
      </c>
      <c r="J142" s="9" t="s">
        <v>13</v>
      </c>
      <c r="K142" s="51">
        <f t="shared" si="10"/>
        <v>15969642.859999999</v>
      </c>
      <c r="L142" s="52">
        <f t="shared" si="11"/>
        <v>17886000.003200002</v>
      </c>
      <c r="M142" s="3"/>
    </row>
    <row r="143" spans="1:13" s="26" customFormat="1" ht="156.75" customHeight="1" thickBot="1" x14ac:dyDescent="0.3">
      <c r="A143" s="37">
        <v>132</v>
      </c>
      <c r="B143" s="29" t="s">
        <v>299</v>
      </c>
      <c r="C143" s="19" t="s">
        <v>298</v>
      </c>
      <c r="D143" s="29" t="s">
        <v>299</v>
      </c>
      <c r="E143" s="29" t="s">
        <v>24</v>
      </c>
      <c r="F143" s="19">
        <v>1</v>
      </c>
      <c r="G143" s="31">
        <v>8887500</v>
      </c>
      <c r="H143" s="54" t="s">
        <v>97</v>
      </c>
      <c r="I143" s="39" t="s">
        <v>97</v>
      </c>
      <c r="J143" s="9" t="s">
        <v>13</v>
      </c>
      <c r="K143" s="51">
        <f t="shared" si="10"/>
        <v>8887500</v>
      </c>
      <c r="L143" s="52">
        <f t="shared" si="11"/>
        <v>9954000.0000000019</v>
      </c>
      <c r="M143" s="3"/>
    </row>
    <row r="144" spans="1:13" s="26" customFormat="1" ht="156.75" customHeight="1" thickBot="1" x14ac:dyDescent="0.3">
      <c r="A144" s="37">
        <v>133</v>
      </c>
      <c r="B144" s="29" t="s">
        <v>300</v>
      </c>
      <c r="C144" s="19" t="s">
        <v>301</v>
      </c>
      <c r="D144" s="29" t="s">
        <v>302</v>
      </c>
      <c r="E144" s="29" t="s">
        <v>24</v>
      </c>
      <c r="F144" s="19">
        <v>1</v>
      </c>
      <c r="G144" s="31">
        <v>937500</v>
      </c>
      <c r="H144" s="54" t="s">
        <v>97</v>
      </c>
      <c r="I144" s="39" t="s">
        <v>97</v>
      </c>
      <c r="J144" s="9" t="s">
        <v>13</v>
      </c>
      <c r="K144" s="51">
        <f t="shared" si="10"/>
        <v>937500</v>
      </c>
      <c r="L144" s="52">
        <f t="shared" si="11"/>
        <v>1050000</v>
      </c>
      <c r="M144" s="3"/>
    </row>
    <row r="145" spans="1:13" s="26" customFormat="1" ht="156.75" customHeight="1" thickBot="1" x14ac:dyDescent="0.3">
      <c r="A145" s="37">
        <v>134</v>
      </c>
      <c r="B145" s="33" t="s">
        <v>303</v>
      </c>
      <c r="C145" s="34" t="s">
        <v>301</v>
      </c>
      <c r="D145" s="33" t="s">
        <v>303</v>
      </c>
      <c r="E145" s="33" t="s">
        <v>304</v>
      </c>
      <c r="F145" s="34">
        <v>48</v>
      </c>
      <c r="G145" s="35">
        <v>83705.36</v>
      </c>
      <c r="H145" s="54" t="s">
        <v>97</v>
      </c>
      <c r="I145" s="39" t="s">
        <v>97</v>
      </c>
      <c r="J145" s="57" t="s">
        <v>13</v>
      </c>
      <c r="K145" s="51">
        <f t="shared" si="10"/>
        <v>4017857.2800000003</v>
      </c>
      <c r="L145" s="52">
        <f t="shared" si="11"/>
        <v>4500000.1536000008</v>
      </c>
      <c r="M145" s="3"/>
    </row>
    <row r="146" spans="1:13" s="26" customFormat="1" ht="156.75" customHeight="1" x14ac:dyDescent="0.25">
      <c r="A146" s="37">
        <v>135</v>
      </c>
      <c r="B146" s="29" t="s">
        <v>310</v>
      </c>
      <c r="C146" s="19" t="s">
        <v>17</v>
      </c>
      <c r="D146" s="29" t="s">
        <v>310</v>
      </c>
      <c r="E146" s="29" t="s">
        <v>24</v>
      </c>
      <c r="F146" s="19">
        <v>1</v>
      </c>
      <c r="G146" s="20">
        <v>5160980</v>
      </c>
      <c r="H146" s="56"/>
      <c r="I146" s="39" t="s">
        <v>98</v>
      </c>
      <c r="J146" s="29" t="s">
        <v>13</v>
      </c>
      <c r="K146" s="51">
        <f t="shared" si="10"/>
        <v>5160980</v>
      </c>
      <c r="L146" s="52">
        <f t="shared" si="11"/>
        <v>5780297.6000000006</v>
      </c>
      <c r="M146" s="3"/>
    </row>
    <row r="147" spans="1:13" s="26" customFormat="1" ht="156.75" customHeight="1" x14ac:dyDescent="0.25">
      <c r="A147" s="37">
        <v>136</v>
      </c>
      <c r="B147" s="38" t="s">
        <v>305</v>
      </c>
      <c r="C147" s="39" t="s">
        <v>17</v>
      </c>
      <c r="D147" s="38" t="s">
        <v>306</v>
      </c>
      <c r="E147" s="38" t="s">
        <v>307</v>
      </c>
      <c r="F147" s="39">
        <v>2</v>
      </c>
      <c r="G147" s="51">
        <v>600750</v>
      </c>
      <c r="H147" s="56"/>
      <c r="I147" s="38" t="s">
        <v>308</v>
      </c>
      <c r="J147" s="38" t="s">
        <v>309</v>
      </c>
      <c r="K147" s="51">
        <f t="shared" si="10"/>
        <v>1201500</v>
      </c>
      <c r="L147" s="52">
        <f t="shared" si="11"/>
        <v>1345680.0000000002</v>
      </c>
      <c r="M147" s="3"/>
    </row>
    <row r="148" spans="1:13" s="26" customFormat="1" ht="156.75" customHeight="1" x14ac:dyDescent="0.25">
      <c r="A148" s="37">
        <v>137</v>
      </c>
      <c r="B148" s="38" t="s">
        <v>311</v>
      </c>
      <c r="C148" s="39" t="s">
        <v>17</v>
      </c>
      <c r="D148" s="38" t="s">
        <v>311</v>
      </c>
      <c r="E148" s="38" t="s">
        <v>66</v>
      </c>
      <c r="F148" s="39">
        <v>1</v>
      </c>
      <c r="G148" s="51">
        <v>748002</v>
      </c>
      <c r="H148" s="56"/>
      <c r="I148" s="39" t="s">
        <v>319</v>
      </c>
      <c r="J148" s="29" t="s">
        <v>13</v>
      </c>
      <c r="K148" s="51">
        <f t="shared" si="10"/>
        <v>748002</v>
      </c>
      <c r="L148" s="52">
        <f t="shared" si="11"/>
        <v>837762.24000000011</v>
      </c>
      <c r="M148" s="3"/>
    </row>
    <row r="149" spans="1:13" s="26" customFormat="1" ht="156.75" customHeight="1" x14ac:dyDescent="0.25">
      <c r="A149" s="37">
        <v>138</v>
      </c>
      <c r="B149" s="42" t="s">
        <v>312</v>
      </c>
      <c r="C149" s="43" t="s">
        <v>17</v>
      </c>
      <c r="D149" s="42" t="s">
        <v>312</v>
      </c>
      <c r="E149" s="42" t="s">
        <v>24</v>
      </c>
      <c r="F149" s="43">
        <v>1</v>
      </c>
      <c r="G149" s="46">
        <v>1037712.5</v>
      </c>
      <c r="H149" s="56"/>
      <c r="I149" s="39" t="s">
        <v>319</v>
      </c>
      <c r="J149" s="33" t="s">
        <v>13</v>
      </c>
      <c r="K149" s="51">
        <f t="shared" si="10"/>
        <v>1037712.5</v>
      </c>
      <c r="L149" s="52">
        <f t="shared" si="11"/>
        <v>1162238</v>
      </c>
      <c r="M149" s="3"/>
    </row>
    <row r="150" spans="1:13" s="26" customFormat="1" ht="156.75" customHeight="1" x14ac:dyDescent="0.25">
      <c r="A150" s="37">
        <v>139</v>
      </c>
      <c r="B150" s="33" t="s">
        <v>313</v>
      </c>
      <c r="C150" s="34" t="s">
        <v>17</v>
      </c>
      <c r="D150" s="33" t="s">
        <v>335</v>
      </c>
      <c r="E150" s="33" t="s">
        <v>66</v>
      </c>
      <c r="F150" s="34">
        <v>4</v>
      </c>
      <c r="G150" s="59">
        <v>15000</v>
      </c>
      <c r="H150" s="33"/>
      <c r="I150" s="39" t="s">
        <v>112</v>
      </c>
      <c r="J150" s="33" t="s">
        <v>13</v>
      </c>
      <c r="K150" s="51">
        <f t="shared" si="10"/>
        <v>60000</v>
      </c>
      <c r="L150" s="52">
        <f t="shared" si="11"/>
        <v>67200</v>
      </c>
      <c r="M150" s="3"/>
    </row>
    <row r="151" spans="1:13" s="26" customFormat="1" ht="156.75" customHeight="1" x14ac:dyDescent="0.25">
      <c r="A151" s="37">
        <v>140</v>
      </c>
      <c r="B151" s="29" t="s">
        <v>314</v>
      </c>
      <c r="C151" s="19" t="s">
        <v>17</v>
      </c>
      <c r="D151" s="29" t="s">
        <v>314</v>
      </c>
      <c r="E151" s="29" t="s">
        <v>16</v>
      </c>
      <c r="F151" s="19">
        <v>1</v>
      </c>
      <c r="G151" s="20">
        <v>6000000</v>
      </c>
      <c r="H151" s="29"/>
      <c r="I151" s="39" t="s">
        <v>120</v>
      </c>
      <c r="J151" s="29" t="s">
        <v>315</v>
      </c>
      <c r="K151" s="51">
        <f t="shared" si="10"/>
        <v>6000000</v>
      </c>
      <c r="L151" s="52">
        <f t="shared" si="11"/>
        <v>6720000.0000000009</v>
      </c>
      <c r="M151" s="3"/>
    </row>
    <row r="152" spans="1:13" s="26" customFormat="1" ht="156.75" customHeight="1" x14ac:dyDescent="0.25">
      <c r="A152" s="37">
        <v>141</v>
      </c>
      <c r="B152" s="29" t="s">
        <v>316</v>
      </c>
      <c r="C152" s="19" t="s">
        <v>17</v>
      </c>
      <c r="D152" s="29" t="s">
        <v>317</v>
      </c>
      <c r="E152" s="29" t="s">
        <v>24</v>
      </c>
      <c r="F152" s="19">
        <v>1</v>
      </c>
      <c r="G152" s="20">
        <v>1875000</v>
      </c>
      <c r="H152" s="29"/>
      <c r="I152" s="39" t="s">
        <v>320</v>
      </c>
      <c r="J152" s="33" t="s">
        <v>13</v>
      </c>
      <c r="K152" s="20">
        <f t="shared" si="10"/>
        <v>1875000</v>
      </c>
      <c r="L152" s="10">
        <f t="shared" si="11"/>
        <v>2100000</v>
      </c>
      <c r="M152" s="3"/>
    </row>
    <row r="153" spans="1:13" s="26" customFormat="1" ht="156.75" customHeight="1" x14ac:dyDescent="0.25">
      <c r="A153" s="37">
        <v>142</v>
      </c>
      <c r="B153" s="29" t="s">
        <v>318</v>
      </c>
      <c r="C153" s="19" t="s">
        <v>17</v>
      </c>
      <c r="D153" s="29" t="s">
        <v>318</v>
      </c>
      <c r="E153" s="29" t="s">
        <v>24</v>
      </c>
      <c r="F153" s="19">
        <v>1</v>
      </c>
      <c r="G153" s="20">
        <v>26551161</v>
      </c>
      <c r="H153" s="29"/>
      <c r="I153" s="29" t="s">
        <v>337</v>
      </c>
      <c r="J153" s="33" t="s">
        <v>13</v>
      </c>
      <c r="K153" s="20">
        <f t="shared" si="10"/>
        <v>26551161</v>
      </c>
      <c r="L153" s="10">
        <f t="shared" si="11"/>
        <v>29737300.320000004</v>
      </c>
      <c r="M153" s="3"/>
    </row>
    <row r="154" spans="1:13" s="26" customFormat="1" ht="156.75" customHeight="1" x14ac:dyDescent="0.25">
      <c r="A154" s="37">
        <v>143</v>
      </c>
      <c r="B154" s="29" t="s">
        <v>325</v>
      </c>
      <c r="C154" s="19" t="s">
        <v>17</v>
      </c>
      <c r="D154" s="29" t="s">
        <v>326</v>
      </c>
      <c r="E154" s="29" t="s">
        <v>16</v>
      </c>
      <c r="F154" s="19">
        <v>1</v>
      </c>
      <c r="G154" s="20">
        <v>126850</v>
      </c>
      <c r="H154" s="29"/>
      <c r="I154" s="19" t="s">
        <v>328</v>
      </c>
      <c r="J154" s="29" t="s">
        <v>327</v>
      </c>
      <c r="K154" s="20">
        <f t="shared" si="10"/>
        <v>126850</v>
      </c>
      <c r="L154" s="10">
        <f t="shared" si="11"/>
        <v>142072</v>
      </c>
      <c r="M154" s="3"/>
    </row>
    <row r="155" spans="1:13" s="26" customFormat="1" ht="156.75" customHeight="1" x14ac:dyDescent="0.25">
      <c r="A155" s="37">
        <v>144</v>
      </c>
      <c r="B155" s="19" t="s">
        <v>329</v>
      </c>
      <c r="C155" s="19" t="s">
        <v>19</v>
      </c>
      <c r="D155" s="19" t="s">
        <v>330</v>
      </c>
      <c r="E155" s="29" t="s">
        <v>114</v>
      </c>
      <c r="F155" s="19">
        <v>1</v>
      </c>
      <c r="G155" s="31">
        <v>60000000</v>
      </c>
      <c r="H155" s="56"/>
      <c r="I155" s="29" t="s">
        <v>336</v>
      </c>
      <c r="J155" s="29" t="s">
        <v>13</v>
      </c>
      <c r="K155" s="51">
        <f t="shared" ref="K155:K165" si="12">F155*G155</f>
        <v>60000000</v>
      </c>
      <c r="L155" s="52">
        <f t="shared" ref="L155:L165" si="13">K155*1.12</f>
        <v>67200000</v>
      </c>
      <c r="M155" s="3"/>
    </row>
    <row r="156" spans="1:13" s="26" customFormat="1" ht="156.75" customHeight="1" x14ac:dyDescent="0.25">
      <c r="A156" s="37">
        <v>145</v>
      </c>
      <c r="B156" s="29" t="s">
        <v>331</v>
      </c>
      <c r="C156" s="19" t="s">
        <v>19</v>
      </c>
      <c r="D156" s="19" t="s">
        <v>332</v>
      </c>
      <c r="E156" s="29" t="s">
        <v>114</v>
      </c>
      <c r="F156" s="19">
        <v>1</v>
      </c>
      <c r="G156" s="31">
        <v>62000000</v>
      </c>
      <c r="H156" s="56"/>
      <c r="I156" s="29" t="s">
        <v>336</v>
      </c>
      <c r="J156" s="29" t="s">
        <v>13</v>
      </c>
      <c r="K156" s="51">
        <f t="shared" si="12"/>
        <v>62000000</v>
      </c>
      <c r="L156" s="52">
        <f t="shared" si="13"/>
        <v>69440000</v>
      </c>
      <c r="M156" s="3"/>
    </row>
    <row r="157" spans="1:13" s="26" customFormat="1" ht="156.75" customHeight="1" x14ac:dyDescent="0.25">
      <c r="A157" s="37">
        <v>146</v>
      </c>
      <c r="B157" s="33" t="s">
        <v>333</v>
      </c>
      <c r="C157" s="34" t="s">
        <v>19</v>
      </c>
      <c r="D157" s="34" t="s">
        <v>334</v>
      </c>
      <c r="E157" s="33" t="s">
        <v>24</v>
      </c>
      <c r="F157" s="34">
        <v>1</v>
      </c>
      <c r="G157" s="59">
        <v>89358000</v>
      </c>
      <c r="H157" s="56"/>
      <c r="I157" s="33" t="s">
        <v>336</v>
      </c>
      <c r="J157" s="33" t="s">
        <v>13</v>
      </c>
      <c r="K157" s="51">
        <f t="shared" si="12"/>
        <v>89358000</v>
      </c>
      <c r="L157" s="52">
        <f t="shared" si="13"/>
        <v>100080960.00000001</v>
      </c>
      <c r="M157" s="3"/>
    </row>
    <row r="158" spans="1:13" s="26" customFormat="1" ht="156.75" customHeight="1" x14ac:dyDescent="0.25">
      <c r="A158" s="37">
        <v>147</v>
      </c>
      <c r="B158" s="33" t="s">
        <v>340</v>
      </c>
      <c r="C158" s="34" t="s">
        <v>17</v>
      </c>
      <c r="D158" s="33" t="s">
        <v>340</v>
      </c>
      <c r="E158" s="33" t="s">
        <v>16</v>
      </c>
      <c r="F158" s="34">
        <v>1</v>
      </c>
      <c r="G158" s="59">
        <v>1700000</v>
      </c>
      <c r="H158" s="56"/>
      <c r="I158" s="33" t="s">
        <v>338</v>
      </c>
      <c r="J158" s="33" t="s">
        <v>339</v>
      </c>
      <c r="K158" s="51">
        <f t="shared" si="12"/>
        <v>1700000</v>
      </c>
      <c r="L158" s="52">
        <f t="shared" si="13"/>
        <v>1904000.0000000002</v>
      </c>
      <c r="M158" s="3"/>
    </row>
    <row r="159" spans="1:13" s="26" customFormat="1" ht="156.75" customHeight="1" x14ac:dyDescent="0.25">
      <c r="A159" s="37">
        <v>148</v>
      </c>
      <c r="B159" s="33" t="s">
        <v>341</v>
      </c>
      <c r="C159" s="34" t="s">
        <v>19</v>
      </c>
      <c r="D159" s="33" t="s">
        <v>341</v>
      </c>
      <c r="E159" s="33" t="s">
        <v>24</v>
      </c>
      <c r="F159" s="34">
        <v>1</v>
      </c>
      <c r="G159" s="59">
        <v>27809170</v>
      </c>
      <c r="H159" s="56"/>
      <c r="I159" s="33" t="s">
        <v>97</v>
      </c>
      <c r="J159" s="33" t="s">
        <v>13</v>
      </c>
      <c r="K159" s="51">
        <f t="shared" si="12"/>
        <v>27809170</v>
      </c>
      <c r="L159" s="52">
        <f t="shared" si="13"/>
        <v>31146270.400000002</v>
      </c>
      <c r="M159" s="3"/>
    </row>
    <row r="160" spans="1:13" s="26" customFormat="1" ht="156.75" customHeight="1" x14ac:dyDescent="0.25">
      <c r="A160" s="37">
        <v>149</v>
      </c>
      <c r="B160" s="33" t="s">
        <v>342</v>
      </c>
      <c r="C160" s="34" t="s">
        <v>19</v>
      </c>
      <c r="D160" s="33" t="s">
        <v>342</v>
      </c>
      <c r="E160" s="33" t="s">
        <v>24</v>
      </c>
      <c r="F160" s="34">
        <v>1</v>
      </c>
      <c r="G160" s="59">
        <v>7413440</v>
      </c>
      <c r="H160" s="56"/>
      <c r="I160" s="33" t="s">
        <v>343</v>
      </c>
      <c r="J160" s="33" t="s">
        <v>13</v>
      </c>
      <c r="K160" s="51">
        <f t="shared" si="12"/>
        <v>7413440</v>
      </c>
      <c r="L160" s="52">
        <f t="shared" si="13"/>
        <v>8303052.8000000007</v>
      </c>
      <c r="M160" s="3"/>
    </row>
    <row r="161" spans="1:13" s="26" customFormat="1" ht="156.75" customHeight="1" x14ac:dyDescent="0.25">
      <c r="A161" s="37">
        <v>150</v>
      </c>
      <c r="B161" s="33" t="s">
        <v>344</v>
      </c>
      <c r="C161" s="34" t="s">
        <v>17</v>
      </c>
      <c r="D161" s="29" t="s">
        <v>344</v>
      </c>
      <c r="E161" s="33" t="s">
        <v>24</v>
      </c>
      <c r="F161" s="34">
        <v>1</v>
      </c>
      <c r="G161" s="59">
        <v>6071428</v>
      </c>
      <c r="H161" s="56"/>
      <c r="I161" s="33" t="s">
        <v>97</v>
      </c>
      <c r="J161" s="33" t="s">
        <v>13</v>
      </c>
      <c r="K161" s="51">
        <f t="shared" si="12"/>
        <v>6071428</v>
      </c>
      <c r="L161" s="52">
        <f t="shared" si="13"/>
        <v>6799999.3600000003</v>
      </c>
      <c r="M161" s="3"/>
    </row>
    <row r="162" spans="1:13" s="26" customFormat="1" ht="156.75" customHeight="1" x14ac:dyDescent="0.25">
      <c r="A162" s="37">
        <v>151</v>
      </c>
      <c r="B162" s="20" t="s">
        <v>345</v>
      </c>
      <c r="C162" s="34" t="s">
        <v>17</v>
      </c>
      <c r="D162" s="26" t="s">
        <v>345</v>
      </c>
      <c r="E162" s="33" t="s">
        <v>346</v>
      </c>
      <c r="F162" s="34">
        <v>1</v>
      </c>
      <c r="G162" s="59">
        <v>13000000</v>
      </c>
      <c r="H162" s="56"/>
      <c r="I162" s="33" t="s">
        <v>348</v>
      </c>
      <c r="J162" s="33" t="s">
        <v>13</v>
      </c>
      <c r="K162" s="51">
        <f t="shared" si="12"/>
        <v>13000000</v>
      </c>
      <c r="L162" s="52">
        <f t="shared" si="13"/>
        <v>14560000.000000002</v>
      </c>
      <c r="M162" s="3"/>
    </row>
    <row r="163" spans="1:13" s="26" customFormat="1" ht="156.75" customHeight="1" x14ac:dyDescent="0.25">
      <c r="A163" s="37">
        <v>152</v>
      </c>
      <c r="B163" s="20" t="s">
        <v>347</v>
      </c>
      <c r="C163" s="19" t="s">
        <v>17</v>
      </c>
      <c r="D163" s="20" t="s">
        <v>347</v>
      </c>
      <c r="E163" s="33" t="s">
        <v>346</v>
      </c>
      <c r="F163" s="34">
        <v>1</v>
      </c>
      <c r="G163" s="59">
        <v>5000000</v>
      </c>
      <c r="H163" s="56"/>
      <c r="I163" s="33" t="s">
        <v>348</v>
      </c>
      <c r="J163" s="33" t="s">
        <v>13</v>
      </c>
      <c r="K163" s="51">
        <f t="shared" si="12"/>
        <v>5000000</v>
      </c>
      <c r="L163" s="52">
        <f t="shared" si="13"/>
        <v>5600000.0000000009</v>
      </c>
      <c r="M163" s="3"/>
    </row>
    <row r="164" spans="1:13" s="26" customFormat="1" ht="156.75" customHeight="1" x14ac:dyDescent="0.25">
      <c r="A164" s="37">
        <v>153</v>
      </c>
      <c r="B164" s="20" t="s">
        <v>349</v>
      </c>
      <c r="C164" s="19" t="s">
        <v>17</v>
      </c>
      <c r="D164" s="20" t="s">
        <v>349</v>
      </c>
      <c r="E164" s="33" t="s">
        <v>346</v>
      </c>
      <c r="F164" s="34">
        <v>1</v>
      </c>
      <c r="G164" s="59">
        <v>1500000</v>
      </c>
      <c r="H164" s="56"/>
      <c r="I164" s="33" t="s">
        <v>120</v>
      </c>
      <c r="J164" s="33" t="s">
        <v>13</v>
      </c>
      <c r="K164" s="51">
        <f t="shared" si="12"/>
        <v>1500000</v>
      </c>
      <c r="L164" s="52">
        <f t="shared" si="13"/>
        <v>1680000.0000000002</v>
      </c>
      <c r="M164" s="3"/>
    </row>
    <row r="165" spans="1:13" s="26" customFormat="1" ht="156.75" customHeight="1" x14ac:dyDescent="0.25">
      <c r="A165" s="37">
        <v>154</v>
      </c>
      <c r="B165" s="20" t="s">
        <v>350</v>
      </c>
      <c r="C165" s="19" t="s">
        <v>352</v>
      </c>
      <c r="D165" s="20" t="s">
        <v>350</v>
      </c>
      <c r="E165" s="33" t="s">
        <v>346</v>
      </c>
      <c r="F165" s="34">
        <v>1</v>
      </c>
      <c r="G165" s="59">
        <v>2000000</v>
      </c>
      <c r="H165" s="56"/>
      <c r="I165" s="33" t="s">
        <v>161</v>
      </c>
      <c r="J165" s="33" t="s">
        <v>13</v>
      </c>
      <c r="K165" s="51">
        <f t="shared" si="12"/>
        <v>2000000</v>
      </c>
      <c r="L165" s="52">
        <f t="shared" si="13"/>
        <v>2240000</v>
      </c>
      <c r="M165" s="3"/>
    </row>
    <row r="166" spans="1:13" x14ac:dyDescent="0.25">
      <c r="A166" s="62" t="s">
        <v>14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55">
        <f>SUM(K12:K165)</f>
        <v>3276266165.0800009</v>
      </c>
      <c r="L166" s="55">
        <f>SUM(L12:L165)</f>
        <v>3669418104.8944011</v>
      </c>
    </row>
    <row r="168" spans="1:13" x14ac:dyDescent="0.25">
      <c r="B168" s="26"/>
    </row>
    <row r="169" spans="1:13" x14ac:dyDescent="0.25">
      <c r="K169" s="1"/>
    </row>
    <row r="170" spans="1:13" x14ac:dyDescent="0.25">
      <c r="D170" s="4" t="s">
        <v>26</v>
      </c>
      <c r="G170" s="4" t="s">
        <v>26</v>
      </c>
      <c r="K170" s="2"/>
    </row>
    <row r="171" spans="1:13" x14ac:dyDescent="0.25">
      <c r="K171" s="2"/>
    </row>
    <row r="172" spans="1:13" x14ac:dyDescent="0.25">
      <c r="C172" s="56"/>
      <c r="K172" s="2"/>
    </row>
    <row r="173" spans="1:13" x14ac:dyDescent="0.25">
      <c r="K173" s="2"/>
    </row>
    <row r="174" spans="1:13" x14ac:dyDescent="0.25">
      <c r="K174" s="1"/>
    </row>
  </sheetData>
  <mergeCells count="9">
    <mergeCell ref="A166:J166"/>
    <mergeCell ref="C9:K9"/>
    <mergeCell ref="D8:I8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2011-12-13T10:03:37Z</cp:lastPrinted>
  <dcterms:created xsi:type="dcterms:W3CDTF">2010-11-22T12:00:33Z</dcterms:created>
  <dcterms:modified xsi:type="dcterms:W3CDTF">2011-12-30T08:49:18Z</dcterms:modified>
</cp:coreProperties>
</file>