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65" windowWidth="25230" windowHeight="600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02" i="6" l="1"/>
  <c r="L102" i="6" s="1"/>
  <c r="K103" i="6" l="1"/>
  <c r="L103" i="6" s="1"/>
  <c r="K100" i="6" l="1"/>
  <c r="L100" i="6" s="1"/>
  <c r="K89" i="6"/>
  <c r="L89" i="6" s="1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12" i="6" l="1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K70" i="6" l="1"/>
  <c r="L70" i="6" s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L73" i="6" s="1"/>
  <c r="K72" i="6"/>
  <c r="L72" i="6" l="1"/>
  <c r="K69" i="6"/>
  <c r="L69" i="6" s="1"/>
  <c r="K68" i="6" l="1"/>
  <c r="L68" i="6" s="1"/>
  <c r="K67" i="6"/>
  <c r="L67" i="6" s="1"/>
  <c r="G12" i="6"/>
  <c r="K65" i="6" l="1"/>
  <c r="L65" i="6" s="1"/>
  <c r="K64" i="6"/>
  <c r="L64" i="6" s="1"/>
  <c r="K63" i="6"/>
  <c r="L63" i="6" s="1"/>
  <c r="K62" i="6"/>
  <c r="L62" i="6" s="1"/>
  <c r="K61" i="6"/>
  <c r="L61" i="6" s="1"/>
  <c r="G32" i="6" l="1"/>
  <c r="K60" i="6"/>
  <c r="L60" i="6" s="1"/>
  <c r="G13" i="6" l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43" i="6" l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/>
  <c r="L53" i="6" s="1"/>
  <c r="K52" i="6"/>
  <c r="L52" i="6" s="1"/>
  <c r="K51" i="6" l="1"/>
  <c r="L51" i="6" s="1"/>
  <c r="K49" i="6"/>
  <c r="L49" i="6" s="1"/>
  <c r="K48" i="6"/>
  <c r="L48" i="6" s="1"/>
  <c r="K47" i="6" l="1"/>
  <c r="K104" i="6" s="1"/>
  <c r="L47" i="6" l="1"/>
  <c r="L104" i="6" s="1"/>
</calcChain>
</file>

<file path=xl/sharedStrings.xml><?xml version="1.0" encoding="utf-8"?>
<sst xmlns="http://schemas.openxmlformats.org/spreadsheetml/2006/main" count="575" uniqueCount="215">
  <si>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</si>
  <si>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</si>
  <si>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</si>
  <si>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</si>
  <si>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</si>
  <si>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</si>
  <si>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</si>
  <si>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</si>
  <si>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</si>
  <si>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</si>
  <si>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</si>
  <si>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</si>
  <si>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</si>
  <si>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</si>
  <si>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</si>
  <si>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</si>
  <si>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</si>
  <si>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</si>
  <si>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</si>
  <si>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</si>
  <si>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</si>
  <si>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</si>
  <si>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</si>
  <si>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</si>
  <si>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</si>
  <si>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</si>
  <si>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</si>
  <si>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</si>
  <si>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</si>
  <si>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</si>
  <si>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</si>
  <si>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</si>
  <si>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180 календарных дней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</si>
  <si>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</si>
  <si>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</si>
  <si>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</si>
  <si>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</si>
  <si>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</si>
  <si>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</si>
  <si>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</si>
  <si>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</si>
  <si>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</si>
  <si>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</si>
  <si>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</si>
  <si>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</si>
  <si>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</si>
  <si>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</si>
  <si>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</si>
  <si>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</si>
  <si>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</si>
  <si>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</si>
  <si>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</si>
  <si>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</si>
  <si>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</si>
  <si>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</si>
  <si>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</si>
  <si>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</si>
  <si>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</si>
  <si>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не позднее 01 августа 2011 г.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</si>
  <si>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</si>
  <si>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</si>
  <si>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</si>
  <si>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</si>
  <si>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</si>
  <si>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</si>
  <si>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</si>
  <si>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</si>
  <si>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</si>
  <si>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3 месяца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</si>
  <si>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</si>
  <si>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</si>
  <si>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</si>
  <si>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</si>
  <si>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</si>
  <si>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</si>
  <si>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</si>
  <si>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</si>
  <si>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</si>
  <si>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</si>
  <si>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</si>
  <si>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</si>
  <si>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</si>
  <si>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</si>
  <si>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</si>
  <si>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</si>
  <si>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</si>
  <si>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</si>
  <si>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</si>
  <si>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</si>
  <si>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не позднее 10 сентября 2011 г.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</si>
  <si>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</si>
  <si>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</si>
  <si>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</si>
  <si>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</si>
  <si>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</si>
  <si>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</si>
  <si>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</si>
  <si>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</si>
  <si>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</si>
  <si>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</si>
  <si>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</si>
  <si>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</si>
  <si>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</si>
  <si>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</si>
  <si>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</si>
  <si>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</si>
  <si>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</si>
  <si>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</si>
  <si>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</si>
  <si>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</si>
  <si>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Цвет белый; с воротником и карманами, рукава с застежкой; антистатичный; высокопрочный материал, не менее 80% хлопка; унисекс; защита от попадания мелких брызг химических реактивов. Размеры S, M, L (равными частями)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</si>
  <si>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</si>
  <si>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</si>
  <si>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</si>
  <si>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</si>
  <si>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200 л, объем холодильной камеры не менее 100 л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</si>
  <si>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</si>
  <si>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</si>
  <si>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</si>
  <si>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</si>
  <si>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</si>
  <si>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</si>
  <si>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</si>
  <si>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</si>
  <si>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</si>
  <si>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</si>
  <si>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</si>
  <si>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</si>
  <si>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</si>
  <si>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</si>
  <si>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</si>
  <si>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</si>
  <si>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</si>
  <si>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</si>
  <si>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</si>
  <si>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</si>
  <si>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</si>
  <si>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</si>
  <si>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</si>
  <si>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</si>
  <si>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</si>
  <si>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</si>
  <si>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</si>
  <si>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</si>
  <si>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</si>
  <si>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</si>
  <si>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</si>
  <si>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</si>
  <si>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</si>
  <si>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</si>
  <si>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</si>
  <si>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</si>
  <si>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</si>
  <si>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</si>
  <si>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</si>
  <si>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</si>
  <si>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</si>
  <si>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</si>
  <si>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</si>
  <si>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</si>
  <si>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</si>
  <si>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</si>
  <si>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</si>
  <si>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</si>
  <si>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</si>
  <si>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</si>
  <si>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</si>
  <si>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</si>
  <si>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</si>
  <si>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</si>
  <si>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</si>
  <si>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</si>
  <si>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</si>
  <si>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</si>
  <si>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</si>
  <si>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</si>
  <si>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</si>
  <si>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</si>
  <si>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</si>
  <si>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</si>
  <si>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</si>
  <si>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</si>
  <si>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</si>
  <si>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</si>
  <si>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</si>
  <si>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</si>
  <si>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</si>
  <si>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</si>
  <si>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</si>
  <si>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</si>
  <si>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</si>
  <si>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</si>
  <si>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</si>
  <si>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</si>
  <si>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</si>
  <si>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</si>
  <si>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</si>
  <si>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</si>
  <si>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</si>
  <si>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</si>
  <si>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</si>
  <si>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</si>
  <si>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</si>
  <si>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</si>
  <si>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</si>
  <si>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</si>
  <si>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</si>
  <si>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</si>
  <si>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</si>
  <si>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</si>
  <si>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</si>
  <si>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 xml:space="preserve">                                      с изменениями и дополнениями к Приказу от 19 августа  2011 г. №61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</si>
  <si>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</si>
  <si>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</si>
  <si>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в течении 45 календарных дней с даты вступления в силу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</si>
</sst>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2">
    <xf numFmtId="0" fontId="0" fillId="0" borderId="0" xfId="0"/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 wrapText="1"/>
    </xf>
    <xf numFmtId="3" fontId="2" fillId="0" borderId="18" xfId="2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7" fillId="0" borderId="18" xfId="149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26" fillId="0" borderId="18" xfId="152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26" fillId="0" borderId="18" xfId="149" applyNumberFormat="1" applyFont="1" applyFill="1" applyBorder="1" applyAlignment="1">
      <alignment horizontal="center" vertical="center" wrapText="1"/>
    </xf>
    <xf numFmtId="3" fontId="26" fillId="0" borderId="18" xfId="132" applyNumberFormat="1" applyFont="1" applyFill="1" applyBorder="1" applyAlignment="1">
      <alignment horizontal="center" vertical="center" wrapText="1"/>
    </xf>
    <xf numFmtId="3" fontId="26" fillId="0" borderId="18" xfId="2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3" fontId="2" fillId="0" borderId="18" xfId="148" applyNumberFormat="1" applyFont="1" applyFill="1" applyBorder="1" applyAlignment="1">
      <alignment horizontal="center" vertical="center" wrapText="1"/>
    </xf>
    <xf numFmtId="3" fontId="27" fillId="0" borderId="18" xfId="148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26" fillId="0" borderId="18" xfId="114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6" fillId="0" borderId="18" xfId="148" applyNumberFormat="1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49" fillId="0" borderId="18" xfId="0" applyNumberFormat="1" applyFont="1" applyFill="1" applyBorder="1" applyAlignment="1">
      <alignment horizontal="center" vertical="center" wrapText="1"/>
    </xf>
    <xf numFmtId="3" fontId="2" fillId="0" borderId="19" xfId="2" applyNumberFormat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9" fillId="0" borderId="19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3" fontId="2" fillId="0" borderId="21" xfId="2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49" fillId="0" borderId="21" xfId="0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7" fillId="0" borderId="21" xfId="149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6"/>
  <sheetViews>
    <sheetView tabSelected="1" topLeftCell="A14" zoomScaleNormal="100" zoomScalePageLayoutView="60" workbookViewId="0">
      <selection activeCell="C16" sqref="C16:C18"/>
    </sheetView>
  </sheetViews>
  <sheetFormatPr defaultRowHeight="15" x14ac:dyDescent="0.25"/>
  <cols>
    <col min="1" max="1" width="7.7109375" style="3" customWidth="1"/>
    <col min="2" max="2" width="29.28515625" style="3" customWidth="1"/>
    <col min="3" max="3" width="14.28515625" style="3" customWidth="1"/>
    <col min="4" max="4" width="28.5703125" style="3" customWidth="1"/>
    <col min="5" max="5" width="11.7109375" style="3" customWidth="1"/>
    <col min="6" max="6" width="13" style="3" customWidth="1"/>
    <col min="7" max="7" width="16.85546875" style="3" customWidth="1"/>
    <col min="8" max="8" width="16.85546875" style="3" hidden="1" customWidth="1"/>
    <col min="9" max="9" width="14.85546875" style="30" customWidth="1"/>
    <col min="10" max="10" width="13.7109375" style="3" customWidth="1"/>
    <col min="11" max="11" width="20.28515625" style="3" customWidth="1"/>
    <col min="12" max="12" width="21.28515625" style="3" customWidth="1"/>
    <col min="13" max="13" width="0" style="3" hidden="1" customWidth="1"/>
    <col min="14" max="64" width="9.140625" style="2"/>
    <col min="65" max="16384" width="9.140625" style="3"/>
  </cols>
  <sheetData>
    <row r="1" spans="1:64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61"/>
      <c r="K1" s="61"/>
      <c r="L1" s="61"/>
      <c r="M1" s="61"/>
    </row>
    <row r="2" spans="1:64" x14ac:dyDescent="0.25">
      <c r="A2" s="1"/>
      <c r="B2" s="1"/>
      <c r="C2" s="1"/>
      <c r="D2" s="1"/>
      <c r="E2" s="1"/>
      <c r="F2" s="1"/>
      <c r="G2" s="1"/>
      <c r="H2" s="1"/>
      <c r="I2" s="1"/>
      <c r="J2" s="61"/>
      <c r="K2" s="61"/>
      <c r="L2" s="61"/>
      <c r="M2" s="61"/>
    </row>
    <row r="3" spans="1:64" x14ac:dyDescent="0.25">
      <c r="A3" s="1"/>
      <c r="B3" s="1"/>
      <c r="C3" s="1"/>
      <c r="D3" s="1"/>
      <c r="E3" s="1"/>
      <c r="F3" s="1"/>
      <c r="G3" s="1"/>
      <c r="H3" s="1"/>
      <c r="I3" s="1"/>
      <c r="J3" s="61" t="s">
        <v>0</v>
      </c>
      <c r="K3" s="61"/>
      <c r="L3" s="61"/>
      <c r="M3" s="4"/>
    </row>
    <row r="4" spans="1:64" x14ac:dyDescent="0.25">
      <c r="A4" s="1"/>
      <c r="B4" s="1"/>
      <c r="C4" s="1"/>
      <c r="D4" s="1"/>
      <c r="E4" s="1"/>
      <c r="F4" s="1"/>
      <c r="G4" s="1"/>
      <c r="H4" s="1"/>
      <c r="I4" s="1"/>
      <c r="J4" s="61" t="s">
        <v>25</v>
      </c>
      <c r="K4" s="61"/>
      <c r="L4" s="61"/>
      <c r="M4" s="4"/>
    </row>
    <row r="5" spans="1:64" x14ac:dyDescent="0.25">
      <c r="A5" s="1"/>
      <c r="B5" s="1"/>
      <c r="C5" s="1"/>
      <c r="D5" s="1"/>
      <c r="E5" s="1"/>
      <c r="F5" s="1"/>
      <c r="G5" s="1"/>
      <c r="H5" s="1"/>
      <c r="I5" s="1"/>
      <c r="J5" s="61" t="s">
        <v>55</v>
      </c>
      <c r="K5" s="61"/>
      <c r="L5" s="61"/>
      <c r="M5" s="4"/>
    </row>
    <row r="6" spans="1:64" x14ac:dyDescent="0.25">
      <c r="A6" s="1"/>
      <c r="B6" s="1"/>
      <c r="C6" s="1"/>
      <c r="D6" s="1"/>
      <c r="E6" s="1"/>
      <c r="F6" s="1"/>
      <c r="G6" s="1"/>
      <c r="H6" s="1"/>
      <c r="I6" s="1"/>
      <c r="J6" s="61" t="s">
        <v>57</v>
      </c>
      <c r="K6" s="61"/>
      <c r="L6" s="61"/>
      <c r="M6" s="4"/>
    </row>
    <row r="7" spans="1:64" x14ac:dyDescent="0.25">
      <c r="A7" s="1"/>
      <c r="B7" s="1"/>
      <c r="C7" s="1"/>
      <c r="D7" s="1"/>
      <c r="E7" s="1"/>
      <c r="F7" s="1"/>
      <c r="G7" s="1"/>
      <c r="H7" s="1"/>
      <c r="I7" s="1"/>
      <c r="J7" s="5"/>
      <c r="K7" s="6"/>
      <c r="L7" s="5" t="s">
        <v>53</v>
      </c>
      <c r="M7" s="4"/>
    </row>
    <row r="8" spans="1:64" ht="15" customHeight="1" x14ac:dyDescent="0.25">
      <c r="A8" s="1"/>
      <c r="B8" s="1"/>
      <c r="C8" s="1"/>
      <c r="D8" s="57" t="s">
        <v>142</v>
      </c>
      <c r="E8" s="57"/>
      <c r="F8" s="57"/>
      <c r="G8" s="57"/>
      <c r="H8" s="57"/>
      <c r="I8" s="57"/>
      <c r="J8" s="5"/>
      <c r="K8" s="5"/>
      <c r="L8" s="5"/>
      <c r="M8" s="4"/>
    </row>
    <row r="9" spans="1:64" ht="15" customHeight="1" x14ac:dyDescent="0.25">
      <c r="A9" s="1"/>
      <c r="B9" s="1"/>
      <c r="C9" s="57" t="s">
        <v>95</v>
      </c>
      <c r="D9" s="57"/>
      <c r="E9" s="57"/>
      <c r="F9" s="57"/>
      <c r="G9" s="57"/>
      <c r="H9" s="57"/>
      <c r="I9" s="57"/>
      <c r="J9" s="57"/>
      <c r="K9" s="57"/>
      <c r="L9" s="5"/>
      <c r="M9" s="4"/>
    </row>
    <row r="10" spans="1:64" ht="15" customHeight="1" x14ac:dyDescent="0.25">
      <c r="A10" s="1"/>
      <c r="B10" s="1"/>
      <c r="D10" s="59" t="s">
        <v>211</v>
      </c>
      <c r="E10" s="60"/>
      <c r="F10" s="60"/>
      <c r="G10" s="60"/>
      <c r="H10" s="60"/>
      <c r="I10" s="60"/>
      <c r="J10" s="60"/>
      <c r="K10" s="60"/>
      <c r="L10" s="4"/>
      <c r="M10" s="4"/>
    </row>
    <row r="11" spans="1:64" ht="105.75" customHeight="1" x14ac:dyDescent="0.25">
      <c r="A11" s="7" t="s">
        <v>12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/>
      <c r="I11" s="7" t="s">
        <v>7</v>
      </c>
      <c r="J11" s="7" t="s">
        <v>8</v>
      </c>
      <c r="K11" s="7" t="s">
        <v>9</v>
      </c>
      <c r="L11" s="7" t="s">
        <v>10</v>
      </c>
      <c r="M11" s="8" t="s">
        <v>11</v>
      </c>
    </row>
    <row r="12" spans="1:64" ht="84" customHeight="1" x14ac:dyDescent="0.25">
      <c r="A12" s="9">
        <v>1</v>
      </c>
      <c r="B12" s="9" t="s">
        <v>15</v>
      </c>
      <c r="C12" s="10" t="s">
        <v>17</v>
      </c>
      <c r="D12" s="9" t="s">
        <v>15</v>
      </c>
      <c r="E12" s="11" t="s">
        <v>18</v>
      </c>
      <c r="F12" s="12">
        <v>118</v>
      </c>
      <c r="G12" s="12">
        <f>K12/F12</f>
        <v>940.67796610169489</v>
      </c>
      <c r="H12" s="12"/>
      <c r="I12" s="13" t="s">
        <v>34</v>
      </c>
      <c r="J12" s="10" t="s">
        <v>13</v>
      </c>
      <c r="K12" s="9">
        <v>111000</v>
      </c>
      <c r="L12" s="11">
        <f t="shared" ref="L12:L49" si="0">K12*1.12</f>
        <v>124320.00000000001</v>
      </c>
      <c r="M12" s="1"/>
    </row>
    <row r="13" spans="1:64" ht="86.25" customHeight="1" x14ac:dyDescent="0.25">
      <c r="A13" s="9">
        <v>2</v>
      </c>
      <c r="B13" s="12" t="s">
        <v>33</v>
      </c>
      <c r="C13" s="10" t="s">
        <v>17</v>
      </c>
      <c r="D13" s="9" t="s">
        <v>54</v>
      </c>
      <c r="E13" s="11" t="s">
        <v>18</v>
      </c>
      <c r="F13" s="12">
        <v>118</v>
      </c>
      <c r="G13" s="12">
        <f>K13/F13</f>
        <v>150000</v>
      </c>
      <c r="H13" s="12"/>
      <c r="I13" s="13" t="s">
        <v>35</v>
      </c>
      <c r="J13" s="10" t="s">
        <v>13</v>
      </c>
      <c r="K13" s="9">
        <v>17700000</v>
      </c>
      <c r="L13" s="11">
        <f t="shared" si="0"/>
        <v>19824000.000000004</v>
      </c>
      <c r="M13" s="1"/>
    </row>
    <row r="14" spans="1:64" ht="98.25" customHeight="1" x14ac:dyDescent="0.25">
      <c r="A14" s="9">
        <v>3</v>
      </c>
      <c r="B14" s="12" t="s">
        <v>20</v>
      </c>
      <c r="C14" s="10" t="s">
        <v>17</v>
      </c>
      <c r="D14" s="12" t="s">
        <v>20</v>
      </c>
      <c r="E14" s="11" t="s">
        <v>21</v>
      </c>
      <c r="F14" s="12"/>
      <c r="G14" s="12"/>
      <c r="H14" s="12"/>
      <c r="I14" s="13" t="s">
        <v>22</v>
      </c>
      <c r="J14" s="10" t="s">
        <v>56</v>
      </c>
      <c r="K14" s="9">
        <v>8844000</v>
      </c>
      <c r="L14" s="11">
        <f>K14*1.12</f>
        <v>9905280.0000000019</v>
      </c>
      <c r="M14" s="1"/>
    </row>
    <row r="15" spans="1:64" s="21" customFormat="1" ht="123" customHeight="1" x14ac:dyDescent="0.25">
      <c r="A15" s="9">
        <v>4</v>
      </c>
      <c r="B15" s="14" t="s">
        <v>30</v>
      </c>
      <c r="C15" s="15" t="s">
        <v>17</v>
      </c>
      <c r="D15" s="14" t="s">
        <v>31</v>
      </c>
      <c r="E15" s="16" t="s">
        <v>24</v>
      </c>
      <c r="F15" s="12">
        <v>1</v>
      </c>
      <c r="G15" s="17">
        <v>85333500</v>
      </c>
      <c r="H15" s="12"/>
      <c r="I15" s="10" t="s">
        <v>32</v>
      </c>
      <c r="J15" s="10" t="s">
        <v>13</v>
      </c>
      <c r="K15" s="18">
        <f>F15*G15</f>
        <v>85333500</v>
      </c>
      <c r="L15" s="16">
        <f t="shared" si="0"/>
        <v>95573520.000000015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s="21" customFormat="1" ht="94.5" customHeight="1" x14ac:dyDescent="0.25">
      <c r="A16" s="9">
        <v>5</v>
      </c>
      <c r="B16" s="14" t="s">
        <v>48</v>
      </c>
      <c r="C16" s="10" t="s">
        <v>17</v>
      </c>
      <c r="D16" s="14" t="s">
        <v>49</v>
      </c>
      <c r="E16" s="16" t="s">
        <v>24</v>
      </c>
      <c r="F16" s="12">
        <v>1</v>
      </c>
      <c r="G16" s="17">
        <v>45687600</v>
      </c>
      <c r="H16" s="12"/>
      <c r="I16" s="22" t="s">
        <v>58</v>
      </c>
      <c r="J16" s="10" t="s">
        <v>13</v>
      </c>
      <c r="K16" s="18">
        <f>F16*G16</f>
        <v>45687600</v>
      </c>
      <c r="L16" s="16">
        <f t="shared" si="0"/>
        <v>51170112.000000007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s="21" customFormat="1" ht="65.25" customHeight="1" x14ac:dyDescent="0.25">
      <c r="A17" s="9">
        <v>6</v>
      </c>
      <c r="B17" s="14" t="s">
        <v>93</v>
      </c>
      <c r="C17" s="10" t="s">
        <v>17</v>
      </c>
      <c r="D17" s="14" t="s">
        <v>93</v>
      </c>
      <c r="E17" s="16" t="s">
        <v>24</v>
      </c>
      <c r="F17" s="12">
        <v>1</v>
      </c>
      <c r="G17" s="17">
        <v>25914193</v>
      </c>
      <c r="H17" s="12"/>
      <c r="I17" s="22" t="s">
        <v>58</v>
      </c>
      <c r="J17" s="10" t="s">
        <v>13</v>
      </c>
      <c r="K17" s="18">
        <f t="shared" ref="K17:K18" si="1">F17*G17</f>
        <v>25914193</v>
      </c>
      <c r="L17" s="16">
        <f t="shared" si="0"/>
        <v>29023896.160000004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s="21" customFormat="1" ht="87" customHeight="1" x14ac:dyDescent="0.25">
      <c r="A18" s="9">
        <v>7</v>
      </c>
      <c r="B18" s="14" t="s">
        <v>94</v>
      </c>
      <c r="C18" s="10" t="s">
        <v>17</v>
      </c>
      <c r="D18" s="14" t="s">
        <v>94</v>
      </c>
      <c r="E18" s="16" t="s">
        <v>24</v>
      </c>
      <c r="F18" s="12">
        <v>1</v>
      </c>
      <c r="G18" s="17">
        <v>217412646</v>
      </c>
      <c r="H18" s="12"/>
      <c r="I18" s="22" t="s">
        <v>132</v>
      </c>
      <c r="J18" s="10" t="s">
        <v>13</v>
      </c>
      <c r="K18" s="18">
        <f t="shared" si="1"/>
        <v>217412646</v>
      </c>
      <c r="L18" s="16">
        <f t="shared" si="0"/>
        <v>243502163.52000001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ht="49.5" customHeight="1" x14ac:dyDescent="0.25">
      <c r="A19" s="9">
        <v>8</v>
      </c>
      <c r="B19" s="23" t="s">
        <v>27</v>
      </c>
      <c r="C19" s="15" t="s">
        <v>17</v>
      </c>
      <c r="D19" s="22" t="s">
        <v>43</v>
      </c>
      <c r="E19" s="24" t="s">
        <v>28</v>
      </c>
      <c r="F19" s="25">
        <v>5</v>
      </c>
      <c r="G19" s="26">
        <v>8000</v>
      </c>
      <c r="H19" s="12"/>
      <c r="I19" s="22" t="s">
        <v>29</v>
      </c>
      <c r="J19" s="10" t="s">
        <v>23</v>
      </c>
      <c r="K19" s="9">
        <f t="shared" ref="K19:K24" si="2">F19*G19</f>
        <v>40000</v>
      </c>
      <c r="L19" s="11">
        <f t="shared" si="0"/>
        <v>44800.000000000007</v>
      </c>
      <c r="M19" s="1"/>
    </row>
    <row r="20" spans="1:64" ht="57" customHeight="1" x14ac:dyDescent="0.25">
      <c r="A20" s="9">
        <v>9</v>
      </c>
      <c r="B20" s="23" t="s">
        <v>36</v>
      </c>
      <c r="C20" s="15" t="s">
        <v>17</v>
      </c>
      <c r="D20" s="23" t="s">
        <v>36</v>
      </c>
      <c r="E20" s="24" t="s">
        <v>16</v>
      </c>
      <c r="F20" s="25">
        <v>1</v>
      </c>
      <c r="G20" s="26">
        <v>1000000</v>
      </c>
      <c r="H20" s="12"/>
      <c r="I20" s="22" t="s">
        <v>29</v>
      </c>
      <c r="J20" s="10" t="s">
        <v>37</v>
      </c>
      <c r="K20" s="9">
        <f t="shared" si="2"/>
        <v>1000000</v>
      </c>
      <c r="L20" s="11">
        <f t="shared" si="0"/>
        <v>1120000</v>
      </c>
      <c r="M20" s="1"/>
    </row>
    <row r="21" spans="1:64" ht="94.5" customHeight="1" x14ac:dyDescent="0.25">
      <c r="A21" s="9">
        <v>10</v>
      </c>
      <c r="B21" s="23" t="s">
        <v>38</v>
      </c>
      <c r="C21" s="15" t="s">
        <v>17</v>
      </c>
      <c r="D21" s="23" t="s">
        <v>42</v>
      </c>
      <c r="E21" s="24" t="s">
        <v>16</v>
      </c>
      <c r="F21" s="25">
        <v>1</v>
      </c>
      <c r="G21" s="27">
        <v>1287500</v>
      </c>
      <c r="H21" s="27"/>
      <c r="I21" s="22" t="s">
        <v>39</v>
      </c>
      <c r="J21" s="10" t="s">
        <v>182</v>
      </c>
      <c r="K21" s="27">
        <f t="shared" si="2"/>
        <v>1287500</v>
      </c>
      <c r="L21" s="27">
        <f t="shared" si="0"/>
        <v>1442000.0000000002</v>
      </c>
      <c r="M21" s="1"/>
    </row>
    <row r="22" spans="1:64" ht="96" customHeight="1" x14ac:dyDescent="0.25">
      <c r="A22" s="9">
        <v>11</v>
      </c>
      <c r="B22" s="23" t="s">
        <v>40</v>
      </c>
      <c r="C22" s="15" t="s">
        <v>131</v>
      </c>
      <c r="D22" s="23" t="s">
        <v>40</v>
      </c>
      <c r="E22" s="24" t="s">
        <v>16</v>
      </c>
      <c r="F22" s="25">
        <v>1</v>
      </c>
      <c r="G22" s="27">
        <v>4721037</v>
      </c>
      <c r="H22" s="27"/>
      <c r="I22" s="22" t="s">
        <v>39</v>
      </c>
      <c r="J22" s="10" t="s">
        <v>182</v>
      </c>
      <c r="K22" s="27">
        <f t="shared" si="2"/>
        <v>4721037</v>
      </c>
      <c r="L22" s="27">
        <f t="shared" si="0"/>
        <v>5287561.4400000004</v>
      </c>
      <c r="M22" s="1"/>
    </row>
    <row r="23" spans="1:64" ht="96.75" customHeight="1" x14ac:dyDescent="0.25">
      <c r="A23" s="9">
        <v>12</v>
      </c>
      <c r="B23" s="22" t="s">
        <v>155</v>
      </c>
      <c r="C23" s="15" t="s">
        <v>17</v>
      </c>
      <c r="D23" s="22" t="s">
        <v>156</v>
      </c>
      <c r="E23" s="24" t="s">
        <v>16</v>
      </c>
      <c r="F23" s="25">
        <v>1</v>
      </c>
      <c r="G23" s="26">
        <v>1600000</v>
      </c>
      <c r="H23" s="12"/>
      <c r="I23" s="22" t="s">
        <v>39</v>
      </c>
      <c r="J23" s="10" t="s">
        <v>37</v>
      </c>
      <c r="K23" s="9">
        <f t="shared" si="2"/>
        <v>1600000</v>
      </c>
      <c r="L23" s="11">
        <f t="shared" si="0"/>
        <v>1792000.0000000002</v>
      </c>
      <c r="M23" s="1"/>
    </row>
    <row r="24" spans="1:64" ht="99.75" customHeight="1" x14ac:dyDescent="0.25">
      <c r="A24" s="9">
        <v>13</v>
      </c>
      <c r="B24" s="22" t="s">
        <v>41</v>
      </c>
      <c r="C24" s="15" t="s">
        <v>17</v>
      </c>
      <c r="D24" s="22" t="s">
        <v>41</v>
      </c>
      <c r="E24" s="24" t="s">
        <v>16</v>
      </c>
      <c r="F24" s="25">
        <v>1</v>
      </c>
      <c r="G24" s="26">
        <v>1800000</v>
      </c>
      <c r="H24" s="12"/>
      <c r="I24" s="22" t="s">
        <v>39</v>
      </c>
      <c r="J24" s="10" t="s">
        <v>37</v>
      </c>
      <c r="K24" s="9">
        <f t="shared" si="2"/>
        <v>1800000</v>
      </c>
      <c r="L24" s="11">
        <f t="shared" si="0"/>
        <v>2016000.0000000002</v>
      </c>
      <c r="M24" s="1"/>
    </row>
    <row r="25" spans="1:64" ht="66" customHeight="1" x14ac:dyDescent="0.25">
      <c r="A25" s="9">
        <v>14</v>
      </c>
      <c r="B25" s="22" t="s">
        <v>52</v>
      </c>
      <c r="C25" s="15" t="s">
        <v>17</v>
      </c>
      <c r="D25" s="22" t="s">
        <v>44</v>
      </c>
      <c r="E25" s="24" t="s">
        <v>18</v>
      </c>
      <c r="F25" s="25">
        <v>3</v>
      </c>
      <c r="G25" s="27">
        <f>550*210</f>
        <v>115500</v>
      </c>
      <c r="H25" s="12"/>
      <c r="I25" s="22" t="s">
        <v>50</v>
      </c>
      <c r="J25" s="10" t="s">
        <v>51</v>
      </c>
      <c r="K25" s="9">
        <f>F25*G25</f>
        <v>346500</v>
      </c>
      <c r="L25" s="11">
        <f t="shared" si="0"/>
        <v>388080.00000000006</v>
      </c>
      <c r="M25" s="1"/>
    </row>
    <row r="26" spans="1:64" ht="58.5" customHeight="1" x14ac:dyDescent="0.25">
      <c r="A26" s="9">
        <v>15</v>
      </c>
      <c r="B26" s="22" t="s">
        <v>45</v>
      </c>
      <c r="C26" s="15" t="s">
        <v>17</v>
      </c>
      <c r="D26" s="22" t="s">
        <v>45</v>
      </c>
      <c r="E26" s="24" t="s">
        <v>18</v>
      </c>
      <c r="F26" s="25">
        <v>2</v>
      </c>
      <c r="G26" s="27">
        <v>244200</v>
      </c>
      <c r="H26" s="12"/>
      <c r="I26" s="22" t="s">
        <v>46</v>
      </c>
      <c r="J26" s="10" t="s">
        <v>47</v>
      </c>
      <c r="K26" s="9">
        <f>F26*G26</f>
        <v>488400</v>
      </c>
      <c r="L26" s="11">
        <f t="shared" si="0"/>
        <v>547008</v>
      </c>
      <c r="M26" s="1"/>
    </row>
    <row r="27" spans="1:64" ht="59.25" customHeight="1" x14ac:dyDescent="0.25">
      <c r="A27" s="9">
        <v>16</v>
      </c>
      <c r="B27" s="22" t="s">
        <v>59</v>
      </c>
      <c r="C27" s="15" t="s">
        <v>17</v>
      </c>
      <c r="D27" s="22" t="s">
        <v>61</v>
      </c>
      <c r="E27" s="24" t="s">
        <v>24</v>
      </c>
      <c r="F27" s="25">
        <v>1</v>
      </c>
      <c r="G27" s="27">
        <v>4470000</v>
      </c>
      <c r="H27" s="12"/>
      <c r="I27" s="22" t="s">
        <v>60</v>
      </c>
      <c r="J27" s="10" t="s">
        <v>13</v>
      </c>
      <c r="K27" s="9">
        <f>F27*G27</f>
        <v>4470000</v>
      </c>
      <c r="L27" s="11">
        <f t="shared" si="0"/>
        <v>5006400.0000000009</v>
      </c>
      <c r="M27" s="1"/>
    </row>
    <row r="28" spans="1:64" ht="63.75" customHeight="1" x14ac:dyDescent="0.25">
      <c r="A28" s="9">
        <v>17</v>
      </c>
      <c r="B28" s="22" t="s">
        <v>62</v>
      </c>
      <c r="C28" s="15" t="s">
        <v>17</v>
      </c>
      <c r="D28" s="22" t="s">
        <v>61</v>
      </c>
      <c r="E28" s="24" t="s">
        <v>24</v>
      </c>
      <c r="F28" s="25">
        <v>1</v>
      </c>
      <c r="G28" s="27">
        <v>20000000</v>
      </c>
      <c r="H28" s="12"/>
      <c r="I28" s="22" t="s">
        <v>63</v>
      </c>
      <c r="J28" s="10" t="s">
        <v>13</v>
      </c>
      <c r="K28" s="9">
        <f>F28*G28</f>
        <v>20000000</v>
      </c>
      <c r="L28" s="11">
        <f t="shared" si="0"/>
        <v>22400000.000000004</v>
      </c>
      <c r="M28" s="1"/>
    </row>
    <row r="29" spans="1:64" ht="114.75" customHeight="1" x14ac:dyDescent="0.25">
      <c r="A29" s="9">
        <v>18</v>
      </c>
      <c r="B29" s="22" t="s">
        <v>92</v>
      </c>
      <c r="C29" s="15" t="s">
        <v>17</v>
      </c>
      <c r="D29" s="22" t="s">
        <v>92</v>
      </c>
      <c r="E29" s="24" t="s">
        <v>16</v>
      </c>
      <c r="F29" s="25">
        <v>34</v>
      </c>
      <c r="G29" s="27"/>
      <c r="H29" s="12"/>
      <c r="I29" s="22" t="s">
        <v>64</v>
      </c>
      <c r="J29" s="10" t="s">
        <v>56</v>
      </c>
      <c r="K29" s="2">
        <v>5896100</v>
      </c>
      <c r="L29" s="11">
        <f t="shared" si="0"/>
        <v>6603632.0000000009</v>
      </c>
      <c r="M29" s="1"/>
    </row>
    <row r="30" spans="1:64" ht="81.75" customHeight="1" x14ac:dyDescent="0.25">
      <c r="A30" s="9">
        <v>19</v>
      </c>
      <c r="B30" s="22" t="s">
        <v>77</v>
      </c>
      <c r="C30" s="15" t="s">
        <v>17</v>
      </c>
      <c r="D30" s="22" t="s">
        <v>106</v>
      </c>
      <c r="E30" s="24" t="s">
        <v>24</v>
      </c>
      <c r="F30" s="25">
        <v>1</v>
      </c>
      <c r="G30" s="28">
        <v>6266272</v>
      </c>
      <c r="H30" s="12"/>
      <c r="I30" s="22" t="s">
        <v>76</v>
      </c>
      <c r="J30" s="10" t="s">
        <v>13</v>
      </c>
      <c r="K30" s="9">
        <f>F30*G30</f>
        <v>6266272</v>
      </c>
      <c r="L30" s="11">
        <f>K30*1.12</f>
        <v>7018224.6400000006</v>
      </c>
      <c r="M30" s="1"/>
    </row>
    <row r="31" spans="1:64" ht="94.5" customHeight="1" x14ac:dyDescent="0.25">
      <c r="A31" s="9">
        <v>20</v>
      </c>
      <c r="B31" s="23" t="s">
        <v>78</v>
      </c>
      <c r="C31" s="15" t="s">
        <v>17</v>
      </c>
      <c r="D31" s="23" t="s">
        <v>78</v>
      </c>
      <c r="E31" s="24" t="s">
        <v>24</v>
      </c>
      <c r="F31" s="25">
        <v>1</v>
      </c>
      <c r="G31" s="27">
        <v>1492000</v>
      </c>
      <c r="H31" s="12"/>
      <c r="I31" s="22" t="s">
        <v>76</v>
      </c>
      <c r="J31" s="10" t="s">
        <v>13</v>
      </c>
      <c r="K31" s="9">
        <f t="shared" ref="K31" si="3">F31*G31</f>
        <v>1492000</v>
      </c>
      <c r="L31" s="11">
        <f t="shared" si="0"/>
        <v>1671040.0000000002</v>
      </c>
      <c r="M31" s="1"/>
    </row>
    <row r="32" spans="1:64" ht="96" customHeight="1" x14ac:dyDescent="0.25">
      <c r="A32" s="9">
        <v>21</v>
      </c>
      <c r="B32" s="23" t="s">
        <v>79</v>
      </c>
      <c r="C32" s="15" t="s">
        <v>17</v>
      </c>
      <c r="D32" s="23" t="s">
        <v>79</v>
      </c>
      <c r="E32" s="24" t="s">
        <v>16</v>
      </c>
      <c r="F32" s="25">
        <v>15</v>
      </c>
      <c r="G32" s="27">
        <f>K32/F32</f>
        <v>8904981.8666666672</v>
      </c>
      <c r="H32" s="12"/>
      <c r="I32" s="22" t="s">
        <v>84</v>
      </c>
      <c r="J32" s="10" t="s">
        <v>56</v>
      </c>
      <c r="K32" s="27">
        <v>133574728</v>
      </c>
      <c r="L32" s="11">
        <f t="shared" si="0"/>
        <v>149603695.36000001</v>
      </c>
      <c r="M32" s="1"/>
    </row>
    <row r="33" spans="1:13" ht="108.75" customHeight="1" x14ac:dyDescent="0.25">
      <c r="A33" s="9">
        <v>22</v>
      </c>
      <c r="B33" s="23" t="s">
        <v>80</v>
      </c>
      <c r="C33" s="15" t="s">
        <v>17</v>
      </c>
      <c r="D33" s="23" t="s">
        <v>80</v>
      </c>
      <c r="E33" s="24" t="s">
        <v>16</v>
      </c>
      <c r="F33" s="25">
        <v>1</v>
      </c>
      <c r="G33" s="26">
        <v>7495000</v>
      </c>
      <c r="H33" s="12"/>
      <c r="I33" s="22" t="s">
        <v>29</v>
      </c>
      <c r="J33" s="10" t="s">
        <v>37</v>
      </c>
      <c r="K33" s="9">
        <f>F33*G33</f>
        <v>7495000</v>
      </c>
      <c r="L33" s="11">
        <f>K33*1.12</f>
        <v>8394400</v>
      </c>
      <c r="M33" s="1"/>
    </row>
    <row r="34" spans="1:13" ht="141.75" customHeight="1" x14ac:dyDescent="0.25">
      <c r="A34" s="9">
        <v>23</v>
      </c>
      <c r="B34" s="22" t="s">
        <v>65</v>
      </c>
      <c r="C34" s="15" t="s">
        <v>17</v>
      </c>
      <c r="D34" s="22" t="s">
        <v>65</v>
      </c>
      <c r="E34" s="24" t="s">
        <v>16</v>
      </c>
      <c r="F34" s="25">
        <v>1</v>
      </c>
      <c r="G34" s="27">
        <v>4400000</v>
      </c>
      <c r="H34" s="12"/>
      <c r="I34" s="22" t="s">
        <v>73</v>
      </c>
      <c r="J34" s="10" t="s">
        <v>66</v>
      </c>
      <c r="K34" s="9">
        <f t="shared" ref="K34:K49" si="4">F34*G34</f>
        <v>4400000</v>
      </c>
      <c r="L34" s="11">
        <f t="shared" si="0"/>
        <v>4928000.0000000009</v>
      </c>
      <c r="M34" s="1"/>
    </row>
    <row r="35" spans="1:13" ht="114" customHeight="1" x14ac:dyDescent="0.25">
      <c r="A35" s="9">
        <v>24</v>
      </c>
      <c r="B35" s="22" t="s">
        <v>130</v>
      </c>
      <c r="C35" s="15" t="s">
        <v>17</v>
      </c>
      <c r="D35" s="22" t="s">
        <v>130</v>
      </c>
      <c r="E35" s="24" t="s">
        <v>16</v>
      </c>
      <c r="F35" s="25">
        <v>1</v>
      </c>
      <c r="G35" s="27">
        <v>15000000</v>
      </c>
      <c r="H35" s="12"/>
      <c r="I35" s="22" t="s">
        <v>68</v>
      </c>
      <c r="J35" s="10" t="s">
        <v>67</v>
      </c>
      <c r="K35" s="9">
        <f t="shared" si="4"/>
        <v>15000000</v>
      </c>
      <c r="L35" s="11">
        <f t="shared" si="0"/>
        <v>16800000</v>
      </c>
      <c r="M35" s="1"/>
    </row>
    <row r="36" spans="1:13" ht="87.75" customHeight="1" x14ac:dyDescent="0.25">
      <c r="A36" s="9">
        <v>25</v>
      </c>
      <c r="B36" s="22" t="s">
        <v>70</v>
      </c>
      <c r="C36" s="15" t="s">
        <v>17</v>
      </c>
      <c r="D36" s="22" t="s">
        <v>71</v>
      </c>
      <c r="E36" s="24" t="s">
        <v>69</v>
      </c>
      <c r="F36" s="27">
        <v>4500</v>
      </c>
      <c r="G36" s="27">
        <v>20</v>
      </c>
      <c r="H36" s="27"/>
      <c r="I36" s="22" t="s">
        <v>165</v>
      </c>
      <c r="J36" s="10" t="s">
        <v>13</v>
      </c>
      <c r="K36" s="27">
        <f t="shared" si="4"/>
        <v>90000</v>
      </c>
      <c r="L36" s="27">
        <f t="shared" si="0"/>
        <v>100800.00000000001</v>
      </c>
      <c r="M36" s="1"/>
    </row>
    <row r="37" spans="1:13" ht="88.5" customHeight="1" x14ac:dyDescent="0.25">
      <c r="A37" s="9">
        <v>26</v>
      </c>
      <c r="B37" s="22" t="s">
        <v>72</v>
      </c>
      <c r="C37" s="15" t="s">
        <v>17</v>
      </c>
      <c r="D37" s="22" t="s">
        <v>72</v>
      </c>
      <c r="E37" s="24" t="s">
        <v>69</v>
      </c>
      <c r="F37" s="27">
        <v>1000</v>
      </c>
      <c r="G37" s="27">
        <v>25</v>
      </c>
      <c r="H37" s="27"/>
      <c r="I37" s="22" t="s">
        <v>165</v>
      </c>
      <c r="J37" s="10" t="s">
        <v>13</v>
      </c>
      <c r="K37" s="27">
        <f t="shared" si="4"/>
        <v>25000</v>
      </c>
      <c r="L37" s="27">
        <f t="shared" si="0"/>
        <v>28000.000000000004</v>
      </c>
      <c r="M37" s="1"/>
    </row>
    <row r="38" spans="1:13" ht="123" customHeight="1" x14ac:dyDescent="0.25">
      <c r="A38" s="9">
        <v>27</v>
      </c>
      <c r="B38" s="14" t="s">
        <v>74</v>
      </c>
      <c r="C38" s="15" t="s">
        <v>17</v>
      </c>
      <c r="D38" s="14" t="s">
        <v>75</v>
      </c>
      <c r="E38" s="24" t="s">
        <v>24</v>
      </c>
      <c r="F38" s="25">
        <v>1</v>
      </c>
      <c r="G38" s="27">
        <v>34788480</v>
      </c>
      <c r="H38" s="12"/>
      <c r="I38" s="10" t="s">
        <v>128</v>
      </c>
      <c r="J38" s="10" t="s">
        <v>37</v>
      </c>
      <c r="K38" s="9">
        <f t="shared" si="4"/>
        <v>34788480</v>
      </c>
      <c r="L38" s="11">
        <f t="shared" si="0"/>
        <v>38963097.600000001</v>
      </c>
      <c r="M38" s="1"/>
    </row>
    <row r="39" spans="1:13" ht="72" customHeight="1" x14ac:dyDescent="0.25">
      <c r="A39" s="9">
        <v>28</v>
      </c>
      <c r="B39" s="14" t="s">
        <v>86</v>
      </c>
      <c r="C39" s="15" t="s">
        <v>17</v>
      </c>
      <c r="D39" s="14" t="s">
        <v>86</v>
      </c>
      <c r="E39" s="24" t="s">
        <v>24</v>
      </c>
      <c r="F39" s="25">
        <v>1</v>
      </c>
      <c r="G39" s="27">
        <v>986899450</v>
      </c>
      <c r="H39" s="12"/>
      <c r="I39" s="22" t="s">
        <v>85</v>
      </c>
      <c r="J39" s="10" t="s">
        <v>13</v>
      </c>
      <c r="K39" s="9">
        <f t="shared" si="4"/>
        <v>986899450</v>
      </c>
      <c r="L39" s="11">
        <f t="shared" si="0"/>
        <v>1105327384</v>
      </c>
      <c r="M39" s="1"/>
    </row>
    <row r="40" spans="1:13" ht="92.25" customHeight="1" x14ac:dyDescent="0.25">
      <c r="A40" s="9">
        <v>29</v>
      </c>
      <c r="B40" s="14" t="s">
        <v>81</v>
      </c>
      <c r="C40" s="15" t="s">
        <v>17</v>
      </c>
      <c r="D40" s="14" t="s">
        <v>81</v>
      </c>
      <c r="E40" s="24" t="s">
        <v>16</v>
      </c>
      <c r="F40" s="25">
        <v>1</v>
      </c>
      <c r="G40" s="27">
        <v>1181000</v>
      </c>
      <c r="H40" s="12"/>
      <c r="I40" s="22" t="s">
        <v>76</v>
      </c>
      <c r="J40" s="10" t="s">
        <v>23</v>
      </c>
      <c r="K40" s="9">
        <f t="shared" si="4"/>
        <v>1181000</v>
      </c>
      <c r="L40" s="11">
        <f t="shared" si="0"/>
        <v>1322720.0000000002</v>
      </c>
      <c r="M40" s="1"/>
    </row>
    <row r="41" spans="1:13" ht="98.25" customHeight="1" x14ac:dyDescent="0.25">
      <c r="A41" s="9">
        <v>30</v>
      </c>
      <c r="B41" s="14" t="s">
        <v>82</v>
      </c>
      <c r="C41" s="15" t="s">
        <v>17</v>
      </c>
      <c r="D41" s="14" t="s">
        <v>82</v>
      </c>
      <c r="E41" s="24" t="s">
        <v>16</v>
      </c>
      <c r="F41" s="25">
        <v>1</v>
      </c>
      <c r="G41" s="27">
        <v>2003000</v>
      </c>
      <c r="H41" s="12"/>
      <c r="I41" s="22" t="s">
        <v>76</v>
      </c>
      <c r="J41" s="10" t="s">
        <v>13</v>
      </c>
      <c r="K41" s="9">
        <f t="shared" si="4"/>
        <v>2003000</v>
      </c>
      <c r="L41" s="11">
        <f t="shared" si="0"/>
        <v>2243360</v>
      </c>
      <c r="M41" s="1"/>
    </row>
    <row r="42" spans="1:13" ht="83.25" customHeight="1" x14ac:dyDescent="0.25">
      <c r="A42" s="9">
        <v>31</v>
      </c>
      <c r="B42" s="14" t="s">
        <v>83</v>
      </c>
      <c r="C42" s="15" t="s">
        <v>17</v>
      </c>
      <c r="D42" s="14" t="s">
        <v>83</v>
      </c>
      <c r="E42" s="24" t="s">
        <v>16</v>
      </c>
      <c r="F42" s="25">
        <v>1</v>
      </c>
      <c r="G42" s="27">
        <v>692000</v>
      </c>
      <c r="H42" s="27"/>
      <c r="I42" s="22" t="s">
        <v>76</v>
      </c>
      <c r="J42" s="10" t="s">
        <v>13</v>
      </c>
      <c r="K42" s="9">
        <f t="shared" si="4"/>
        <v>692000</v>
      </c>
      <c r="L42" s="11">
        <f t="shared" si="0"/>
        <v>775040.00000000012</v>
      </c>
      <c r="M42" s="1"/>
    </row>
    <row r="43" spans="1:13" ht="94.5" customHeight="1" x14ac:dyDescent="0.25">
      <c r="A43" s="9">
        <v>32</v>
      </c>
      <c r="B43" s="14" t="s">
        <v>157</v>
      </c>
      <c r="C43" s="15" t="s">
        <v>17</v>
      </c>
      <c r="D43" s="14" t="s">
        <v>157</v>
      </c>
      <c r="E43" s="24" t="s">
        <v>16</v>
      </c>
      <c r="F43" s="25">
        <v>1</v>
      </c>
      <c r="G43" s="27">
        <v>5094000</v>
      </c>
      <c r="H43" s="12"/>
      <c r="I43" s="22" t="s">
        <v>76</v>
      </c>
      <c r="J43" s="10" t="s">
        <v>37</v>
      </c>
      <c r="K43" s="9">
        <f t="shared" si="4"/>
        <v>5094000</v>
      </c>
      <c r="L43" s="11">
        <f t="shared" si="0"/>
        <v>5705280.0000000009</v>
      </c>
      <c r="M43" s="1"/>
    </row>
    <row r="44" spans="1:13" ht="77.25" customHeight="1" x14ac:dyDescent="0.25">
      <c r="A44" s="9">
        <v>33</v>
      </c>
      <c r="B44" s="14" t="s">
        <v>90</v>
      </c>
      <c r="C44" s="15" t="s">
        <v>19</v>
      </c>
      <c r="D44" s="14" t="s">
        <v>90</v>
      </c>
      <c r="E44" s="24" t="s">
        <v>24</v>
      </c>
      <c r="F44" s="25">
        <v>1</v>
      </c>
      <c r="G44" s="27">
        <v>42284567</v>
      </c>
      <c r="H44" s="12"/>
      <c r="I44" s="22" t="s">
        <v>89</v>
      </c>
      <c r="J44" s="10" t="s">
        <v>37</v>
      </c>
      <c r="K44" s="9">
        <f t="shared" si="4"/>
        <v>42284567</v>
      </c>
      <c r="L44" s="11">
        <f t="shared" si="0"/>
        <v>47358715.040000007</v>
      </c>
      <c r="M44" s="1"/>
    </row>
    <row r="45" spans="1:13" ht="76.5" customHeight="1" x14ac:dyDescent="0.25">
      <c r="A45" s="9">
        <v>34</v>
      </c>
      <c r="B45" s="14" t="s">
        <v>91</v>
      </c>
      <c r="C45" s="15" t="s">
        <v>19</v>
      </c>
      <c r="D45" s="14" t="s">
        <v>91</v>
      </c>
      <c r="E45" s="24" t="s">
        <v>24</v>
      </c>
      <c r="F45" s="25">
        <v>1</v>
      </c>
      <c r="G45" s="27">
        <v>137881599.54999995</v>
      </c>
      <c r="H45" s="12"/>
      <c r="I45" s="22" t="s">
        <v>89</v>
      </c>
      <c r="J45" s="10" t="s">
        <v>37</v>
      </c>
      <c r="K45" s="9">
        <f t="shared" si="4"/>
        <v>137881599.54999995</v>
      </c>
      <c r="L45" s="11">
        <f t="shared" si="0"/>
        <v>154427391.49599996</v>
      </c>
      <c r="M45" s="1"/>
    </row>
    <row r="46" spans="1:13" ht="99.75" customHeight="1" x14ac:dyDescent="0.25">
      <c r="A46" s="9">
        <v>35</v>
      </c>
      <c r="B46" s="14" t="s">
        <v>87</v>
      </c>
      <c r="C46" s="15" t="s">
        <v>17</v>
      </c>
      <c r="D46" s="14" t="s">
        <v>88</v>
      </c>
      <c r="E46" s="24" t="s">
        <v>16</v>
      </c>
      <c r="F46" s="25">
        <v>1</v>
      </c>
      <c r="G46" s="27">
        <v>332000</v>
      </c>
      <c r="H46" s="27"/>
      <c r="I46" s="22" t="s">
        <v>76</v>
      </c>
      <c r="J46" s="10" t="s">
        <v>56</v>
      </c>
      <c r="K46" s="27">
        <f t="shared" si="4"/>
        <v>332000</v>
      </c>
      <c r="L46" s="27">
        <f t="shared" si="0"/>
        <v>371840.00000000006</v>
      </c>
      <c r="M46" s="1"/>
    </row>
    <row r="47" spans="1:13" ht="99.75" customHeight="1" x14ac:dyDescent="0.25">
      <c r="A47" s="9">
        <v>36</v>
      </c>
      <c r="B47" s="14" t="s">
        <v>96</v>
      </c>
      <c r="C47" s="15" t="s">
        <v>19</v>
      </c>
      <c r="D47" s="14" t="s">
        <v>96</v>
      </c>
      <c r="E47" s="24" t="s">
        <v>24</v>
      </c>
      <c r="F47" s="25">
        <v>1</v>
      </c>
      <c r="G47" s="27">
        <v>34043462.140000001</v>
      </c>
      <c r="H47" s="25"/>
      <c r="I47" s="22" t="s">
        <v>126</v>
      </c>
      <c r="J47" s="10" t="s">
        <v>13</v>
      </c>
      <c r="K47" s="9">
        <f t="shared" si="4"/>
        <v>34043462.140000001</v>
      </c>
      <c r="L47" s="11">
        <f t="shared" si="0"/>
        <v>38128677.596800007</v>
      </c>
      <c r="M47" s="1"/>
    </row>
    <row r="48" spans="1:13" ht="203.25" customHeight="1" x14ac:dyDescent="0.25">
      <c r="A48" s="9">
        <v>37</v>
      </c>
      <c r="B48" s="14" t="s">
        <v>97</v>
      </c>
      <c r="C48" s="15" t="s">
        <v>19</v>
      </c>
      <c r="D48" s="23" t="s">
        <v>105</v>
      </c>
      <c r="E48" s="24" t="s">
        <v>69</v>
      </c>
      <c r="F48" s="25">
        <v>2</v>
      </c>
      <c r="G48" s="27">
        <v>6250000</v>
      </c>
      <c r="H48" s="12"/>
      <c r="I48" s="22" t="s">
        <v>101</v>
      </c>
      <c r="J48" s="10" t="s">
        <v>13</v>
      </c>
      <c r="K48" s="9">
        <f t="shared" si="4"/>
        <v>12500000</v>
      </c>
      <c r="L48" s="11">
        <f t="shared" si="0"/>
        <v>14000000.000000002</v>
      </c>
      <c r="M48" s="1"/>
    </row>
    <row r="49" spans="1:13" ht="99.75" customHeight="1" x14ac:dyDescent="0.25">
      <c r="A49" s="9">
        <v>38</v>
      </c>
      <c r="B49" s="14" t="s">
        <v>98</v>
      </c>
      <c r="C49" s="15" t="s">
        <v>19</v>
      </c>
      <c r="D49" s="14" t="s">
        <v>100</v>
      </c>
      <c r="E49" s="24" t="s">
        <v>69</v>
      </c>
      <c r="F49" s="25">
        <v>1</v>
      </c>
      <c r="G49" s="27">
        <v>21341071.43</v>
      </c>
      <c r="H49" s="12"/>
      <c r="I49" s="22" t="s">
        <v>102</v>
      </c>
      <c r="J49" s="10" t="s">
        <v>13</v>
      </c>
      <c r="K49" s="9">
        <f t="shared" si="4"/>
        <v>21341071.43</v>
      </c>
      <c r="L49" s="11">
        <f t="shared" si="0"/>
        <v>23902000.001600001</v>
      </c>
      <c r="M49" s="1"/>
    </row>
    <row r="50" spans="1:13" ht="213.75" customHeight="1" x14ac:dyDescent="0.25">
      <c r="A50" s="9">
        <v>39</v>
      </c>
      <c r="B50" s="14" t="s">
        <v>99</v>
      </c>
      <c r="C50" s="15" t="s">
        <v>19</v>
      </c>
      <c r="D50" s="14" t="s">
        <v>107</v>
      </c>
      <c r="E50" s="24" t="s">
        <v>69</v>
      </c>
      <c r="F50" s="25">
        <v>1</v>
      </c>
      <c r="G50" s="27">
        <v>13928571.43</v>
      </c>
      <c r="H50" s="12"/>
      <c r="I50" s="22" t="s">
        <v>101</v>
      </c>
      <c r="J50" s="10" t="s">
        <v>13</v>
      </c>
      <c r="K50" s="27">
        <v>13928571.43</v>
      </c>
      <c r="L50" s="11">
        <f>K50*1.12</f>
        <v>15600000.001600001</v>
      </c>
      <c r="M50" s="1"/>
    </row>
    <row r="51" spans="1:13" ht="94.5" customHeight="1" x14ac:dyDescent="0.25">
      <c r="A51" s="9">
        <v>40</v>
      </c>
      <c r="B51" s="22" t="s">
        <v>103</v>
      </c>
      <c r="C51" s="15" t="s">
        <v>17</v>
      </c>
      <c r="D51" s="14" t="s">
        <v>61</v>
      </c>
      <c r="E51" s="24" t="s">
        <v>24</v>
      </c>
      <c r="F51" s="25">
        <v>1</v>
      </c>
      <c r="G51" s="27">
        <v>2487262.7799999998</v>
      </c>
      <c r="H51" s="12"/>
      <c r="I51" s="22" t="s">
        <v>104</v>
      </c>
      <c r="J51" s="10" t="s">
        <v>13</v>
      </c>
      <c r="K51" s="27">
        <f>F51*G51</f>
        <v>2487262.7799999998</v>
      </c>
      <c r="L51" s="11">
        <f>K51*1.12</f>
        <v>2785734.3136</v>
      </c>
      <c r="M51" s="1"/>
    </row>
    <row r="52" spans="1:13" ht="168.75" customHeight="1" x14ac:dyDescent="0.25">
      <c r="A52" s="9">
        <v>41</v>
      </c>
      <c r="B52" s="22" t="s">
        <v>108</v>
      </c>
      <c r="C52" s="15" t="s">
        <v>17</v>
      </c>
      <c r="D52" s="14" t="s">
        <v>110</v>
      </c>
      <c r="E52" s="24" t="s">
        <v>69</v>
      </c>
      <c r="F52" s="25">
        <v>270</v>
      </c>
      <c r="G52" s="27">
        <v>4666.6660000000002</v>
      </c>
      <c r="H52" s="12"/>
      <c r="I52" s="22" t="s">
        <v>104</v>
      </c>
      <c r="J52" s="10" t="s">
        <v>13</v>
      </c>
      <c r="K52" s="27">
        <f>F52*G52</f>
        <v>1259999.82</v>
      </c>
      <c r="L52" s="11">
        <f>K52*1.12</f>
        <v>1411199.7984000002</v>
      </c>
      <c r="M52" s="1"/>
    </row>
    <row r="53" spans="1:13" ht="142.5" customHeight="1" x14ac:dyDescent="0.25">
      <c r="A53" s="9">
        <v>42</v>
      </c>
      <c r="B53" s="22" t="s">
        <v>109</v>
      </c>
      <c r="C53" s="15" t="s">
        <v>17</v>
      </c>
      <c r="D53" s="14" t="s">
        <v>111</v>
      </c>
      <c r="E53" s="24" t="s">
        <v>69</v>
      </c>
      <c r="F53" s="25">
        <v>300</v>
      </c>
      <c r="G53" s="27">
        <v>3000</v>
      </c>
      <c r="H53" s="12"/>
      <c r="I53" s="22" t="s">
        <v>214</v>
      </c>
      <c r="J53" s="10" t="s">
        <v>13</v>
      </c>
      <c r="K53" s="27">
        <f>F53*G53</f>
        <v>900000</v>
      </c>
      <c r="L53" s="11">
        <f>K53*1.12</f>
        <v>1008000.0000000001</v>
      </c>
      <c r="M53" s="1"/>
    </row>
    <row r="54" spans="1:13" ht="94.5" customHeight="1" x14ac:dyDescent="0.25">
      <c r="A54" s="9">
        <v>43</v>
      </c>
      <c r="B54" s="22" t="s">
        <v>112</v>
      </c>
      <c r="C54" s="15" t="s">
        <v>131</v>
      </c>
      <c r="D54" s="14" t="s">
        <v>114</v>
      </c>
      <c r="E54" s="24" t="s">
        <v>69</v>
      </c>
      <c r="F54" s="25">
        <v>3</v>
      </c>
      <c r="G54" s="27">
        <v>70000</v>
      </c>
      <c r="H54" s="12"/>
      <c r="I54" s="22" t="s">
        <v>116</v>
      </c>
      <c r="J54" s="10" t="s">
        <v>13</v>
      </c>
      <c r="K54" s="27">
        <f t="shared" ref="K54" si="5">F54*G54</f>
        <v>210000</v>
      </c>
      <c r="L54" s="11">
        <f t="shared" ref="L54:L70" si="6">K54*1.12</f>
        <v>235200.00000000003</v>
      </c>
      <c r="M54" s="1"/>
    </row>
    <row r="55" spans="1:13" ht="94.5" customHeight="1" x14ac:dyDescent="0.25">
      <c r="A55" s="9">
        <v>44</v>
      </c>
      <c r="B55" s="22" t="s">
        <v>113</v>
      </c>
      <c r="C55" s="15" t="s">
        <v>131</v>
      </c>
      <c r="D55" s="14" t="s">
        <v>115</v>
      </c>
      <c r="E55" s="24" t="s">
        <v>69</v>
      </c>
      <c r="F55" s="25">
        <v>3</v>
      </c>
      <c r="G55" s="27">
        <v>80000</v>
      </c>
      <c r="H55" s="12"/>
      <c r="I55" s="22" t="s">
        <v>116</v>
      </c>
      <c r="J55" s="10" t="s">
        <v>13</v>
      </c>
      <c r="K55" s="27">
        <f t="shared" ref="K55:K70" si="7">F55*G55</f>
        <v>240000</v>
      </c>
      <c r="L55" s="11">
        <f t="shared" si="6"/>
        <v>268800</v>
      </c>
      <c r="M55" s="1"/>
    </row>
    <row r="56" spans="1:13" ht="94.5" customHeight="1" x14ac:dyDescent="0.25">
      <c r="A56" s="9">
        <v>45</v>
      </c>
      <c r="B56" s="22" t="s">
        <v>117</v>
      </c>
      <c r="C56" s="15" t="s">
        <v>17</v>
      </c>
      <c r="D56" s="22" t="s">
        <v>117</v>
      </c>
      <c r="E56" s="24" t="s">
        <v>24</v>
      </c>
      <c r="F56" s="25">
        <v>1</v>
      </c>
      <c r="G56" s="27">
        <v>1100000</v>
      </c>
      <c r="H56" s="12"/>
      <c r="I56" s="22" t="s">
        <v>118</v>
      </c>
      <c r="J56" s="10" t="s">
        <v>13</v>
      </c>
      <c r="K56" s="27">
        <f t="shared" si="7"/>
        <v>1100000</v>
      </c>
      <c r="L56" s="11">
        <f t="shared" si="6"/>
        <v>1232000.0000000002</v>
      </c>
      <c r="M56" s="1"/>
    </row>
    <row r="57" spans="1:13" ht="94.5" customHeight="1" x14ac:dyDescent="0.25">
      <c r="A57" s="9">
        <v>46</v>
      </c>
      <c r="B57" s="14" t="s">
        <v>119</v>
      </c>
      <c r="C57" s="15" t="s">
        <v>19</v>
      </c>
      <c r="D57" s="14" t="s">
        <v>121</v>
      </c>
      <c r="E57" s="24" t="s">
        <v>120</v>
      </c>
      <c r="F57" s="25">
        <v>1</v>
      </c>
      <c r="G57" s="27">
        <v>25728320</v>
      </c>
      <c r="H57" s="12"/>
      <c r="I57" s="22" t="s">
        <v>127</v>
      </c>
      <c r="J57" s="10" t="s">
        <v>13</v>
      </c>
      <c r="K57" s="27">
        <f t="shared" si="7"/>
        <v>25728320</v>
      </c>
      <c r="L57" s="11">
        <f t="shared" si="6"/>
        <v>28815718.400000002</v>
      </c>
      <c r="M57" s="1"/>
    </row>
    <row r="58" spans="1:13" ht="120.75" customHeight="1" x14ac:dyDescent="0.25">
      <c r="A58" s="9">
        <v>47</v>
      </c>
      <c r="B58" s="14" t="s">
        <v>123</v>
      </c>
      <c r="C58" s="15" t="s">
        <v>131</v>
      </c>
      <c r="D58" s="14" t="s">
        <v>122</v>
      </c>
      <c r="E58" s="24" t="s">
        <v>24</v>
      </c>
      <c r="F58" s="25">
        <v>1</v>
      </c>
      <c r="G58" s="27">
        <v>2370960</v>
      </c>
      <c r="H58" s="12"/>
      <c r="I58" s="22" t="s">
        <v>172</v>
      </c>
      <c r="J58" s="10" t="s">
        <v>13</v>
      </c>
      <c r="K58" s="27">
        <f t="shared" si="7"/>
        <v>2370960</v>
      </c>
      <c r="L58" s="11">
        <f t="shared" si="6"/>
        <v>2655475.2000000002</v>
      </c>
      <c r="M58" s="1"/>
    </row>
    <row r="59" spans="1:13" ht="94.5" customHeight="1" x14ac:dyDescent="0.25">
      <c r="A59" s="9">
        <v>48</v>
      </c>
      <c r="B59" s="14" t="s">
        <v>124</v>
      </c>
      <c r="C59" s="15" t="s">
        <v>17</v>
      </c>
      <c r="D59" s="14" t="s">
        <v>125</v>
      </c>
      <c r="E59" s="24" t="s">
        <v>24</v>
      </c>
      <c r="F59" s="25">
        <v>1</v>
      </c>
      <c r="G59" s="27">
        <v>3167886.48</v>
      </c>
      <c r="H59" s="12"/>
      <c r="I59" s="22" t="s">
        <v>126</v>
      </c>
      <c r="J59" s="10" t="s">
        <v>13</v>
      </c>
      <c r="K59" s="27">
        <f t="shared" si="7"/>
        <v>3167886.48</v>
      </c>
      <c r="L59" s="11">
        <f t="shared" si="6"/>
        <v>3548032.8576000002</v>
      </c>
      <c r="M59" s="1"/>
    </row>
    <row r="60" spans="1:13" ht="94.5" customHeight="1" x14ac:dyDescent="0.25">
      <c r="A60" s="9">
        <v>49</v>
      </c>
      <c r="B60" s="14" t="s">
        <v>129</v>
      </c>
      <c r="C60" s="15" t="s">
        <v>17</v>
      </c>
      <c r="D60" s="14" t="s">
        <v>129</v>
      </c>
      <c r="E60" s="24" t="s">
        <v>24</v>
      </c>
      <c r="F60" s="25">
        <v>1</v>
      </c>
      <c r="G60" s="27">
        <v>3500000</v>
      </c>
      <c r="H60" s="12"/>
      <c r="I60" s="22" t="s">
        <v>101</v>
      </c>
      <c r="J60" s="10" t="s">
        <v>13</v>
      </c>
      <c r="K60" s="27">
        <f t="shared" si="7"/>
        <v>3500000</v>
      </c>
      <c r="L60" s="11">
        <f t="shared" si="6"/>
        <v>3920000.0000000005</v>
      </c>
      <c r="M60" s="1"/>
    </row>
    <row r="61" spans="1:13" ht="94.5" customHeight="1" x14ac:dyDescent="0.25">
      <c r="A61" s="9">
        <v>50</v>
      </c>
      <c r="B61" s="14" t="s">
        <v>133</v>
      </c>
      <c r="C61" s="15" t="s">
        <v>131</v>
      </c>
      <c r="D61" s="14" t="s">
        <v>134</v>
      </c>
      <c r="E61" s="24" t="s">
        <v>69</v>
      </c>
      <c r="F61" s="25">
        <v>6</v>
      </c>
      <c r="G61" s="27">
        <v>5000</v>
      </c>
      <c r="H61" s="12"/>
      <c r="I61" s="22" t="s">
        <v>118</v>
      </c>
      <c r="J61" s="10" t="s">
        <v>13</v>
      </c>
      <c r="K61" s="27">
        <f t="shared" si="7"/>
        <v>30000</v>
      </c>
      <c r="L61" s="11">
        <f t="shared" si="6"/>
        <v>33600</v>
      </c>
      <c r="M61" s="1"/>
    </row>
    <row r="62" spans="1:13" ht="154.5" customHeight="1" x14ac:dyDescent="0.25">
      <c r="A62" s="9">
        <v>51</v>
      </c>
      <c r="B62" s="22" t="s">
        <v>65</v>
      </c>
      <c r="C62" s="15" t="s">
        <v>17</v>
      </c>
      <c r="D62" s="14" t="s">
        <v>135</v>
      </c>
      <c r="E62" s="24" t="s">
        <v>16</v>
      </c>
      <c r="F62" s="25">
        <v>1</v>
      </c>
      <c r="G62" s="27">
        <v>4085000</v>
      </c>
      <c r="H62" s="12"/>
      <c r="I62" s="22" t="s">
        <v>136</v>
      </c>
      <c r="J62" s="10" t="s">
        <v>137</v>
      </c>
      <c r="K62" s="27">
        <f t="shared" si="7"/>
        <v>4085000</v>
      </c>
      <c r="L62" s="11">
        <f t="shared" si="6"/>
        <v>4575200</v>
      </c>
      <c r="M62" s="1"/>
    </row>
    <row r="63" spans="1:13" ht="94.5" customHeight="1" x14ac:dyDescent="0.25">
      <c r="A63" s="9">
        <v>52</v>
      </c>
      <c r="B63" s="14" t="s">
        <v>138</v>
      </c>
      <c r="C63" s="15" t="s">
        <v>131</v>
      </c>
      <c r="D63" s="14" t="s">
        <v>139</v>
      </c>
      <c r="E63" s="24" t="s">
        <v>24</v>
      </c>
      <c r="F63" s="25">
        <v>1</v>
      </c>
      <c r="G63" s="27">
        <v>586032</v>
      </c>
      <c r="H63" s="12"/>
      <c r="I63" s="22" t="s">
        <v>126</v>
      </c>
      <c r="J63" s="10" t="s">
        <v>13</v>
      </c>
      <c r="K63" s="27">
        <f t="shared" si="7"/>
        <v>586032</v>
      </c>
      <c r="L63" s="11">
        <f t="shared" si="6"/>
        <v>656355.84000000008</v>
      </c>
      <c r="M63" s="1"/>
    </row>
    <row r="64" spans="1:13" ht="94.5" customHeight="1" x14ac:dyDescent="0.25">
      <c r="A64" s="9">
        <v>53</v>
      </c>
      <c r="B64" s="14" t="s">
        <v>140</v>
      </c>
      <c r="C64" s="15" t="s">
        <v>131</v>
      </c>
      <c r="D64" s="14" t="s">
        <v>139</v>
      </c>
      <c r="E64" s="24" t="s">
        <v>24</v>
      </c>
      <c r="F64" s="25">
        <v>1</v>
      </c>
      <c r="G64" s="27">
        <v>2663036</v>
      </c>
      <c r="H64" s="12"/>
      <c r="I64" s="22" t="s">
        <v>185</v>
      </c>
      <c r="J64" s="10" t="s">
        <v>13</v>
      </c>
      <c r="K64" s="27">
        <f t="shared" si="7"/>
        <v>2663036</v>
      </c>
      <c r="L64" s="11">
        <f t="shared" si="6"/>
        <v>2982600.3200000003</v>
      </c>
      <c r="M64" s="1"/>
    </row>
    <row r="65" spans="1:64" ht="94.5" customHeight="1" x14ac:dyDescent="0.25">
      <c r="A65" s="9">
        <v>54</v>
      </c>
      <c r="B65" s="14" t="s">
        <v>141</v>
      </c>
      <c r="C65" s="15" t="s">
        <v>131</v>
      </c>
      <c r="D65" s="14" t="s">
        <v>139</v>
      </c>
      <c r="E65" s="24" t="s">
        <v>24</v>
      </c>
      <c r="F65" s="25">
        <v>1</v>
      </c>
      <c r="G65" s="27">
        <v>564637</v>
      </c>
      <c r="H65" s="12"/>
      <c r="I65" s="22" t="s">
        <v>126</v>
      </c>
      <c r="J65" s="10" t="s">
        <v>13</v>
      </c>
      <c r="K65" s="27">
        <f t="shared" si="7"/>
        <v>564637</v>
      </c>
      <c r="L65" s="11">
        <f t="shared" si="6"/>
        <v>632393.44000000006</v>
      </c>
      <c r="M65" s="1"/>
    </row>
    <row r="66" spans="1:64" ht="94.5" customHeight="1" x14ac:dyDescent="0.25">
      <c r="A66" s="9">
        <v>55</v>
      </c>
      <c r="B66" s="14" t="s">
        <v>164</v>
      </c>
      <c r="C66" s="15" t="s">
        <v>17</v>
      </c>
      <c r="D66" s="14" t="s">
        <v>164</v>
      </c>
      <c r="E66" s="24" t="s">
        <v>16</v>
      </c>
      <c r="F66" s="25">
        <v>1</v>
      </c>
      <c r="G66" s="27">
        <v>1000000</v>
      </c>
      <c r="H66" s="12"/>
      <c r="I66" s="22" t="s">
        <v>76</v>
      </c>
      <c r="J66" s="10" t="s">
        <v>13</v>
      </c>
      <c r="K66" s="27">
        <f t="shared" si="7"/>
        <v>1000000</v>
      </c>
      <c r="L66" s="11">
        <f t="shared" si="6"/>
        <v>1120000</v>
      </c>
      <c r="M66" s="1"/>
    </row>
    <row r="67" spans="1:64" ht="94.5" customHeight="1" x14ac:dyDescent="0.25">
      <c r="A67" s="9">
        <v>56</v>
      </c>
      <c r="B67" s="22" t="s">
        <v>143</v>
      </c>
      <c r="C67" s="15" t="s">
        <v>17</v>
      </c>
      <c r="D67" s="22" t="s">
        <v>143</v>
      </c>
      <c r="E67" s="24" t="s">
        <v>16</v>
      </c>
      <c r="F67" s="25">
        <v>1</v>
      </c>
      <c r="G67" s="27">
        <v>500000</v>
      </c>
      <c r="H67" s="12"/>
      <c r="I67" s="22" t="s">
        <v>126</v>
      </c>
      <c r="J67" s="10" t="s">
        <v>13</v>
      </c>
      <c r="K67" s="27">
        <f t="shared" si="7"/>
        <v>500000</v>
      </c>
      <c r="L67" s="11">
        <f t="shared" si="6"/>
        <v>560000</v>
      </c>
      <c r="M67" s="1"/>
    </row>
    <row r="68" spans="1:64" ht="94.5" customHeight="1" x14ac:dyDescent="0.25">
      <c r="A68" s="9">
        <v>57</v>
      </c>
      <c r="B68" s="22" t="s">
        <v>144</v>
      </c>
      <c r="C68" s="15" t="s">
        <v>17</v>
      </c>
      <c r="D68" s="22" t="s">
        <v>144</v>
      </c>
      <c r="E68" s="24" t="s">
        <v>16</v>
      </c>
      <c r="F68" s="25">
        <v>1</v>
      </c>
      <c r="G68" s="27">
        <v>1500000</v>
      </c>
      <c r="H68" s="12"/>
      <c r="I68" s="22" t="s">
        <v>126</v>
      </c>
      <c r="J68" s="10" t="s">
        <v>13</v>
      </c>
      <c r="K68" s="27">
        <f t="shared" si="7"/>
        <v>1500000</v>
      </c>
      <c r="L68" s="11">
        <f t="shared" si="6"/>
        <v>1680000.0000000002</v>
      </c>
      <c r="M68" s="1"/>
    </row>
    <row r="69" spans="1:64" s="30" customFormat="1" ht="94.5" customHeight="1" x14ac:dyDescent="0.25">
      <c r="A69" s="9">
        <v>58</v>
      </c>
      <c r="B69" s="29" t="s">
        <v>145</v>
      </c>
      <c r="C69" s="29" t="s">
        <v>17</v>
      </c>
      <c r="D69" s="29" t="s">
        <v>145</v>
      </c>
      <c r="E69" s="29" t="s">
        <v>16</v>
      </c>
      <c r="F69" s="25">
        <v>1</v>
      </c>
      <c r="G69" s="23">
        <v>6750000</v>
      </c>
      <c r="H69" s="12"/>
      <c r="I69" s="22" t="s">
        <v>76</v>
      </c>
      <c r="J69" s="10" t="s">
        <v>13</v>
      </c>
      <c r="K69" s="23">
        <f t="shared" si="7"/>
        <v>6750000</v>
      </c>
      <c r="L69" s="11">
        <f t="shared" si="6"/>
        <v>7560000.0000000009</v>
      </c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94.5" customHeight="1" x14ac:dyDescent="0.25">
      <c r="A70" s="9">
        <v>59</v>
      </c>
      <c r="B70" s="22" t="s">
        <v>146</v>
      </c>
      <c r="C70" s="29" t="s">
        <v>17</v>
      </c>
      <c r="D70" s="22" t="s">
        <v>146</v>
      </c>
      <c r="E70" s="29" t="s">
        <v>16</v>
      </c>
      <c r="F70" s="25">
        <v>1</v>
      </c>
      <c r="G70" s="27">
        <v>4200000</v>
      </c>
      <c r="H70" s="12"/>
      <c r="I70" s="22" t="s">
        <v>126</v>
      </c>
      <c r="J70" s="10" t="s">
        <v>47</v>
      </c>
      <c r="K70" s="23">
        <f t="shared" si="7"/>
        <v>4200000</v>
      </c>
      <c r="L70" s="11">
        <f t="shared" si="6"/>
        <v>4704000</v>
      </c>
      <c r="M70" s="1"/>
    </row>
    <row r="71" spans="1:64" ht="94.5" customHeight="1" x14ac:dyDescent="0.25">
      <c r="A71" s="9">
        <v>60</v>
      </c>
      <c r="B71" s="22" t="s">
        <v>147</v>
      </c>
      <c r="C71" s="29" t="s">
        <v>17</v>
      </c>
      <c r="D71" s="22" t="s">
        <v>147</v>
      </c>
      <c r="E71" s="24" t="s">
        <v>16</v>
      </c>
      <c r="F71" s="25">
        <v>2</v>
      </c>
      <c r="G71" s="27">
        <f>K71/F71</f>
        <v>2503818</v>
      </c>
      <c r="H71" s="12"/>
      <c r="I71" s="22" t="s">
        <v>76</v>
      </c>
      <c r="J71" s="10" t="s">
        <v>13</v>
      </c>
      <c r="K71" s="27">
        <v>5007636</v>
      </c>
      <c r="L71" s="11">
        <f t="shared" ref="L71:L103" si="8">K71*1.12</f>
        <v>5608552.3200000003</v>
      </c>
      <c r="M71" s="1"/>
    </row>
    <row r="72" spans="1:64" ht="94.5" customHeight="1" x14ac:dyDescent="0.25">
      <c r="A72" s="9">
        <v>61</v>
      </c>
      <c r="B72" s="22" t="s">
        <v>148</v>
      </c>
      <c r="C72" s="29" t="s">
        <v>17</v>
      </c>
      <c r="D72" s="22" t="s">
        <v>148</v>
      </c>
      <c r="E72" s="24" t="s">
        <v>24</v>
      </c>
      <c r="F72" s="25">
        <v>1</v>
      </c>
      <c r="G72" s="27">
        <v>300818474</v>
      </c>
      <c r="H72" s="12"/>
      <c r="I72" s="22" t="s">
        <v>126</v>
      </c>
      <c r="J72" s="10" t="s">
        <v>13</v>
      </c>
      <c r="K72" s="27">
        <f t="shared" ref="K72:K103" si="9">F72*G72</f>
        <v>300818474</v>
      </c>
      <c r="L72" s="11">
        <f t="shared" si="8"/>
        <v>336916690.88000005</v>
      </c>
      <c r="M72" s="1"/>
    </row>
    <row r="73" spans="1:64" ht="94.5" customHeight="1" x14ac:dyDescent="0.25">
      <c r="A73" s="9">
        <v>62</v>
      </c>
      <c r="B73" s="22" t="s">
        <v>149</v>
      </c>
      <c r="C73" s="29" t="s">
        <v>131</v>
      </c>
      <c r="D73" s="22" t="s">
        <v>149</v>
      </c>
      <c r="E73" s="24" t="s">
        <v>24</v>
      </c>
      <c r="F73" s="25">
        <v>1</v>
      </c>
      <c r="G73" s="27">
        <v>9266000</v>
      </c>
      <c r="H73" s="12"/>
      <c r="I73" s="22" t="s">
        <v>166</v>
      </c>
      <c r="J73" s="10" t="s">
        <v>13</v>
      </c>
      <c r="K73" s="27">
        <f t="shared" si="9"/>
        <v>9266000</v>
      </c>
      <c r="L73" s="11">
        <f t="shared" si="8"/>
        <v>10377920.000000002</v>
      </c>
      <c r="M73" s="1"/>
    </row>
    <row r="74" spans="1:64" ht="94.5" customHeight="1" x14ac:dyDescent="0.25">
      <c r="A74" s="9">
        <v>63</v>
      </c>
      <c r="B74" s="22" t="s">
        <v>150</v>
      </c>
      <c r="C74" s="29" t="s">
        <v>131</v>
      </c>
      <c r="D74" s="22" t="s">
        <v>150</v>
      </c>
      <c r="E74" s="24" t="s">
        <v>24</v>
      </c>
      <c r="F74" s="25">
        <v>1</v>
      </c>
      <c r="G74" s="27">
        <v>357000</v>
      </c>
      <c r="H74" s="12"/>
      <c r="I74" s="22" t="s">
        <v>166</v>
      </c>
      <c r="J74" s="10" t="s">
        <v>13</v>
      </c>
      <c r="K74" s="27">
        <f t="shared" si="9"/>
        <v>357000</v>
      </c>
      <c r="L74" s="11">
        <f t="shared" si="8"/>
        <v>399840.00000000006</v>
      </c>
      <c r="M74" s="1"/>
    </row>
    <row r="75" spans="1:64" ht="94.5" customHeight="1" x14ac:dyDescent="0.25">
      <c r="A75" s="9">
        <v>64</v>
      </c>
      <c r="B75" s="22" t="s">
        <v>151</v>
      </c>
      <c r="C75" s="29" t="s">
        <v>131</v>
      </c>
      <c r="D75" s="22" t="s">
        <v>151</v>
      </c>
      <c r="E75" s="24" t="s">
        <v>16</v>
      </c>
      <c r="F75" s="25">
        <v>1</v>
      </c>
      <c r="G75" s="27">
        <v>4959000</v>
      </c>
      <c r="H75" s="12"/>
      <c r="I75" s="22" t="s">
        <v>76</v>
      </c>
      <c r="J75" s="10" t="s">
        <v>23</v>
      </c>
      <c r="K75" s="27">
        <f t="shared" si="9"/>
        <v>4959000</v>
      </c>
      <c r="L75" s="11">
        <f t="shared" si="8"/>
        <v>5554080.0000000009</v>
      </c>
      <c r="M75" s="1"/>
    </row>
    <row r="76" spans="1:64" ht="94.5" customHeight="1" x14ac:dyDescent="0.25">
      <c r="A76" s="9">
        <v>65</v>
      </c>
      <c r="B76" s="22" t="s">
        <v>152</v>
      </c>
      <c r="C76" s="29" t="s">
        <v>131</v>
      </c>
      <c r="D76" s="22" t="s">
        <v>152</v>
      </c>
      <c r="E76" s="24" t="s">
        <v>16</v>
      </c>
      <c r="F76" s="25">
        <v>1</v>
      </c>
      <c r="G76" s="27">
        <v>2500000</v>
      </c>
      <c r="H76" s="12"/>
      <c r="I76" s="22" t="s">
        <v>76</v>
      </c>
      <c r="J76" s="10" t="s">
        <v>23</v>
      </c>
      <c r="K76" s="27">
        <f t="shared" si="9"/>
        <v>2500000</v>
      </c>
      <c r="L76" s="11">
        <f t="shared" si="8"/>
        <v>2800000.0000000005</v>
      </c>
      <c r="M76" s="1"/>
    </row>
    <row r="77" spans="1:64" s="30" customFormat="1" ht="94.5" customHeight="1" x14ac:dyDescent="0.25">
      <c r="A77" s="9">
        <v>66</v>
      </c>
      <c r="B77" s="22" t="s">
        <v>153</v>
      </c>
      <c r="C77" s="29" t="s">
        <v>17</v>
      </c>
      <c r="D77" s="22" t="s">
        <v>153</v>
      </c>
      <c r="E77" s="22" t="s">
        <v>16</v>
      </c>
      <c r="F77" s="25">
        <v>1</v>
      </c>
      <c r="G77" s="23">
        <v>65000</v>
      </c>
      <c r="H77" s="12"/>
      <c r="I77" s="22" t="s">
        <v>76</v>
      </c>
      <c r="J77" s="10" t="s">
        <v>37</v>
      </c>
      <c r="K77" s="23">
        <f t="shared" si="9"/>
        <v>65000</v>
      </c>
      <c r="L77" s="11">
        <f t="shared" si="8"/>
        <v>72800</v>
      </c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s="30" customFormat="1" ht="94.5" customHeight="1" x14ac:dyDescent="0.25">
      <c r="A78" s="9">
        <v>67</v>
      </c>
      <c r="B78" s="22" t="s">
        <v>154</v>
      </c>
      <c r="C78" s="29" t="s">
        <v>17</v>
      </c>
      <c r="D78" s="22" t="s">
        <v>154</v>
      </c>
      <c r="E78" s="22" t="s">
        <v>16</v>
      </c>
      <c r="F78" s="25">
        <v>1</v>
      </c>
      <c r="G78" s="23">
        <v>130000</v>
      </c>
      <c r="H78" s="12"/>
      <c r="I78" s="22" t="s">
        <v>76</v>
      </c>
      <c r="J78" s="10" t="s">
        <v>37</v>
      </c>
      <c r="K78" s="23">
        <f t="shared" si="9"/>
        <v>130000</v>
      </c>
      <c r="L78" s="11">
        <f t="shared" si="8"/>
        <v>145600</v>
      </c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s="30" customFormat="1" ht="96" customHeight="1" x14ac:dyDescent="0.25">
      <c r="A79" s="9">
        <v>68</v>
      </c>
      <c r="B79" s="31" t="s">
        <v>158</v>
      </c>
      <c r="C79" s="29" t="s">
        <v>131</v>
      </c>
      <c r="D79" s="31" t="s">
        <v>161</v>
      </c>
      <c r="E79" s="22" t="s">
        <v>69</v>
      </c>
      <c r="F79" s="25">
        <v>50</v>
      </c>
      <c r="G79" s="23">
        <v>2500</v>
      </c>
      <c r="H79" s="12"/>
      <c r="I79" s="22" t="s">
        <v>167</v>
      </c>
      <c r="J79" s="10" t="s">
        <v>13</v>
      </c>
      <c r="K79" s="23">
        <f t="shared" si="9"/>
        <v>125000</v>
      </c>
      <c r="L79" s="11">
        <f t="shared" si="8"/>
        <v>140000</v>
      </c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s="30" customFormat="1" ht="69.75" customHeight="1" x14ac:dyDescent="0.25">
      <c r="A80" s="9">
        <v>69</v>
      </c>
      <c r="B80" s="31" t="s">
        <v>159</v>
      </c>
      <c r="C80" s="29" t="s">
        <v>131</v>
      </c>
      <c r="D80" s="31" t="s">
        <v>159</v>
      </c>
      <c r="E80" s="22" t="s">
        <v>16</v>
      </c>
      <c r="F80" s="25">
        <v>1</v>
      </c>
      <c r="G80" s="23">
        <v>1125000</v>
      </c>
      <c r="H80" s="12"/>
      <c r="I80" s="22" t="s">
        <v>168</v>
      </c>
      <c r="J80" s="10" t="s">
        <v>13</v>
      </c>
      <c r="K80" s="23">
        <f t="shared" si="9"/>
        <v>1125000</v>
      </c>
      <c r="L80" s="11">
        <f t="shared" si="8"/>
        <v>1260000.0000000002</v>
      </c>
      <c r="M80" s="1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s="30" customFormat="1" ht="62.25" customHeight="1" x14ac:dyDescent="0.25">
      <c r="A81" s="9">
        <v>70</v>
      </c>
      <c r="B81" s="32" t="s">
        <v>160</v>
      </c>
      <c r="C81" s="29" t="s">
        <v>131</v>
      </c>
      <c r="D81" s="32" t="s">
        <v>160</v>
      </c>
      <c r="E81" s="22" t="s">
        <v>16</v>
      </c>
      <c r="F81" s="25">
        <v>1</v>
      </c>
      <c r="G81" s="23">
        <v>3750000</v>
      </c>
      <c r="H81" s="12"/>
      <c r="I81" s="22" t="s">
        <v>169</v>
      </c>
      <c r="J81" s="22" t="s">
        <v>162</v>
      </c>
      <c r="K81" s="23">
        <f t="shared" si="9"/>
        <v>3750000</v>
      </c>
      <c r="L81" s="11">
        <f t="shared" si="8"/>
        <v>4200000</v>
      </c>
      <c r="M81" s="1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s="30" customFormat="1" ht="102" customHeight="1" x14ac:dyDescent="0.25">
      <c r="A82" s="9">
        <v>71</v>
      </c>
      <c r="B82" s="32" t="s">
        <v>163</v>
      </c>
      <c r="C82" s="29" t="s">
        <v>131</v>
      </c>
      <c r="D82" s="32" t="s">
        <v>163</v>
      </c>
      <c r="E82" s="22" t="s">
        <v>16</v>
      </c>
      <c r="F82" s="25">
        <v>1</v>
      </c>
      <c r="G82" s="23">
        <v>5398000</v>
      </c>
      <c r="H82" s="12"/>
      <c r="I82" s="22" t="s">
        <v>76</v>
      </c>
      <c r="J82" s="10" t="s">
        <v>13</v>
      </c>
      <c r="K82" s="23">
        <f t="shared" si="9"/>
        <v>5398000</v>
      </c>
      <c r="L82" s="11">
        <f t="shared" si="8"/>
        <v>6045760.0000000009</v>
      </c>
      <c r="M82" s="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s="30" customFormat="1" ht="102" customHeight="1" x14ac:dyDescent="0.25">
      <c r="A83" s="9">
        <v>72</v>
      </c>
      <c r="B83" s="22" t="s">
        <v>183</v>
      </c>
      <c r="C83" s="29" t="s">
        <v>17</v>
      </c>
      <c r="D83" s="14" t="s">
        <v>61</v>
      </c>
      <c r="E83" s="22" t="s">
        <v>24</v>
      </c>
      <c r="F83" s="25">
        <v>1</v>
      </c>
      <c r="G83" s="23">
        <v>4897975.46</v>
      </c>
      <c r="H83" s="12"/>
      <c r="I83" s="22" t="s">
        <v>170</v>
      </c>
      <c r="J83" s="10" t="s">
        <v>13</v>
      </c>
      <c r="K83" s="23">
        <f t="shared" si="9"/>
        <v>4897975.46</v>
      </c>
      <c r="L83" s="11">
        <f t="shared" si="8"/>
        <v>5485732.5152000003</v>
      </c>
      <c r="M83" s="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s="30" customFormat="1" ht="136.5" customHeight="1" x14ac:dyDescent="0.25">
      <c r="A84" s="9">
        <v>73</v>
      </c>
      <c r="B84" s="22" t="s">
        <v>187</v>
      </c>
      <c r="C84" s="29" t="s">
        <v>17</v>
      </c>
      <c r="D84" s="22" t="s">
        <v>187</v>
      </c>
      <c r="E84" s="22" t="s">
        <v>16</v>
      </c>
      <c r="F84" s="25">
        <v>1</v>
      </c>
      <c r="G84" s="23">
        <v>14800000</v>
      </c>
      <c r="H84" s="12"/>
      <c r="I84" s="22" t="s">
        <v>171</v>
      </c>
      <c r="J84" s="10" t="s">
        <v>181</v>
      </c>
      <c r="K84" s="23">
        <f t="shared" si="9"/>
        <v>14800000</v>
      </c>
      <c r="L84" s="11">
        <f t="shared" si="8"/>
        <v>16576000.000000002</v>
      </c>
      <c r="M84" s="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s="30" customFormat="1" ht="156.75" customHeight="1" x14ac:dyDescent="0.25">
      <c r="A85" s="9">
        <v>74</v>
      </c>
      <c r="B85" s="22" t="s">
        <v>186</v>
      </c>
      <c r="C85" s="29" t="s">
        <v>17</v>
      </c>
      <c r="D85" s="22" t="s">
        <v>186</v>
      </c>
      <c r="E85" s="22" t="s">
        <v>16</v>
      </c>
      <c r="F85" s="25">
        <v>1</v>
      </c>
      <c r="G85" s="23">
        <v>14800000</v>
      </c>
      <c r="H85" s="12"/>
      <c r="I85" s="22" t="s">
        <v>184</v>
      </c>
      <c r="J85" s="10" t="s">
        <v>180</v>
      </c>
      <c r="K85" s="23">
        <f t="shared" si="9"/>
        <v>14800000</v>
      </c>
      <c r="L85" s="11">
        <f t="shared" si="8"/>
        <v>16576000.000000002</v>
      </c>
      <c r="M85" s="1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s="30" customFormat="1" ht="152.25" customHeight="1" x14ac:dyDescent="0.25">
      <c r="A86" s="9">
        <v>75</v>
      </c>
      <c r="B86" s="22" t="s">
        <v>173</v>
      </c>
      <c r="C86" s="29" t="s">
        <v>131</v>
      </c>
      <c r="D86" s="22" t="s">
        <v>174</v>
      </c>
      <c r="E86" s="22" t="s">
        <v>24</v>
      </c>
      <c r="F86" s="25">
        <v>1</v>
      </c>
      <c r="G86" s="23">
        <v>870041</v>
      </c>
      <c r="H86" s="12"/>
      <c r="I86" s="22" t="s">
        <v>175</v>
      </c>
      <c r="J86" s="10" t="s">
        <v>13</v>
      </c>
      <c r="K86" s="23">
        <f t="shared" si="9"/>
        <v>870041</v>
      </c>
      <c r="L86" s="11">
        <f t="shared" si="8"/>
        <v>974445.92</v>
      </c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s="30" customFormat="1" ht="110.25" customHeight="1" x14ac:dyDescent="0.25">
      <c r="A87" s="9">
        <v>76</v>
      </c>
      <c r="B87" s="22" t="s">
        <v>176</v>
      </c>
      <c r="C87" s="29" t="s">
        <v>131</v>
      </c>
      <c r="D87" s="22" t="s">
        <v>177</v>
      </c>
      <c r="E87" s="22" t="s">
        <v>24</v>
      </c>
      <c r="F87" s="25">
        <v>1</v>
      </c>
      <c r="G87" s="23">
        <v>3038866</v>
      </c>
      <c r="H87" s="12"/>
      <c r="I87" s="22" t="s">
        <v>175</v>
      </c>
      <c r="J87" s="10" t="s">
        <v>13</v>
      </c>
      <c r="K87" s="23">
        <f t="shared" si="9"/>
        <v>3038866</v>
      </c>
      <c r="L87" s="11">
        <f t="shared" si="8"/>
        <v>3403529.9200000004</v>
      </c>
      <c r="M87" s="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s="30" customFormat="1" ht="156.75" customHeight="1" x14ac:dyDescent="0.25">
      <c r="A88" s="9">
        <v>77</v>
      </c>
      <c r="B88" s="22" t="s">
        <v>178</v>
      </c>
      <c r="C88" s="29" t="s">
        <v>19</v>
      </c>
      <c r="D88" s="22" t="s">
        <v>179</v>
      </c>
      <c r="E88" s="22" t="s">
        <v>24</v>
      </c>
      <c r="F88" s="25">
        <v>1</v>
      </c>
      <c r="G88" s="23">
        <v>20255602</v>
      </c>
      <c r="H88" s="12"/>
      <c r="I88" s="22" t="s">
        <v>175</v>
      </c>
      <c r="J88" s="10" t="s">
        <v>13</v>
      </c>
      <c r="K88" s="23">
        <f t="shared" si="9"/>
        <v>20255602</v>
      </c>
      <c r="L88" s="11">
        <f t="shared" si="8"/>
        <v>22686274.240000002</v>
      </c>
      <c r="M88" s="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s="30" customFormat="1" ht="156.75" customHeight="1" x14ac:dyDescent="0.25">
      <c r="A89" s="9">
        <v>78</v>
      </c>
      <c r="B89" s="33" t="s">
        <v>188</v>
      </c>
      <c r="C89" s="22" t="s">
        <v>19</v>
      </c>
      <c r="D89" s="22" t="s">
        <v>189</v>
      </c>
      <c r="E89" s="22" t="s">
        <v>120</v>
      </c>
      <c r="F89" s="22">
        <v>1</v>
      </c>
      <c r="G89" s="23">
        <v>10414879</v>
      </c>
      <c r="H89" s="12">
        <v>60</v>
      </c>
      <c r="I89" s="34" t="s">
        <v>204</v>
      </c>
      <c r="J89" s="10" t="s">
        <v>13</v>
      </c>
      <c r="K89" s="23">
        <f t="shared" si="9"/>
        <v>10414879</v>
      </c>
      <c r="L89" s="11">
        <f t="shared" si="8"/>
        <v>11664664.48</v>
      </c>
      <c r="M89" s="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s="30" customFormat="1" ht="156.75" customHeight="1" x14ac:dyDescent="0.25">
      <c r="A90" s="9">
        <v>79</v>
      </c>
      <c r="B90" s="33" t="s">
        <v>191</v>
      </c>
      <c r="C90" s="22" t="s">
        <v>19</v>
      </c>
      <c r="D90" s="22" t="s">
        <v>189</v>
      </c>
      <c r="E90" s="22" t="s">
        <v>120</v>
      </c>
      <c r="F90" s="22">
        <v>1</v>
      </c>
      <c r="G90" s="35">
        <v>8082480</v>
      </c>
      <c r="H90" s="12" t="s">
        <v>190</v>
      </c>
      <c r="I90" s="22" t="s">
        <v>204</v>
      </c>
      <c r="J90" s="10" t="s">
        <v>13</v>
      </c>
      <c r="K90" s="23">
        <f t="shared" si="9"/>
        <v>8082480</v>
      </c>
      <c r="L90" s="11">
        <f t="shared" si="8"/>
        <v>9052377.6000000015</v>
      </c>
      <c r="M90" s="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s="30" customFormat="1" ht="156.75" customHeight="1" x14ac:dyDescent="0.25">
      <c r="A91" s="9">
        <v>80</v>
      </c>
      <c r="B91" s="33" t="s">
        <v>192</v>
      </c>
      <c r="C91" s="22" t="s">
        <v>19</v>
      </c>
      <c r="D91" s="22" t="s">
        <v>189</v>
      </c>
      <c r="E91" s="22" t="s">
        <v>120</v>
      </c>
      <c r="F91" s="22">
        <v>1</v>
      </c>
      <c r="G91" s="35">
        <v>12381254</v>
      </c>
      <c r="H91" s="12"/>
      <c r="I91" s="22" t="s">
        <v>203</v>
      </c>
      <c r="J91" s="10" t="s">
        <v>13</v>
      </c>
      <c r="K91" s="23">
        <f t="shared" si="9"/>
        <v>12381254</v>
      </c>
      <c r="L91" s="11">
        <f t="shared" si="8"/>
        <v>13867004.48</v>
      </c>
      <c r="M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s="30" customFormat="1" ht="156.75" customHeight="1" x14ac:dyDescent="0.25">
      <c r="A92" s="9">
        <v>81</v>
      </c>
      <c r="B92" s="33" t="s">
        <v>193</v>
      </c>
      <c r="C92" s="22" t="s">
        <v>19</v>
      </c>
      <c r="D92" s="22" t="s">
        <v>189</v>
      </c>
      <c r="E92" s="22" t="s">
        <v>120</v>
      </c>
      <c r="F92" s="22">
        <v>1</v>
      </c>
      <c r="G92" s="35">
        <v>2826429</v>
      </c>
      <c r="H92" s="12"/>
      <c r="I92" s="22" t="s">
        <v>204</v>
      </c>
      <c r="J92" s="10" t="s">
        <v>13</v>
      </c>
      <c r="K92" s="23">
        <f t="shared" si="9"/>
        <v>2826429</v>
      </c>
      <c r="L92" s="11">
        <f t="shared" si="8"/>
        <v>3165600.4800000004</v>
      </c>
      <c r="M92" s="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s="30" customFormat="1" ht="156.75" customHeight="1" x14ac:dyDescent="0.25">
      <c r="A93" s="9">
        <v>82</v>
      </c>
      <c r="B93" s="33" t="s">
        <v>194</v>
      </c>
      <c r="C93" s="22" t="s">
        <v>19</v>
      </c>
      <c r="D93" s="22" t="s">
        <v>189</v>
      </c>
      <c r="E93" s="22" t="s">
        <v>120</v>
      </c>
      <c r="F93" s="22">
        <v>1</v>
      </c>
      <c r="G93" s="35">
        <v>4452321.5</v>
      </c>
      <c r="H93" s="12"/>
      <c r="I93" s="22" t="s">
        <v>203</v>
      </c>
      <c r="J93" s="10" t="s">
        <v>13</v>
      </c>
      <c r="K93" s="23">
        <f t="shared" si="9"/>
        <v>4452321.5</v>
      </c>
      <c r="L93" s="11">
        <f t="shared" si="8"/>
        <v>4986600.08</v>
      </c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s="30" customFormat="1" ht="156.75" customHeight="1" x14ac:dyDescent="0.25">
      <c r="A94" s="9">
        <v>83</v>
      </c>
      <c r="B94" s="33" t="s">
        <v>195</v>
      </c>
      <c r="C94" s="22" t="s">
        <v>19</v>
      </c>
      <c r="D94" s="22" t="s">
        <v>189</v>
      </c>
      <c r="E94" s="22" t="s">
        <v>120</v>
      </c>
      <c r="F94" s="22">
        <v>1</v>
      </c>
      <c r="G94" s="35">
        <v>6150000</v>
      </c>
      <c r="H94" s="12"/>
      <c r="I94" s="22" t="s">
        <v>204</v>
      </c>
      <c r="J94" s="10" t="s">
        <v>13</v>
      </c>
      <c r="K94" s="23">
        <f t="shared" si="9"/>
        <v>6150000</v>
      </c>
      <c r="L94" s="11">
        <f t="shared" si="8"/>
        <v>6888000.0000000009</v>
      </c>
      <c r="M94" s="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s="30" customFormat="1" ht="156.75" customHeight="1" x14ac:dyDescent="0.25">
      <c r="A95" s="9">
        <v>84</v>
      </c>
      <c r="B95" s="33" t="s">
        <v>196</v>
      </c>
      <c r="C95" s="22" t="s">
        <v>17</v>
      </c>
      <c r="D95" s="22" t="s">
        <v>189</v>
      </c>
      <c r="E95" s="22" t="s">
        <v>120</v>
      </c>
      <c r="F95" s="22">
        <v>1</v>
      </c>
      <c r="G95" s="35">
        <v>204857</v>
      </c>
      <c r="H95" s="12"/>
      <c r="I95" s="22" t="s">
        <v>203</v>
      </c>
      <c r="J95" s="10" t="s">
        <v>13</v>
      </c>
      <c r="K95" s="23">
        <f t="shared" si="9"/>
        <v>204857</v>
      </c>
      <c r="L95" s="11">
        <f t="shared" si="8"/>
        <v>229439.84000000003</v>
      </c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s="30" customFormat="1" ht="156.75" customHeight="1" x14ac:dyDescent="0.25">
      <c r="A96" s="9">
        <v>85</v>
      </c>
      <c r="B96" s="33" t="s">
        <v>197</v>
      </c>
      <c r="C96" s="22" t="s">
        <v>19</v>
      </c>
      <c r="D96" s="22" t="s">
        <v>189</v>
      </c>
      <c r="E96" s="22" t="s">
        <v>120</v>
      </c>
      <c r="F96" s="22">
        <v>1</v>
      </c>
      <c r="G96" s="35">
        <v>2168571</v>
      </c>
      <c r="H96" s="12"/>
      <c r="I96" s="22" t="s">
        <v>204</v>
      </c>
      <c r="J96" s="10" t="s">
        <v>13</v>
      </c>
      <c r="K96" s="23">
        <f t="shared" si="9"/>
        <v>2168571</v>
      </c>
      <c r="L96" s="11">
        <f t="shared" si="8"/>
        <v>2428799.52</v>
      </c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s="30" customFormat="1" ht="156.75" customHeight="1" x14ac:dyDescent="0.25">
      <c r="A97" s="9">
        <v>86</v>
      </c>
      <c r="B97" s="33" t="s">
        <v>198</v>
      </c>
      <c r="C97" s="22" t="s">
        <v>17</v>
      </c>
      <c r="D97" s="22" t="s">
        <v>189</v>
      </c>
      <c r="E97" s="22" t="s">
        <v>120</v>
      </c>
      <c r="F97" s="22">
        <v>1</v>
      </c>
      <c r="G97" s="35">
        <v>196000</v>
      </c>
      <c r="H97" s="12"/>
      <c r="I97" s="22" t="s">
        <v>204</v>
      </c>
      <c r="J97" s="10" t="s">
        <v>13</v>
      </c>
      <c r="K97" s="23">
        <f t="shared" si="9"/>
        <v>196000</v>
      </c>
      <c r="L97" s="11">
        <f t="shared" si="8"/>
        <v>219520.00000000003</v>
      </c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s="30" customFormat="1" ht="156.75" customHeight="1" x14ac:dyDescent="0.25">
      <c r="A98" s="9">
        <v>87</v>
      </c>
      <c r="B98" s="33" t="s">
        <v>199</v>
      </c>
      <c r="C98" s="22" t="s">
        <v>19</v>
      </c>
      <c r="D98" s="22" t="s">
        <v>189</v>
      </c>
      <c r="E98" s="22" t="s">
        <v>120</v>
      </c>
      <c r="F98" s="22">
        <v>1</v>
      </c>
      <c r="G98" s="35">
        <v>19682143</v>
      </c>
      <c r="H98" s="12"/>
      <c r="I98" s="22" t="s">
        <v>203</v>
      </c>
      <c r="J98" s="10" t="s">
        <v>13</v>
      </c>
      <c r="K98" s="23">
        <f t="shared" si="9"/>
        <v>19682143</v>
      </c>
      <c r="L98" s="11">
        <f t="shared" si="8"/>
        <v>22044000.160000004</v>
      </c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s="30" customFormat="1" ht="156.75" customHeight="1" x14ac:dyDescent="0.25">
      <c r="A99" s="36">
        <v>88</v>
      </c>
      <c r="B99" s="37" t="s">
        <v>200</v>
      </c>
      <c r="C99" s="38" t="s">
        <v>19</v>
      </c>
      <c r="D99" s="38" t="s">
        <v>189</v>
      </c>
      <c r="E99" s="38" t="s">
        <v>120</v>
      </c>
      <c r="F99" s="38">
        <v>1</v>
      </c>
      <c r="G99" s="39">
        <v>3863243</v>
      </c>
      <c r="H99" s="40"/>
      <c r="I99" s="22" t="s">
        <v>205</v>
      </c>
      <c r="J99" s="10" t="s">
        <v>13</v>
      </c>
      <c r="K99" s="23">
        <f t="shared" si="9"/>
        <v>3863243</v>
      </c>
      <c r="L99" s="11">
        <f t="shared" si="8"/>
        <v>4326832.16</v>
      </c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s="30" customFormat="1" ht="267" customHeight="1" x14ac:dyDescent="0.25">
      <c r="A100" s="9">
        <v>89</v>
      </c>
      <c r="B100" s="41" t="s">
        <v>201</v>
      </c>
      <c r="C100" s="22" t="s">
        <v>19</v>
      </c>
      <c r="D100" s="42" t="s">
        <v>209</v>
      </c>
      <c r="E100" s="22" t="s">
        <v>24</v>
      </c>
      <c r="F100" s="22">
        <v>1</v>
      </c>
      <c r="G100" s="35">
        <v>23228484</v>
      </c>
      <c r="H100" s="12"/>
      <c r="I100" s="22" t="s">
        <v>205</v>
      </c>
      <c r="J100" s="10" t="s">
        <v>13</v>
      </c>
      <c r="K100" s="23">
        <f>F100*G100</f>
        <v>23228484</v>
      </c>
      <c r="L100" s="11">
        <f t="shared" si="8"/>
        <v>26015902.080000002</v>
      </c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s="30" customFormat="1" ht="273" customHeight="1" x14ac:dyDescent="0.25">
      <c r="A101" s="9">
        <v>90</v>
      </c>
      <c r="B101" s="42" t="s">
        <v>202</v>
      </c>
      <c r="C101" s="22" t="s">
        <v>19</v>
      </c>
      <c r="D101" s="42" t="s">
        <v>210</v>
      </c>
      <c r="E101" s="22" t="s">
        <v>24</v>
      </c>
      <c r="F101" s="22">
        <v>1</v>
      </c>
      <c r="G101" s="35">
        <v>16774493</v>
      </c>
      <c r="H101" s="12"/>
      <c r="I101" s="22" t="s">
        <v>205</v>
      </c>
      <c r="J101" s="10" t="s">
        <v>13</v>
      </c>
      <c r="K101" s="23">
        <f t="shared" si="9"/>
        <v>16774493</v>
      </c>
      <c r="L101" s="11">
        <f t="shared" si="8"/>
        <v>18787432.16</v>
      </c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s="30" customFormat="1" ht="156.75" customHeight="1" x14ac:dyDescent="0.25">
      <c r="A102" s="43">
        <v>91</v>
      </c>
      <c r="B102" s="44" t="s">
        <v>213</v>
      </c>
      <c r="C102" s="45" t="s">
        <v>17</v>
      </c>
      <c r="D102" s="44" t="s">
        <v>213</v>
      </c>
      <c r="E102" s="22" t="s">
        <v>16</v>
      </c>
      <c r="F102" s="22">
        <v>1</v>
      </c>
      <c r="G102" s="46">
        <v>4440000</v>
      </c>
      <c r="H102" s="47"/>
      <c r="I102" s="48" t="s">
        <v>212</v>
      </c>
      <c r="J102" s="10" t="s">
        <v>47</v>
      </c>
      <c r="K102" s="23">
        <f t="shared" si="9"/>
        <v>4440000</v>
      </c>
      <c r="L102" s="11">
        <f t="shared" si="8"/>
        <v>4972800.0000000009</v>
      </c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s="30" customFormat="1" ht="156.75" customHeight="1" x14ac:dyDescent="0.25">
      <c r="A103" s="43">
        <v>92</v>
      </c>
      <c r="B103" s="44" t="s">
        <v>206</v>
      </c>
      <c r="C103" s="45" t="s">
        <v>17</v>
      </c>
      <c r="D103" s="44" t="s">
        <v>206</v>
      </c>
      <c r="E103" s="48" t="s">
        <v>18</v>
      </c>
      <c r="F103" s="48">
        <v>2</v>
      </c>
      <c r="G103" s="46">
        <v>148000</v>
      </c>
      <c r="H103" s="47"/>
      <c r="I103" s="48" t="s">
        <v>207</v>
      </c>
      <c r="J103" s="49" t="s">
        <v>208</v>
      </c>
      <c r="K103" s="50">
        <f t="shared" si="9"/>
        <v>296000</v>
      </c>
      <c r="L103" s="51">
        <f t="shared" si="8"/>
        <v>331520.00000000006</v>
      </c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x14ac:dyDescent="0.25">
      <c r="A104" s="58" t="s">
        <v>14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2">
        <f>SUM(K12:K103)</f>
        <v>2474132560.5900002</v>
      </c>
      <c r="L104" s="52">
        <f>SUM(L12:L103)</f>
        <v>2771028467.8608007</v>
      </c>
    </row>
    <row r="106" spans="1:64" s="53" customFormat="1" ht="23.25" customHeight="1" x14ac:dyDescent="0.25">
      <c r="A106" s="56"/>
      <c r="B106" s="56"/>
      <c r="C106" s="56"/>
      <c r="D106" s="56"/>
      <c r="E106" s="56"/>
      <c r="I106" s="54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</row>
  </sheetData>
  <mergeCells count="10">
    <mergeCell ref="J1:M2"/>
    <mergeCell ref="J3:L3"/>
    <mergeCell ref="J4:L4"/>
    <mergeCell ref="J5:L5"/>
    <mergeCell ref="J6:L6"/>
    <mergeCell ref="A106:E106"/>
    <mergeCell ref="C9:K9"/>
    <mergeCell ref="D8:I8"/>
    <mergeCell ref="A104:J104"/>
    <mergeCell ref="D10:K10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37" sqref="N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2011-08-16T09:37:23Z</cp:lastPrinted>
  <dcterms:created xsi:type="dcterms:W3CDTF">2010-11-22T12:00:33Z</dcterms:created>
  <dcterms:modified xsi:type="dcterms:W3CDTF">2011-11-26T12:27:55Z</dcterms:modified>
</cp:coreProperties>
</file>