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480" windowWidth="19320" windowHeight="8535" tabRatio="589" activeTab="1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16" i="6" l="1"/>
  <c r="L16" i="6" s="1"/>
  <c r="K17" i="6"/>
  <c r="L17" i="6" s="1"/>
  <c r="K15" i="6"/>
  <c r="L15" i="6" s="1"/>
  <c r="K23" i="6" l="1"/>
  <c r="L23" i="6" s="1"/>
  <c r="K22" i="6"/>
  <c r="L22" i="6" s="1"/>
  <c r="K21" i="6"/>
  <c r="L21" i="6" s="1"/>
  <c r="K20" i="6"/>
  <c r="L20" i="6" s="1"/>
  <c r="K19" i="6" l="1"/>
  <c r="L19" i="6" s="1"/>
  <c r="K11" i="6" l="1"/>
  <c r="K14" i="6" l="1"/>
  <c r="L14" i="6" s="1"/>
  <c r="K18" i="6"/>
  <c r="L18" i="6" s="1"/>
  <c r="K24" i="6" l="1"/>
  <c r="G12" i="6"/>
  <c r="L12" i="6"/>
  <c r="L13" i="6"/>
  <c r="L11" i="6" l="1"/>
  <c r="L24" i="6" s="1"/>
</calcChain>
</file>

<file path=xl/sharedStrings.xml><?xml version="1.0" encoding="utf-8"?>
<sst xmlns="http://schemas.openxmlformats.org/spreadsheetml/2006/main" count="99" uniqueCount="58">
  <si>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</si>
  <si>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</si>
  <si>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</si>
  <si>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</si>
  <si>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</si>
  <si>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</si>
  <si>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</si>
  <si>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</si>
  <si>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</si>
  <si>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</si>
  <si>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</si>
  <si>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</si>
  <si>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</si>
  <si>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</si>
  <si>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</si>
  <si>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</si>
  <si>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</si>
  <si>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</si>
  <si>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</si>
  <si>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</si>
  <si>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</si>
  <si>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</si>
  <si>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</si>
  <si>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</si>
  <si>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</si>
  <si>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 xml:space="preserve">                                       План закупок товаров, работ и услуг на 2011 г. 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</si>
  <si>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</si>
  <si>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</si>
  <si>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</si>
  <si>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</si>
  <si>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</si>
  <si>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</si>
  <si>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</si>
  <si>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180 календарных дней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</si>
  <si>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</si>
  <si>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</si>
  <si>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</si>
  <si>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</si>
  <si>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</si>
  <si>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</si>
  <si>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</si>
  <si>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</si>
  <si>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 xml:space="preserve">Сертификация товара (получение сертификата соответствия) </t>
  </si>
  <si>
    <t xml:space="preserve">Сертификация товара 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</si>
  <si>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</si>
  <si>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</si>
  <si>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</si>
  <si>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</si>
  <si>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</si>
  <si>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>в течении 3-х месяцев со дня вступления в силу договора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</si>
  <si>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</si>
  <si>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</si>
  <si>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>частного учреждения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</si>
  <si>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</si>
  <si>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</si>
  <si>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</si>
  <si>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 xml:space="preserve"> Оборудование  лаборатории биологии Школы наук и технологий </t>
  </si>
  <si>
    <t xml:space="preserve"> Оборудование  лаборатории химии и  биологии Школы наук и технологий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</si>
</sst>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5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10" fillId="0" borderId="0"/>
    <xf numFmtId="0" fontId="4" fillId="0" borderId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8" borderId="6" applyNumberFormat="0" applyAlignment="0" applyProtection="0"/>
    <xf numFmtId="0" fontId="35" fillId="21" borderId="7" applyNumberFormat="0" applyAlignment="0" applyProtection="0"/>
    <xf numFmtId="0" fontId="36" fillId="21" borderId="6" applyNumberFormat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9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22" borderId="12" applyNumberFormat="0" applyAlignment="0" applyProtection="0"/>
    <xf numFmtId="0" fontId="42" fillId="0" borderId="0" applyNumberFormat="0" applyFill="0" applyBorder="0" applyAlignment="0" applyProtection="0"/>
    <xf numFmtId="0" fontId="43" fillId="23" borderId="0" applyNumberFormat="0" applyBorder="0" applyAlignment="0" applyProtection="0"/>
    <xf numFmtId="0" fontId="4" fillId="0" borderId="0"/>
    <xf numFmtId="0" fontId="4" fillId="0" borderId="0"/>
    <xf numFmtId="0" fontId="44" fillId="4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4" borderId="13" applyNumberFormat="0" applyFont="0" applyAlignment="0" applyProtection="0"/>
    <xf numFmtId="0" fontId="46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8" borderId="16" applyNumberFormat="0" applyAlignment="0" applyProtection="0"/>
    <xf numFmtId="0" fontId="35" fillId="21" borderId="17" applyNumberFormat="0" applyAlignment="0" applyProtection="0"/>
    <xf numFmtId="0" fontId="36" fillId="21" borderId="16" applyNumberFormat="0" applyAlignment="0" applyProtection="0"/>
    <xf numFmtId="0" fontId="40" fillId="0" borderId="18" applyNumberFormat="0" applyFill="0" applyAlignment="0" applyProtection="0"/>
    <xf numFmtId="0" fontId="3" fillId="24" borderId="19" applyNumberFormat="0" applyFont="0" applyAlignment="0" applyProtection="0"/>
  </cellStyleXfs>
  <cellXfs count="49">
    <xf numFmtId="0" fontId="0" fillId="0" borderId="0" xfId="0"/>
    <xf numFmtId="3" fontId="25" fillId="2" borderId="3" xfId="2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6" fillId="2" borderId="0" xfId="0" applyNumberFormat="1" applyFont="1" applyFill="1" applyAlignment="1">
      <alignment horizontal="center" vertical="center"/>
    </xf>
    <xf numFmtId="3" fontId="26" fillId="2" borderId="0" xfId="1" applyNumberFormat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3" fontId="25" fillId="2" borderId="1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3" fontId="27" fillId="2" borderId="1" xfId="149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" fillId="2" borderId="21" xfId="2" applyNumberFormat="1" applyFont="1" applyFill="1" applyBorder="1" applyAlignment="1">
      <alignment horizontal="center" vertical="center" wrapText="1"/>
    </xf>
    <xf numFmtId="3" fontId="26" fillId="2" borderId="20" xfId="0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0" fontId="49" fillId="2" borderId="20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/>
    </xf>
    <xf numFmtId="3" fontId="2" fillId="2" borderId="20" xfId="148" applyNumberFormat="1" applyFont="1" applyFill="1" applyBorder="1" applyAlignment="1">
      <alignment horizontal="center" vertical="center" wrapText="1"/>
    </xf>
    <xf numFmtId="3" fontId="27" fillId="2" borderId="20" xfId="148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3" fontId="27" fillId="2" borderId="20" xfId="149" applyNumberFormat="1" applyFont="1" applyFill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0" fontId="49" fillId="2" borderId="20" xfId="0" applyFont="1" applyFill="1" applyBorder="1" applyAlignment="1">
      <alignment horizontal="center" vertical="center"/>
    </xf>
    <xf numFmtId="3" fontId="2" fillId="2" borderId="1" xfId="2" applyNumberFormat="1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3" fontId="26" fillId="2" borderId="20" xfId="152" applyNumberFormat="1" applyFont="1" applyFill="1" applyBorder="1" applyAlignment="1">
      <alignment horizontal="center" vertical="center" wrapText="1"/>
    </xf>
    <xf numFmtId="3" fontId="26" fillId="2" borderId="1" xfId="149" applyNumberFormat="1" applyFont="1" applyFill="1" applyBorder="1" applyAlignment="1">
      <alignment horizontal="center" vertical="center" wrapText="1"/>
    </xf>
    <xf numFmtId="3" fontId="26" fillId="2" borderId="4" xfId="2" applyNumberFormat="1" applyFont="1" applyFill="1" applyBorder="1" applyAlignment="1">
      <alignment horizontal="center" vertical="center" wrapText="1"/>
    </xf>
    <xf numFmtId="3" fontId="25" fillId="2" borderId="2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20" xfId="132" applyNumberFormat="1" applyFont="1" applyFill="1" applyBorder="1" applyAlignment="1">
      <alignment horizontal="center" vertical="center" wrapText="1"/>
    </xf>
    <xf numFmtId="3" fontId="26" fillId="2" borderId="20" xfId="1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0" fontId="49" fillId="2" borderId="23" xfId="0" applyFont="1" applyFill="1" applyBorder="1" applyAlignment="1">
      <alignment horizontal="center" vertical="center" wrapText="1"/>
    </xf>
    <xf numFmtId="0" fontId="50" fillId="2" borderId="0" xfId="0" applyFont="1" applyFill="1" applyAlignment="1">
      <alignment horizontal="center" vertical="center"/>
    </xf>
    <xf numFmtId="3" fontId="25" fillId="2" borderId="0" xfId="0" applyNumberFormat="1" applyFont="1" applyFill="1" applyAlignment="1">
      <alignment vertical="center"/>
    </xf>
    <xf numFmtId="3" fontId="25" fillId="2" borderId="0" xfId="0" applyNumberFormat="1" applyFont="1" applyFill="1" applyAlignment="1">
      <alignment horizontal="center" vertical="center"/>
    </xf>
    <xf numFmtId="3" fontId="2" fillId="2" borderId="20" xfId="2" applyNumberFormat="1" applyFont="1" applyFill="1" applyBorder="1" applyAlignment="1">
      <alignment horizontal="center" vertical="center" wrapText="1"/>
    </xf>
    <xf numFmtId="3" fontId="26" fillId="2" borderId="20" xfId="2" applyNumberFormat="1" applyFont="1" applyFill="1" applyBorder="1" applyAlignment="1">
      <alignment horizontal="center" vertical="center" wrapText="1"/>
    </xf>
    <xf numFmtId="3" fontId="25" fillId="2" borderId="5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Alignment="1">
      <alignment horizontal="left" vertical="center"/>
    </xf>
    <xf numFmtId="3" fontId="25" fillId="2" borderId="5" xfId="1" applyNumberFormat="1" applyFont="1" applyFill="1" applyBorder="1" applyAlignment="1">
      <alignment horizontal="center" vertical="center" wrapText="1"/>
    </xf>
    <xf numFmtId="3" fontId="25" fillId="2" borderId="0" xfId="1" applyNumberFormat="1" applyFont="1" applyFill="1" applyBorder="1" applyAlignment="1">
      <alignment horizontal="center" vertical="center" wrapText="1"/>
    </xf>
    <xf numFmtId="3" fontId="25" fillId="2" borderId="2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 wrapText="1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23</xdr:row>
      <xdr:rowOff>0</xdr:rowOff>
    </xdr:from>
    <xdr:ext cx="11513819" cy="781050"/>
    <xdr:sp macro="" textlink="">
      <xdr:nvSpPr>
        <xdr:cNvPr id="2" name="Прямоугольник 1"/>
        <xdr:cNvSpPr/>
      </xdr:nvSpPr>
      <xdr:spPr>
        <a:xfrm>
          <a:off x="533400" y="27041475"/>
          <a:ext cx="11513819" cy="7810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23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20" zoomScale="80" zoomScaleNormal="80" workbookViewId="0">
      <selection activeCell="D17" sqref="D17"/>
    </sheetView>
  </sheetViews>
  <sheetFormatPr defaultRowHeight="15" x14ac:dyDescent="0.25"/>
  <cols>
    <col min="1" max="1" width="7.7109375" style="8" customWidth="1"/>
    <col min="2" max="2" width="29.28515625" style="8" customWidth="1"/>
    <col min="3" max="3" width="14.28515625" style="8" customWidth="1"/>
    <col min="4" max="4" width="28.5703125" style="8" customWidth="1"/>
    <col min="5" max="5" width="11.7109375" style="8" customWidth="1"/>
    <col min="6" max="6" width="13" style="8" customWidth="1"/>
    <col min="7" max="7" width="16.85546875" style="8" customWidth="1"/>
    <col min="8" max="8" width="16.85546875" style="8" hidden="1" customWidth="1"/>
    <col min="9" max="9" width="14.85546875" style="8" customWidth="1"/>
    <col min="10" max="10" width="13.7109375" style="8" customWidth="1"/>
    <col min="11" max="11" width="20.28515625" style="8" customWidth="1"/>
    <col min="12" max="12" width="24.28515625" style="8" customWidth="1"/>
    <col min="13" max="13" width="0" style="8" hidden="1" customWidth="1"/>
    <col min="14" max="14" width="19.85546875" style="8" customWidth="1"/>
    <col min="15" max="16384" width="9.140625" style="8"/>
  </cols>
  <sheetData>
    <row r="1" spans="1:14" x14ac:dyDescent="0.25">
      <c r="A1" s="10" t="s">
        <v>27</v>
      </c>
      <c r="B1" s="10"/>
      <c r="C1" s="10"/>
      <c r="D1" s="10"/>
      <c r="E1" s="10"/>
      <c r="F1" s="10"/>
      <c r="G1" s="10"/>
      <c r="H1" s="10"/>
      <c r="I1" s="10"/>
      <c r="J1" s="48"/>
      <c r="K1" s="48"/>
      <c r="L1" s="48"/>
      <c r="M1" s="4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48"/>
      <c r="K2" s="48"/>
      <c r="L2" s="48"/>
      <c r="M2" s="48"/>
    </row>
    <row r="3" spans="1:14" x14ac:dyDescent="0.25">
      <c r="A3" s="10"/>
      <c r="B3" s="10"/>
      <c r="C3" s="10"/>
      <c r="D3" s="10"/>
      <c r="E3" s="10"/>
      <c r="F3" s="10"/>
      <c r="G3" s="10"/>
      <c r="H3" s="10"/>
      <c r="I3" s="10"/>
      <c r="J3" s="48" t="s">
        <v>0</v>
      </c>
      <c r="K3" s="48"/>
      <c r="L3" s="48"/>
      <c r="M3" s="3"/>
    </row>
    <row r="4" spans="1:14" x14ac:dyDescent="0.25">
      <c r="A4" s="10"/>
      <c r="B4" s="10"/>
      <c r="C4" s="10"/>
      <c r="D4" s="10"/>
      <c r="E4" s="10"/>
      <c r="F4" s="10"/>
      <c r="G4" s="10"/>
      <c r="H4" s="10"/>
      <c r="I4" s="10"/>
      <c r="J4" s="48" t="s">
        <v>26</v>
      </c>
      <c r="K4" s="48"/>
      <c r="L4" s="48"/>
      <c r="M4" s="3"/>
    </row>
    <row r="5" spans="1:14" x14ac:dyDescent="0.25">
      <c r="A5" s="10"/>
      <c r="B5" s="10"/>
      <c r="C5" s="10"/>
      <c r="D5" s="10"/>
      <c r="E5" s="10"/>
      <c r="F5" s="10"/>
      <c r="G5" s="10"/>
      <c r="H5" s="10"/>
      <c r="I5" s="10"/>
      <c r="J5" s="48" t="s">
        <v>53</v>
      </c>
      <c r="K5" s="48"/>
      <c r="L5" s="48"/>
      <c r="M5" s="3"/>
    </row>
    <row r="6" spans="1:14" x14ac:dyDescent="0.25">
      <c r="A6" s="10"/>
      <c r="B6" s="10"/>
      <c r="C6" s="10"/>
      <c r="D6" s="10"/>
      <c r="E6" s="10"/>
      <c r="F6" s="10"/>
      <c r="G6" s="10"/>
      <c r="H6" s="10"/>
      <c r="I6" s="10"/>
      <c r="J6" s="48" t="s">
        <v>55</v>
      </c>
      <c r="K6" s="48"/>
      <c r="L6" s="48"/>
      <c r="M6" s="3"/>
    </row>
    <row r="7" spans="1:14" x14ac:dyDescent="0.25">
      <c r="A7" s="10"/>
      <c r="B7" s="10"/>
      <c r="C7" s="10"/>
      <c r="D7" s="10"/>
      <c r="E7" s="10"/>
      <c r="F7" s="10"/>
      <c r="G7" s="10"/>
      <c r="H7" s="10"/>
      <c r="I7" s="10"/>
      <c r="J7" s="32"/>
      <c r="K7" s="42"/>
      <c r="L7" s="43" t="s">
        <v>50</v>
      </c>
      <c r="M7" s="3"/>
    </row>
    <row r="8" spans="1:14" ht="15" customHeight="1" x14ac:dyDescent="0.25">
      <c r="A8" s="10"/>
      <c r="B8" s="10"/>
      <c r="C8" s="10"/>
      <c r="D8" s="46" t="s">
        <v>25</v>
      </c>
      <c r="E8" s="46"/>
      <c r="F8" s="46"/>
      <c r="G8" s="46"/>
      <c r="H8" s="46"/>
      <c r="I8" s="46"/>
      <c r="J8" s="32"/>
      <c r="K8" s="32"/>
      <c r="L8" s="32"/>
      <c r="M8" s="3"/>
    </row>
    <row r="9" spans="1:14" ht="15" customHeight="1" x14ac:dyDescent="0.25">
      <c r="A9" s="10"/>
      <c r="B9" s="10"/>
      <c r="C9" s="45" t="s">
        <v>52</v>
      </c>
      <c r="D9" s="45"/>
      <c r="E9" s="45"/>
      <c r="F9" s="45"/>
      <c r="G9" s="45"/>
      <c r="H9" s="45"/>
      <c r="I9" s="45"/>
      <c r="J9" s="45"/>
      <c r="K9" s="45"/>
      <c r="L9" s="3"/>
      <c r="M9" s="3"/>
    </row>
    <row r="10" spans="1:14" ht="99.75" x14ac:dyDescent="0.25">
      <c r="A10" s="9" t="s">
        <v>12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4"/>
      <c r="I10" s="9" t="s">
        <v>7</v>
      </c>
      <c r="J10" s="9" t="s">
        <v>8</v>
      </c>
      <c r="K10" s="9" t="s">
        <v>9</v>
      </c>
      <c r="L10" s="9" t="s">
        <v>10</v>
      </c>
      <c r="M10" s="1" t="s">
        <v>11</v>
      </c>
    </row>
    <row r="11" spans="1:14" ht="75" x14ac:dyDescent="0.25">
      <c r="A11" s="7">
        <v>1</v>
      </c>
      <c r="B11" s="26" t="s">
        <v>15</v>
      </c>
      <c r="C11" s="2" t="s">
        <v>17</v>
      </c>
      <c r="D11" s="26" t="s">
        <v>15</v>
      </c>
      <c r="E11" s="11" t="s">
        <v>18</v>
      </c>
      <c r="F11" s="12">
        <v>118</v>
      </c>
      <c r="G11" s="12">
        <v>1237.29</v>
      </c>
      <c r="H11" s="12"/>
      <c r="I11" s="13" t="s">
        <v>35</v>
      </c>
      <c r="J11" s="2" t="s">
        <v>13</v>
      </c>
      <c r="K11" s="7">
        <f>F11*G11</f>
        <v>146000.22</v>
      </c>
      <c r="L11" s="11">
        <f t="shared" ref="L11:L23" si="0">K11*1.12</f>
        <v>163520.2464</v>
      </c>
      <c r="M11" s="10"/>
    </row>
    <row r="12" spans="1:14" ht="75" x14ac:dyDescent="0.25">
      <c r="A12" s="7">
        <v>2</v>
      </c>
      <c r="B12" s="27" t="s">
        <v>34</v>
      </c>
      <c r="C12" s="2" t="s">
        <v>17</v>
      </c>
      <c r="D12" s="26" t="s">
        <v>51</v>
      </c>
      <c r="E12" s="11" t="s">
        <v>18</v>
      </c>
      <c r="F12" s="12">
        <v>118</v>
      </c>
      <c r="G12" s="12">
        <f>K12/F12</f>
        <v>180000</v>
      </c>
      <c r="H12" s="12"/>
      <c r="I12" s="13" t="s">
        <v>36</v>
      </c>
      <c r="J12" s="2" t="s">
        <v>13</v>
      </c>
      <c r="K12" s="7">
        <v>21240000</v>
      </c>
      <c r="L12" s="11">
        <f t="shared" si="0"/>
        <v>23788800.000000004</v>
      </c>
      <c r="M12" s="10"/>
    </row>
    <row r="13" spans="1:14" ht="91.5" customHeight="1" x14ac:dyDescent="0.25">
      <c r="A13" s="7">
        <v>3</v>
      </c>
      <c r="B13" s="27" t="s">
        <v>20</v>
      </c>
      <c r="C13" s="2" t="s">
        <v>17</v>
      </c>
      <c r="D13" s="12" t="s">
        <v>20</v>
      </c>
      <c r="E13" s="11" t="s">
        <v>21</v>
      </c>
      <c r="F13" s="12"/>
      <c r="G13" s="12"/>
      <c r="H13" s="12"/>
      <c r="I13" s="13" t="s">
        <v>22</v>
      </c>
      <c r="J13" s="2" t="s">
        <v>54</v>
      </c>
      <c r="K13" s="7">
        <v>22015000</v>
      </c>
      <c r="L13" s="11">
        <f>K13*1.12</f>
        <v>24656800.000000004</v>
      </c>
      <c r="M13" s="10"/>
    </row>
    <row r="14" spans="1:14" s="5" customFormat="1" ht="108" customHeight="1" x14ac:dyDescent="0.25">
      <c r="A14" s="15">
        <v>4</v>
      </c>
      <c r="B14" s="28" t="s">
        <v>31</v>
      </c>
      <c r="C14" s="14" t="s">
        <v>17</v>
      </c>
      <c r="D14" s="28" t="s">
        <v>32</v>
      </c>
      <c r="E14" s="29" t="s">
        <v>24</v>
      </c>
      <c r="F14" s="16">
        <v>1</v>
      </c>
      <c r="G14" s="33">
        <v>85333500</v>
      </c>
      <c r="H14" s="16"/>
      <c r="I14" s="24" t="s">
        <v>33</v>
      </c>
      <c r="J14" s="2" t="s">
        <v>13</v>
      </c>
      <c r="K14" s="30">
        <f>F14*G14</f>
        <v>85333500</v>
      </c>
      <c r="L14" s="29">
        <f t="shared" si="0"/>
        <v>95573520.000000015</v>
      </c>
      <c r="M14" s="6"/>
      <c r="N14" s="37"/>
    </row>
    <row r="15" spans="1:14" s="5" customFormat="1" ht="102" customHeight="1" x14ac:dyDescent="0.25">
      <c r="A15" s="40">
        <v>5</v>
      </c>
      <c r="B15" s="28" t="s">
        <v>47</v>
      </c>
      <c r="C15" s="34" t="s">
        <v>19</v>
      </c>
      <c r="D15" s="28" t="s">
        <v>48</v>
      </c>
      <c r="E15" s="29" t="s">
        <v>24</v>
      </c>
      <c r="F15" s="16">
        <v>1</v>
      </c>
      <c r="G15" s="33">
        <v>45687600</v>
      </c>
      <c r="H15" s="16"/>
      <c r="I15" s="24" t="s">
        <v>49</v>
      </c>
      <c r="J15" s="2" t="s">
        <v>13</v>
      </c>
      <c r="K15" s="41">
        <f>F15*G15</f>
        <v>45687600</v>
      </c>
      <c r="L15" s="29">
        <f t="shared" si="0"/>
        <v>51170112.000000007</v>
      </c>
      <c r="M15" s="6"/>
      <c r="N15" s="37"/>
    </row>
    <row r="16" spans="1:14" s="5" customFormat="1" ht="102" customHeight="1" x14ac:dyDescent="0.25">
      <c r="A16" s="7">
        <v>6</v>
      </c>
      <c r="B16" s="28" t="s">
        <v>56</v>
      </c>
      <c r="C16" s="34" t="s">
        <v>19</v>
      </c>
      <c r="D16" s="28" t="s">
        <v>56</v>
      </c>
      <c r="E16" s="29" t="s">
        <v>24</v>
      </c>
      <c r="F16" s="16">
        <v>1</v>
      </c>
      <c r="G16" s="33">
        <v>35489382</v>
      </c>
      <c r="H16" s="16"/>
      <c r="I16" s="24" t="s">
        <v>49</v>
      </c>
      <c r="J16" s="2" t="s">
        <v>13</v>
      </c>
      <c r="K16" s="30">
        <f t="shared" ref="K16:K17" si="1">F16*G16</f>
        <v>35489382</v>
      </c>
      <c r="L16" s="29">
        <f t="shared" si="0"/>
        <v>39748107.840000004</v>
      </c>
      <c r="M16" s="6"/>
      <c r="N16" s="37"/>
    </row>
    <row r="17" spans="1:14" s="5" customFormat="1" ht="102" customHeight="1" x14ac:dyDescent="0.25">
      <c r="A17" s="7">
        <v>7</v>
      </c>
      <c r="B17" s="28" t="s">
        <v>57</v>
      </c>
      <c r="C17" s="34" t="s">
        <v>19</v>
      </c>
      <c r="D17" s="28" t="s">
        <v>57</v>
      </c>
      <c r="E17" s="29" t="s">
        <v>24</v>
      </c>
      <c r="F17" s="16">
        <v>1</v>
      </c>
      <c r="G17" s="33">
        <v>207837457</v>
      </c>
      <c r="H17" s="16"/>
      <c r="I17" s="24" t="s">
        <v>49</v>
      </c>
      <c r="J17" s="2" t="s">
        <v>13</v>
      </c>
      <c r="K17" s="30">
        <f t="shared" si="1"/>
        <v>207837457</v>
      </c>
      <c r="L17" s="29">
        <f t="shared" si="0"/>
        <v>232777951.84000003</v>
      </c>
      <c r="M17" s="6"/>
      <c r="N17" s="37"/>
    </row>
    <row r="18" spans="1:14" ht="45" x14ac:dyDescent="0.25">
      <c r="A18" s="7">
        <v>8</v>
      </c>
      <c r="B18" s="17" t="s">
        <v>28</v>
      </c>
      <c r="C18" s="14" t="s">
        <v>17</v>
      </c>
      <c r="D18" s="18" t="s">
        <v>46</v>
      </c>
      <c r="E18" s="25" t="s">
        <v>29</v>
      </c>
      <c r="F18" s="20">
        <v>5</v>
      </c>
      <c r="G18" s="21">
        <v>8000</v>
      </c>
      <c r="H18" s="16"/>
      <c r="I18" s="22" t="s">
        <v>30</v>
      </c>
      <c r="J18" s="2" t="s">
        <v>23</v>
      </c>
      <c r="K18" s="15">
        <f t="shared" ref="K18:K23" si="2">F18*G18</f>
        <v>40000</v>
      </c>
      <c r="L18" s="23">
        <f t="shared" si="0"/>
        <v>44800.000000000007</v>
      </c>
      <c r="M18" s="10"/>
    </row>
    <row r="19" spans="1:14" ht="45" x14ac:dyDescent="0.25">
      <c r="A19" s="7">
        <v>9</v>
      </c>
      <c r="B19" s="17" t="s">
        <v>37</v>
      </c>
      <c r="C19" s="14" t="s">
        <v>17</v>
      </c>
      <c r="D19" s="17" t="s">
        <v>37</v>
      </c>
      <c r="E19" s="25" t="s">
        <v>16</v>
      </c>
      <c r="F19" s="20">
        <v>1</v>
      </c>
      <c r="G19" s="21">
        <v>1000000</v>
      </c>
      <c r="H19" s="16"/>
      <c r="I19" s="22" t="s">
        <v>30</v>
      </c>
      <c r="J19" s="24" t="s">
        <v>38</v>
      </c>
      <c r="K19" s="7">
        <f t="shared" si="2"/>
        <v>1000000</v>
      </c>
      <c r="L19" s="23">
        <f t="shared" si="0"/>
        <v>1120000</v>
      </c>
      <c r="M19" s="10"/>
    </row>
    <row r="20" spans="1:14" ht="84.75" customHeight="1" x14ac:dyDescent="0.25">
      <c r="A20" s="7">
        <v>10</v>
      </c>
      <c r="B20" s="17" t="s">
        <v>39</v>
      </c>
      <c r="C20" s="14" t="s">
        <v>17</v>
      </c>
      <c r="D20" s="17" t="s">
        <v>45</v>
      </c>
      <c r="E20" s="19" t="s">
        <v>16</v>
      </c>
      <c r="F20" s="20">
        <v>1</v>
      </c>
      <c r="G20" s="21">
        <v>128750</v>
      </c>
      <c r="H20" s="16"/>
      <c r="I20" s="22" t="s">
        <v>40</v>
      </c>
      <c r="J20" s="24" t="s">
        <v>38</v>
      </c>
      <c r="K20" s="7">
        <f t="shared" si="2"/>
        <v>128750</v>
      </c>
      <c r="L20" s="23">
        <f t="shared" si="0"/>
        <v>144200</v>
      </c>
      <c r="M20" s="10"/>
    </row>
    <row r="21" spans="1:14" ht="82.5" customHeight="1" thickBot="1" x14ac:dyDescent="0.3">
      <c r="A21" s="7">
        <v>11</v>
      </c>
      <c r="B21" s="17" t="s">
        <v>41</v>
      </c>
      <c r="C21" s="14" t="s">
        <v>17</v>
      </c>
      <c r="D21" s="17" t="s">
        <v>41</v>
      </c>
      <c r="E21" s="25" t="s">
        <v>16</v>
      </c>
      <c r="F21" s="20">
        <v>1</v>
      </c>
      <c r="G21" s="35">
        <v>689167.5</v>
      </c>
      <c r="H21" s="16"/>
      <c r="I21" s="22" t="s">
        <v>40</v>
      </c>
      <c r="J21" s="24" t="s">
        <v>38</v>
      </c>
      <c r="K21" s="7">
        <f t="shared" si="2"/>
        <v>689167.5</v>
      </c>
      <c r="L21" s="23">
        <f t="shared" si="0"/>
        <v>771867.60000000009</v>
      </c>
      <c r="M21" s="10"/>
    </row>
    <row r="22" spans="1:14" ht="90.75" thickBot="1" x14ac:dyDescent="0.3">
      <c r="A22" s="7">
        <v>12</v>
      </c>
      <c r="B22" s="36" t="s">
        <v>43</v>
      </c>
      <c r="C22" s="14" t="s">
        <v>17</v>
      </c>
      <c r="D22" s="36" t="s">
        <v>42</v>
      </c>
      <c r="E22" s="25" t="s">
        <v>16</v>
      </c>
      <c r="F22" s="20">
        <v>1</v>
      </c>
      <c r="G22" s="21">
        <v>200000</v>
      </c>
      <c r="H22" s="16"/>
      <c r="I22" s="22" t="s">
        <v>40</v>
      </c>
      <c r="J22" s="24" t="s">
        <v>38</v>
      </c>
      <c r="K22" s="7">
        <f t="shared" si="2"/>
        <v>200000</v>
      </c>
      <c r="L22" s="23">
        <f t="shared" si="0"/>
        <v>224000.00000000003</v>
      </c>
      <c r="M22" s="10"/>
    </row>
    <row r="23" spans="1:14" ht="90.75" thickBot="1" x14ac:dyDescent="0.3">
      <c r="A23" s="15">
        <v>13</v>
      </c>
      <c r="B23" s="36" t="s">
        <v>44</v>
      </c>
      <c r="C23" s="14" t="s">
        <v>17</v>
      </c>
      <c r="D23" s="36" t="s">
        <v>44</v>
      </c>
      <c r="E23" s="25" t="s">
        <v>16</v>
      </c>
      <c r="F23" s="20">
        <v>1</v>
      </c>
      <c r="G23" s="21">
        <v>225000</v>
      </c>
      <c r="H23" s="16"/>
      <c r="I23" s="22" t="s">
        <v>40</v>
      </c>
      <c r="J23" s="24" t="s">
        <v>38</v>
      </c>
      <c r="K23" s="7">
        <f t="shared" si="2"/>
        <v>225000</v>
      </c>
      <c r="L23" s="23">
        <f t="shared" si="0"/>
        <v>252000.00000000003</v>
      </c>
      <c r="M23" s="10"/>
    </row>
    <row r="24" spans="1:14" x14ac:dyDescent="0.25">
      <c r="A24" s="47" t="s">
        <v>14</v>
      </c>
      <c r="B24" s="47"/>
      <c r="C24" s="47"/>
      <c r="D24" s="47"/>
      <c r="E24" s="47"/>
      <c r="F24" s="47"/>
      <c r="G24" s="47"/>
      <c r="H24" s="47"/>
      <c r="I24" s="47"/>
      <c r="J24" s="47"/>
      <c r="K24" s="31">
        <f>SUM(K11:K23)</f>
        <v>420031856.72000003</v>
      </c>
      <c r="L24" s="31">
        <f>SUM(L11:L23)</f>
        <v>470435679.52640009</v>
      </c>
    </row>
    <row r="26" spans="1:14" s="39" customFormat="1" ht="23.25" customHeight="1" x14ac:dyDescent="0.25">
      <c r="A26" s="44"/>
      <c r="B26" s="44"/>
      <c r="C26" s="44"/>
      <c r="D26" s="44"/>
      <c r="E26" s="44"/>
      <c r="F26" s="38"/>
      <c r="G26" s="38"/>
      <c r="H26" s="38"/>
      <c r="I26" s="38"/>
      <c r="J26" s="38"/>
      <c r="K26" s="38"/>
      <c r="L26" s="38"/>
    </row>
  </sheetData>
  <mergeCells count="9">
    <mergeCell ref="A26:E26"/>
    <mergeCell ref="C9:K9"/>
    <mergeCell ref="D8:I8"/>
    <mergeCell ref="A24:J24"/>
    <mergeCell ref="J1:M2"/>
    <mergeCell ref="J3:L3"/>
    <mergeCell ref="J4:L4"/>
    <mergeCell ref="J5:L5"/>
    <mergeCell ref="J6:L6"/>
  </mergeCells>
  <pageMargins left="0.70866141732283472" right="0.11811023622047245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13" sqref="K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2011-05-12T07:28:36Z</cp:lastPrinted>
  <dcterms:created xsi:type="dcterms:W3CDTF">2010-11-22T12:00:33Z</dcterms:created>
  <dcterms:modified xsi:type="dcterms:W3CDTF">2011-05-16T05:56:02Z</dcterms:modified>
</cp:coreProperties>
</file>