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425" windowWidth="23520" windowHeight="7725" activeTab="1"/>
  </bookViews>
  <sheets>
    <sheet name="пз" sheetId="11" r:id="rId1"/>
    <sheet name="ПЗ каз" sheetId="1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____________________wes940" localSheetId="0">#REF!</definedName>
    <definedName name="_____________________wes940">#REF!</definedName>
    <definedName name="____________________wes940" localSheetId="0">#REF!</definedName>
    <definedName name="____________________wes940">#REF!</definedName>
    <definedName name="___________________wes940" localSheetId="0">#REF!</definedName>
    <definedName name="___________________wes940">#REF!</definedName>
    <definedName name="_________________wes940" localSheetId="0">#REF!</definedName>
    <definedName name="_________________wes940">#REF!</definedName>
    <definedName name="________________wes940" localSheetId="0">#REF!</definedName>
    <definedName name="________________wes940">#REF!</definedName>
    <definedName name="_______________wes940" localSheetId="0">#REF!</definedName>
    <definedName name="_______________wes940">#REF!</definedName>
    <definedName name="______________wes940" localSheetId="0">#REF!</definedName>
    <definedName name="______________wes940">#REF!</definedName>
    <definedName name="_____________wes940" localSheetId="0">#REF!</definedName>
    <definedName name="_____________wes940">#REF!</definedName>
    <definedName name="____________wes940" localSheetId="0">#REF!</definedName>
    <definedName name="____________wes940">#REF!</definedName>
    <definedName name="___________wes940" localSheetId="0">#REF!</definedName>
    <definedName name="___________wes940">#REF!</definedName>
    <definedName name="__________wes940" localSheetId="0">#REF!</definedName>
    <definedName name="__________wes940">#REF!</definedName>
    <definedName name="_________wes940" localSheetId="0">#REF!</definedName>
    <definedName name="_________wes940">#REF!</definedName>
    <definedName name="_________wes941" localSheetId="0">#REF!</definedName>
    <definedName name="_________wes941">#REF!</definedName>
    <definedName name="_______wes940" localSheetId="0">#REF!</definedName>
    <definedName name="_______wes940">#REF!</definedName>
    <definedName name="_____wes940" localSheetId="0">#REF!</definedName>
    <definedName name="_____wes940">#REF!</definedName>
    <definedName name="____wes940" localSheetId="0">#REF!</definedName>
    <definedName name="____wes940">#REF!</definedName>
    <definedName name="___wes940" localSheetId="0">#REF!</definedName>
    <definedName name="___wes940">#REF!</definedName>
    <definedName name="__wes940" localSheetId="0">#REF!</definedName>
    <definedName name="__wes940">#REF!</definedName>
    <definedName name="_Fill" localSheetId="0" hidden="1">#REF!</definedName>
    <definedName name="_Fill" hidden="1">#REF!</definedName>
    <definedName name="_wes940" localSheetId="0">#REF!</definedName>
    <definedName name="_wes940">#REF!</definedName>
    <definedName name="_xlnm._FilterDatabase" localSheetId="0" hidden="1">пз!$A$10:$L$61</definedName>
    <definedName name="fdn">'[1]ремонт 25'!$B$10</definedName>
    <definedName name="II" localSheetId="0">[2]исп.см.!#REF!</definedName>
    <definedName name="II">[2]исп.см.!#REF!</definedName>
    <definedName name="Profit_Loss" localSheetId="0">#REF!</definedName>
    <definedName name="Profit_Loss">#REF!</definedName>
    <definedName name="Summ" localSheetId="0">#REF!</definedName>
    <definedName name="Summ">#REF!</definedName>
    <definedName name="wrn.Исполнение._.сметы._.затрат." hidden="1">{#N/A,#N/A,FALSE,"Лист15"}</definedName>
    <definedName name="wrn.Исполнение._.смкты._.затарат." hidden="1">{#N/A,#N/A,FALSE,"Лист15"}</definedName>
    <definedName name="ав" localSheetId="0">#REF!</definedName>
    <definedName name="ав">#REF!</definedName>
    <definedName name="апр" hidden="1">{#N/A,#N/A,FALSE,"Лист15"}</definedName>
    <definedName name="апрель" hidden="1">{#N/A,#N/A,FALSE,"Лист15"}</definedName>
    <definedName name="ара" hidden="1">{#N/A,#N/A,FALSE,"Лист15"}</definedName>
    <definedName name="_xlnm.Database" localSheetId="0">#REF!</definedName>
    <definedName name="_xlnm.Database">#REF!</definedName>
    <definedName name="БЛРаздел1">[3]Форма2!$C$19:$C$24,[3]Форма2!$E$19:$F$24,[3]Форма2!$D$26:$F$31,[3]Форма2!$C$33:$C$38,[3]Форма2!$E$33:$F$38,[3]Форма2!$D$40:$F$43,[3]Форма2!$C$45:$C$48,[3]Форма2!$E$45:$F$48,[3]Форма2!$C$19</definedName>
    <definedName name="БЛРаздел2">[3]Форма2!$C$51:$C$58,[3]Форма2!$E$51:$F$58,[3]Форма2!$C$60:$C$63,[3]Форма2!$E$60:$F$63,[3]Форма2!$C$65:$C$67,[3]Форма2!$E$65:$F$67,[3]Форма2!$C$51</definedName>
    <definedName name="БЛРаздел3">[3]Форма2!$C$70:$C$72,[3]Форма2!$D$73:$F$73,[3]Форма2!$E$70:$F$72,[3]Форма2!$C$75:$C$77,[3]Форма2!$E$75:$F$77,[3]Форма2!$C$79:$C$82,[3]Форма2!$E$79:$F$82,[3]Форма2!$C$84:$C$86,[3]Форма2!$E$84:$F$86,[3]Форма2!$C$88:$C$89,[3]Форма2!$E$88:$F$89,[3]Форма2!$C$70</definedName>
    <definedName name="БЛРаздел4">[3]Форма2!$E$106:$F$107,[3]Форма2!$C$106:$C$107,[3]Форма2!$E$102:$F$104,[3]Форма2!$C$102:$C$104,[3]Форма2!$C$97:$C$100,[3]Форма2!$E$97:$F$100,[3]Форма2!$E$92:$F$95,[3]Форма2!$C$92:$C$95,[3]Форма2!$C$92</definedName>
    <definedName name="БЛРаздел5">[3]Форма2!$C$113:$C$114,[3]Форма2!$D$110:$F$112,[3]Форма2!$E$113:$F$114,[3]Форма2!$D$115:$F$115,[3]Форма2!$D$117:$F$119,[3]Форма2!$D$121:$F$122,[3]Форма2!$D$124:$F$126,[3]Форма2!$D$110</definedName>
    <definedName name="БЛРаздел6">[3]Форма2!$D$129:$F$132,[3]Форма2!$D$134:$F$135,[3]Форма2!$D$137:$F$140,[3]Форма2!$D$142:$F$144,[3]Форма2!$D$146:$F$150,[3]Форма2!$D$152:$F$154,[3]Форма2!$D$156:$F$162,[3]Форма2!$D$129</definedName>
    <definedName name="БЛРаздел7">[3]Форма2!$D$179:$F$185,[3]Форма2!$D$175:$F$177,[3]Форма2!$D$165:$F$173,[3]Форма2!$D$165</definedName>
    <definedName name="БЛРаздел8">[3]Форма2!$E$200:$F$207,[3]Форма2!$C$200:$C$207,[3]Форма2!$E$189:$F$198,[3]Форма2!$C$189:$C$198,[3]Форма2!$E$188:$F$188,[3]Форма2!$C$188</definedName>
    <definedName name="БЛРаздел9">[3]Форма2!$E$234:$F$237,[3]Форма2!$C$234:$C$237,[3]Форма2!$E$224:$F$232,[3]Форма2!$C$224:$C$232,[3]Форма2!$E$223:$F$223,[3]Форма2!$C$223,[3]Форма2!$E$217:$F$221,[3]Форма2!$C$217:$C$221,[3]Форма2!$E$210:$F$215,[3]Форма2!$C$210:$C$215,[3]Форма2!$C$210</definedName>
    <definedName name="БПДанные">[3]Форма1!$C$22:$D$33,[3]Форма1!$C$36:$D$48,[3]Форма1!$C$22</definedName>
    <definedName name="в10" localSheetId="0">#REF!</definedName>
    <definedName name="в10">#REF!</definedName>
    <definedName name="выфф" localSheetId="0">#REF!</definedName>
    <definedName name="выфф">#REF!</definedName>
    <definedName name="год" localSheetId="0">[4]исп.см.!#REF!</definedName>
    <definedName name="год">[4]исп.см.!#REF!</definedName>
    <definedName name="д">'[5]ремонт 25'!$B$10</definedName>
    <definedName name="движение" hidden="1">{#N/A,#N/A,FALSE,"Лист15"}</definedName>
    <definedName name="_xlnm.Print_Titles" localSheetId="0">пз!$10:$10</definedName>
    <definedName name="кал" hidden="1">{#N/A,#N/A,FALSE,"Лист15"}</definedName>
    <definedName name="кап" localSheetId="0">[2]исп.см.!#REF!</definedName>
    <definedName name="кап">[2]исп.см.!#REF!</definedName>
    <definedName name="капрас" localSheetId="0">[6]исп.см.!#REF!</definedName>
    <definedName name="капрас">[6]исп.см.!#REF!</definedName>
    <definedName name="капрем" localSheetId="0">[2]исп.см.!#REF!</definedName>
    <definedName name="капрем">[2]исп.см.!#REF!</definedName>
    <definedName name="коммунальные" localSheetId="0" hidden="1">#REF!</definedName>
    <definedName name="коммунальные" hidden="1">#REF!</definedName>
    <definedName name="лист2" localSheetId="0">#REF!</definedName>
    <definedName name="лист2">#REF!</definedName>
    <definedName name="лордодлож" localSheetId="0">[7]исп.см.!#REF!</definedName>
    <definedName name="лордодлож">[7]исп.см.!#REF!</definedName>
    <definedName name="материалы" hidden="1">{#N/A,#N/A,FALSE,"Лист15"}</definedName>
    <definedName name="МКС" hidden="1">{#N/A,#N/A,FALSE,"Лист15"}</definedName>
    <definedName name="Область_печати_ИМ" localSheetId="0">#REF!</definedName>
    <definedName name="Область_печати_ИМ">#REF!</definedName>
    <definedName name="отредакт" localSheetId="0">#REF!</definedName>
    <definedName name="отредакт">#REF!</definedName>
    <definedName name="пз" localSheetId="0">#REF!</definedName>
    <definedName name="пз">#REF!</definedName>
    <definedName name="ПЗ12" localSheetId="0">#REF!</definedName>
    <definedName name="ПЗ12">#REF!</definedName>
    <definedName name="пре" hidden="1">{#N/A,#N/A,FALSE,"Лист15"}</definedName>
    <definedName name="про" localSheetId="0">#REF!</definedName>
    <definedName name="про">#REF!</definedName>
    <definedName name="пролграаммм" hidden="1">{#N/A,#N/A,FALSE,"Лист15"}</definedName>
    <definedName name="проч" localSheetId="0" hidden="1">#REF!</definedName>
    <definedName name="проч" hidden="1">#REF!</definedName>
    <definedName name="сайтт" localSheetId="0">[2]исп.см.!#REF!</definedName>
    <definedName name="сайтт">[2]исп.см.!#REF!</definedName>
    <definedName name="связ" hidden="1">{#N/A,#N/A,FALSE,"Лист15"}</definedName>
    <definedName name="связи" hidden="1">{#N/A,#N/A,FALSE,"Лист15"}</definedName>
    <definedName name="связь1" hidden="1">{#N/A,#N/A,FALSE,"Лист15"}</definedName>
    <definedName name="у" localSheetId="0" hidden="1">#REF!</definedName>
    <definedName name="у" hidden="1">#REF!</definedName>
  </definedNames>
  <calcPr calcId="145621"/>
</workbook>
</file>

<file path=xl/calcChain.xml><?xml version="1.0" encoding="utf-8"?>
<calcChain xmlns="http://schemas.openxmlformats.org/spreadsheetml/2006/main">
  <c r="I59" i="12" l="1"/>
  <c r="I25" i="12"/>
  <c r="I35" i="12"/>
  <c r="H35" i="12"/>
  <c r="A34" i="12"/>
  <c r="I61" i="11"/>
  <c r="H61" i="11"/>
  <c r="I37" i="11" l="1"/>
  <c r="H37" i="11"/>
  <c r="A36" i="11"/>
  <c r="I56" i="12" l="1"/>
  <c r="I55" i="12"/>
  <c r="I57" i="11"/>
  <c r="I33" i="12" l="1"/>
  <c r="I35" i="11" l="1"/>
  <c r="I12" i="12" l="1"/>
  <c r="A32" i="12" l="1"/>
  <c r="I54" i="12" l="1"/>
  <c r="I56" i="11" l="1"/>
  <c r="I58" i="11"/>
  <c r="H59" i="11" l="1"/>
  <c r="I54" i="11"/>
  <c r="I55" i="11"/>
  <c r="H57" i="12" l="1"/>
  <c r="H58" i="12" s="1"/>
  <c r="I52" i="12"/>
  <c r="I51" i="12"/>
  <c r="I50" i="12"/>
  <c r="I49" i="12"/>
  <c r="I48" i="12"/>
  <c r="I47" i="12"/>
  <c r="I46" i="12"/>
  <c r="I34" i="12"/>
  <c r="I43" i="12"/>
  <c r="I42" i="12"/>
  <c r="I41" i="12"/>
  <c r="I40" i="12"/>
  <c r="I31" i="12"/>
  <c r="A31" i="12"/>
  <c r="I30" i="12"/>
  <c r="A30" i="12"/>
  <c r="I29" i="12"/>
  <c r="I28" i="12"/>
  <c r="I26" i="12"/>
  <c r="I24" i="12"/>
  <c r="I23" i="12"/>
  <c r="I22" i="12"/>
  <c r="I21" i="12"/>
  <c r="I20" i="12"/>
  <c r="I19" i="12"/>
  <c r="I18" i="12"/>
  <c r="H13" i="12"/>
  <c r="H36" i="12" s="1"/>
  <c r="H12" i="12"/>
  <c r="I13" i="12" s="1"/>
  <c r="I57" i="12" l="1"/>
  <c r="I36" i="12"/>
  <c r="I58" i="12"/>
  <c r="H59" i="12"/>
  <c r="I15" i="11" l="1"/>
  <c r="H14" i="11"/>
  <c r="I32" i="11" l="1"/>
  <c r="I48" i="11"/>
  <c r="I33" i="11" l="1"/>
  <c r="I43" i="11"/>
  <c r="I14" i="11"/>
  <c r="H60" i="11" l="1"/>
  <c r="I30" i="11"/>
  <c r="I31" i="11"/>
  <c r="I28" i="11" l="1"/>
  <c r="H38" i="11"/>
  <c r="I53" i="11" l="1"/>
  <c r="I52" i="11" l="1"/>
  <c r="I51" i="11"/>
  <c r="I50" i="11"/>
  <c r="I49" i="11"/>
  <c r="I27" i="11" l="1"/>
  <c r="I26" i="11" l="1"/>
  <c r="I25" i="11"/>
  <c r="I36" i="11" l="1"/>
  <c r="I45" i="11"/>
  <c r="I44" i="11"/>
  <c r="I24" i="11"/>
  <c r="I23" i="11"/>
  <c r="I22" i="11"/>
  <c r="I21" i="11"/>
  <c r="I20" i="11" l="1"/>
  <c r="I38" i="11" l="1"/>
  <c r="I42" i="11" l="1"/>
  <c r="A18" i="1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30" i="11" s="1"/>
  <c r="A31" i="11" s="1"/>
  <c r="A32" i="11" s="1"/>
  <c r="A33" i="11" s="1"/>
  <c r="A34" i="11" s="1"/>
  <c r="A35" i="11" s="1"/>
  <c r="I59" i="11" l="1"/>
  <c r="I60" i="11" s="1"/>
</calcChain>
</file>

<file path=xl/sharedStrings.xml><?xml version="1.0" encoding="utf-8"?>
<sst xmlns="http://schemas.openxmlformats.org/spreadsheetml/2006/main" count="498" uniqueCount="287">
  <si>
    <t>Срок поставки товара, выполнения работ, оказания услуг</t>
  </si>
  <si>
    <t>Место поставки товара, выполнения работ, оказания услуг</t>
  </si>
  <si>
    <t>услуга</t>
  </si>
  <si>
    <t>Услуги по отбору абитуриентов</t>
  </si>
  <si>
    <t>тендер</t>
  </si>
  <si>
    <t>Автономная организация образования "Назарбаев Университет"</t>
  </si>
  <si>
    <t>№ п/п</t>
  </si>
  <si>
    <t xml:space="preserve">Сумма планируемая для закупки без учета НДС, тенге </t>
  </si>
  <si>
    <t>Сумма планируемая для закупки с  учетом НДС, тенге</t>
  </si>
  <si>
    <t>Услуги</t>
  </si>
  <si>
    <t>1. Товары, работы, услуги, приобретения которых осуществляются в соответствии с пунктом 16 Правил закупок товаров, работ, услуг, утвержденных решением Попечительского совета "Назарбаев Университет" от 10.12.2011г. №3 (далее - Правила).</t>
  </si>
  <si>
    <t>Итого по услугам:</t>
  </si>
  <si>
    <t>Краткая характеристика (описание) товаров, работ, услуг</t>
  </si>
  <si>
    <t>Цена за единицу, тенге (маркетинговая цена)</t>
  </si>
  <si>
    <t>Количество/ объем</t>
  </si>
  <si>
    <t>пп. 25) п.15 Правил</t>
  </si>
  <si>
    <t>«Назарбаев Университеті» дербес білім беру ұйымы</t>
  </si>
  <si>
    <t>№ р/р</t>
  </si>
  <si>
    <t xml:space="preserve">Сатып алынатын тауарлардың, жұмыстардың, қызметтердің атауы </t>
  </si>
  <si>
    <t>Сатып алу тәсілі</t>
  </si>
  <si>
    <t xml:space="preserve">Тауарлардың, жұмыстардың, қызметтердің қысқаша сипаттамасы (сипаты) </t>
  </si>
  <si>
    <t>Өлшем бірлігі (ӨБХС сәйкес)</t>
  </si>
  <si>
    <t>Саны, көлемі</t>
  </si>
  <si>
    <t xml:space="preserve">Сатып алуға жоспарланған сома, теңге (ҚҚС есепке алмағанда) </t>
  </si>
  <si>
    <t>Сатып алуға жоспарланған сома, теңге (ҚҚС есепке алғанда)</t>
  </si>
  <si>
    <t xml:space="preserve">Тауарды жеткізу, жұмыстарды орындау, қызметтерді көрсету мерзімі </t>
  </si>
  <si>
    <t>Тауарларды жеткізу, жұмыстарды орындау, қызметтерді көрсету орны</t>
  </si>
  <si>
    <t xml:space="preserve">1. "Назарбаев Университеті" Қамқоршылық кеңесiнiң 10.12.2011 жылғы № 3 шешiмімен бекiтiлген Тауарларды, жұмыстарды, қызметтердi сатып алу ережесінің (бұдан әрі - Ереже) 16-тармағына сәйкес сатып алынған тауарлар, жұмыстар,  қызметтер. </t>
  </si>
  <si>
    <t>Астана қ.</t>
  </si>
  <si>
    <t>Қызметтер</t>
  </si>
  <si>
    <t>қызмет</t>
  </si>
  <si>
    <t xml:space="preserve">Астана қ. </t>
  </si>
  <si>
    <t>Қызметтер бойынша жинағы:</t>
  </si>
  <si>
    <t>Ауырған жағдайлардан ерікті сақтандыру</t>
  </si>
  <si>
    <t>Қазақстан Республикасы</t>
  </si>
  <si>
    <t>Ереженің 15-т. 25) тт.</t>
  </si>
  <si>
    <t>Талапкерлерді іріктеу бойынша қызметтер</t>
  </si>
  <si>
    <t>Ереженің 15-т. 1) тт.</t>
  </si>
  <si>
    <t>Қызметтер бойынша жиыны:</t>
  </si>
  <si>
    <t>Наименование товаров, работ, услуг</t>
  </si>
  <si>
    <t xml:space="preserve">Способ осуществления закупок </t>
  </si>
  <si>
    <t xml:space="preserve">2. Товары, работы, услуги, приобретения которых осуществляются без применения норм Правил в соответствии с пунктом 15 Правил </t>
  </si>
  <si>
    <t>баға ұсыныстарын сұрастыру</t>
  </si>
  <si>
    <t>2. Сатып алуы  Ереженің 15-тармағына сәйкес Ереженің нормаларын қолданусыз жүзеге асырылатын тауарлар, жұмыстар, қызметтер</t>
  </si>
  <si>
    <t>Итого по разделу 1:</t>
  </si>
  <si>
    <t>Итого по разделу 2:</t>
  </si>
  <si>
    <t>ВСЕГО (раздел 1+раздел 2):</t>
  </si>
  <si>
    <t>1 бөлім бойынша жинағы:</t>
  </si>
  <si>
    <t>2 бөлім бойынша жинағы:</t>
  </si>
  <si>
    <t>ЖИЫНЫ (1 бөлім+2 бөлім):</t>
  </si>
  <si>
    <t>Бірлігі үшін баға, теңге (маркетингтік бағасы)</t>
  </si>
  <si>
    <t>Аренда конференц-зала для проведения презентации НУ</t>
  </si>
  <si>
    <t>пп. 1) п.15 Правил</t>
  </si>
  <si>
    <t>Алматы, Астана, Актау, Актобе, Атырау, Костанай, Павлодар, Петропавловск, Шымкент, Талдыкорган, Кызылорда, Тараз, Караганда, Семей, Уральск, Кокшетау, Усть-Каменогорск</t>
  </si>
  <si>
    <t>г. Астана, пр. Кабанбай батыра, 53</t>
  </si>
  <si>
    <t>Проведение тестов в городах APTIS, проведение тестов IELTS в городах Астана и Алматы, проведение тестов IELTS в регионах Казахстана</t>
  </si>
  <si>
    <t>Халықаралық рекрутинг агенттіктерінің қызметі</t>
  </si>
  <si>
    <t xml:space="preserve">Академиялық қызметкерлерді iздестiру бойынша халықаралық рекрутинг агенттіктерінің қызметі </t>
  </si>
  <si>
    <t>Единица измерения   (в соответствии с МКЕИ)</t>
  </si>
  <si>
    <t>Ерікті сақтандыру (медициналық сақтандыру)</t>
  </si>
  <si>
    <t>НУ презентациясын жүргiзу үшiн конференция-залды жалдау</t>
  </si>
  <si>
    <t>Астана қ., Қабанбай батыр даң., 53</t>
  </si>
  <si>
    <t>шарттың күшіне енген күнінен бастап 12 ай ішінде</t>
  </si>
  <si>
    <t>Ереженің 15-т., 4) тт.</t>
  </si>
  <si>
    <t>План закупок товаров, работ, услуг "Назарбаев Университет" на 2014 год</t>
  </si>
  <si>
    <t>Аренда помещений для проведения конференций по информационно-разъяснительной работе касательно правил поступления в "Назарбаев Университет" (программа предуниверситетской подготовки, прямое поступление на программу бакалавриат, перевод студентов из других ВУЗов)</t>
  </si>
  <si>
    <t>Оценка имущества АО "Республиканский диагностический центр"</t>
  </si>
  <si>
    <t>Оценка имущества АО "Национальный научный кардиохирургический центр "</t>
  </si>
  <si>
    <t>со дня вступления в силу договора по 31.12.2014 года</t>
  </si>
  <si>
    <t>Казахстан, США, Великобритания</t>
  </si>
  <si>
    <t>со дня вступления в силу  договора по 31.12.2014 года</t>
  </si>
  <si>
    <t>Оказание PR-услуг по организации информационного маркетинга и рекламы</t>
  </si>
  <si>
    <t>в течение 2014 года</t>
  </si>
  <si>
    <t>г. Астана</t>
  </si>
  <si>
    <t>Организация ориентационной недели для ППС и студентов, день открытых дверей</t>
  </si>
  <si>
    <t>Услуги по организации и проведению мероприятий по программе One university One team</t>
  </si>
  <si>
    <t>Услуги по организации тимбилдинга</t>
  </si>
  <si>
    <t>Услуги по организации и проведению тимбилдинга для работников АОО "Назарбаев Университет"</t>
  </si>
  <si>
    <t>Услуги по изготовлению имиджевой продукции</t>
  </si>
  <si>
    <t>пп. 40) п. 15 Правил</t>
  </si>
  <si>
    <t>пп. 1) п. 15 Правил</t>
  </si>
  <si>
    <t>12 месяцев со дня вступления в силу договора</t>
  </si>
  <si>
    <t>г. Астана,
пр. Кабанбай батыра, 53</t>
  </si>
  <si>
    <t>Языковые курсы</t>
  </si>
  <si>
    <t>Курсы английского языка для 25 сотрудников Департамента казахского языка Школы гуманитарных и социальных наук.
Длительность курса обучения не менее 144 занятий.
Учебно-методические пособия входят в стоимость обучения.
Занятия проводятся не менее 3 раз в неделю по 90 мин.</t>
  </si>
  <si>
    <t>пп. 4) п. 15 Правил</t>
  </si>
  <si>
    <t>Тест для оценки уровня знания государственного языка студентами "Назарбаев Университет".</t>
  </si>
  <si>
    <t>Проведение тестирования на знание казахского языка среди студентов</t>
  </si>
  <si>
    <t>Обязательное страхование</t>
  </si>
  <si>
    <t>пп.4) п.15 Правил</t>
  </si>
  <si>
    <t>Обязательное страхование работников от несчастных случаев при исполнении им трудовых (служебных) обязанностей</t>
  </si>
  <si>
    <t>в течение 12 месяцев со дня вступления в силу договора</t>
  </si>
  <si>
    <t>Добровольное страхование (медицинская страховка)</t>
  </si>
  <si>
    <t>Добровольное страхование на случай болезни</t>
  </si>
  <si>
    <t>Республика Казахстан</t>
  </si>
  <si>
    <t>в течение 6 месяцев со дня вступления договора в силу</t>
  </si>
  <si>
    <t>Услуги международных рекрутинговых агентств</t>
  </si>
  <si>
    <t>Услуги международных рекрутинговых агентств по поиску и привлечению академического персонала</t>
  </si>
  <si>
    <t>г. Астана, г. Лондон</t>
  </si>
  <si>
    <t>Брокерские услуги по медицинскому страхованию международного академического персонала</t>
  </si>
  <si>
    <t>с 1 марта 2014 года по 28 февраля 2015 года</t>
  </si>
  <si>
    <t>Добровольное медицинское страхование для международного персонала (за исключением персонала школ)</t>
  </si>
  <si>
    <t>Добровольное медицинское страхование для международного персонала (персонал школ)</t>
  </si>
  <si>
    <t xml:space="preserve">в течение 12 месяцев со дня вступления в силу договора </t>
  </si>
  <si>
    <t>"Республикалық диагностикалық орталық" АҚ мүлігін бағалау</t>
  </si>
  <si>
    <t xml:space="preserve">"Ұлттық ғылыми кардиохирургиялық орталығы" АҚ мүлігін бағалау   </t>
  </si>
  <si>
    <t xml:space="preserve"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  </t>
  </si>
  <si>
    <t>Шетелдік ЖОО-лармен және ғылыми орталықтармен және зияткерлiк  меншік құқық саласында  келісімдерді жасау мәселесі бойынша консультациялық және заң қызметтері</t>
  </si>
  <si>
    <t>Қазақстан, АҚШ, Ұлыбритания</t>
  </si>
  <si>
    <t>Ақпараттық маркетинг және жарнаманы ұйымдастыру бойынша  PR- қызметтерін көрсету</t>
  </si>
  <si>
    <t xml:space="preserve">Баннерлерді, спичрайтингті әзірлеу және өндіру, мониторингтеу, ТВ және радио арналарында ротациялау қызметтері </t>
  </si>
  <si>
    <t xml:space="preserve">2014 жыл бойынша
</t>
  </si>
  <si>
    <t xml:space="preserve">Студенттер мен ПОҚ үшін бейімделу аптасын, ашық есік күні ұйымдастыру </t>
  </si>
  <si>
    <t>«One university - One team» іс-шараларын өткізу</t>
  </si>
  <si>
    <t>«One university - One team» іс-шараларын ұйымдастыру  және өткізу  қызметтері</t>
  </si>
  <si>
    <t>Тимбилдинг ұйымдастыру  қызметтері</t>
  </si>
  <si>
    <t>"Назарбаев Университеті" қызметкерлеріне арналған тимбилдинг ұйымдастыру  және өткізу  қызметтері</t>
  </si>
  <si>
    <t>Студенттер арасында қазақ тілі біліміне  тестілеу өткізу</t>
  </si>
  <si>
    <t>НУ студенттерінің мемлекеттік тілді білу деңгейін бағалайтын  тест.</t>
  </si>
  <si>
    <t xml:space="preserve">Гуманитарлық және әлеуметтік ғылымдар мектебінің Қазақ тілі департаментінің 25 қызметкеріне  ағылшын тілі курстары.
Курстың ұзақтығы 144 сабақтан кем емес.
Оқыту құнына оқу-әдістемелік құралдар кіреді.
Сабақтар 90 минуттан аптасында 3 рет өткізіледі.
</t>
  </si>
  <si>
    <t>АРТIS  тестілерін қалаларда өткізу, IELTS тестілерін  қалаларда Астана мен Алматы өткізу, IELTS тестілерін  Қазақстанның өңірлерінде өткізу</t>
  </si>
  <si>
    <t xml:space="preserve">Алматы, Астана, Ақтау, Ақтөбе, Атырау, Қостанай, Павлодар, Петропавл, Шымкент, Талдықорған, Қызылорда, Тараз, Қарағанды, Семей, Орал, Көкшетау, Өскемен </t>
  </si>
  <si>
    <t>"Назарбаев Университеті" (Университет алдындағы дайындық бағдарламасы, бакалавриат бағдарламасына тікелей түсу, басқа университеттерден студенттерді ауыстыру) оқуға түсу ережесі бойынша ақпараттық-түсiндiру жұмыстарын жүргiзу конференция өткізу үшiн конференция-залды жалдау</t>
  </si>
  <si>
    <t>шарттың күшіне енген күнінен бастап 31.12.2014 жылға дейін</t>
  </si>
  <si>
    <t>Консультационные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</si>
  <si>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шарттың күшіне енген күнінен бастап 31.12.2014  жылға дейін</t>
  </si>
  <si>
    <t>Имидж өнiмiн жасау қызметтір</t>
  </si>
  <si>
    <t>Ереженің 15-т. 40) тт.</t>
  </si>
  <si>
    <t xml:space="preserve">Имидж өнiмiн жасау қызметтері </t>
  </si>
  <si>
    <t>Міндетті сақтандыру</t>
  </si>
  <si>
    <t>Қызметкерлерді онымен еңбек (қызметтік) міндеттерін орындау кезінде жазатайым оқиғалардан міндетті сақтандыру</t>
  </si>
  <si>
    <t>шарттың күшіне енген күнінен бастап 12 ай  ішінде</t>
  </si>
  <si>
    <t xml:space="preserve">шарттың күшіне енген күнінен бастап 12 ай  ішінде </t>
  </si>
  <si>
    <t>Ереженің 15-т., 25) тт.</t>
  </si>
  <si>
    <t xml:space="preserve">шарттың күшіне енген күнінен бастап 6 ай  ішінде </t>
  </si>
  <si>
    <t>Астана қ. Лондон қ.</t>
  </si>
  <si>
    <t xml:space="preserve">Халықаралық академиялық персоналды медициналық сақтандыру бойынша делдалдық қызметтер </t>
  </si>
  <si>
    <t xml:space="preserve">2014 жылғы 1 наурыздан бастап 2015 жылғы 28 ақпанға дейін </t>
  </si>
  <si>
    <t>Халықаралық персоналды ауырған жағдайлардан ерікті сақтандыру (мектеп персоналын қоспағанда)</t>
  </si>
  <si>
    <t xml:space="preserve">Ауырған жағдайлардан ерікті сақтандыру </t>
  </si>
  <si>
    <t xml:space="preserve">Халықаралық персоналды ерікті медициналық сақтандыру (мектеп персоналы) </t>
  </si>
  <si>
    <t>Тіл үйрену курсы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</si>
  <si>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</si>
  <si>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в течение 60-ти месяцев со дня вступления в силу договора подряда</t>
  </si>
  <si>
    <t>«Ұлттық ғылыми онкология орталығы» және «Астана қаласындағы Медицина мектебі» объектілері бойынша  Инженер қызметтері</t>
  </si>
  <si>
    <t xml:space="preserve">«Ұлттық ғылыми онкология орталығы» және «Астана қаласындағы Медицина мектебі» объектілерінің құрылысы бойынша жобаның шеңберінде  жобаны басқару, техникалық сүйемелдеу және қадағалау </t>
  </si>
  <si>
    <t>мердiгерлiк шарттың күшіне енген күнінен бастап 60 ай ішінде</t>
  </si>
  <si>
    <t>Шарттың күшіне енген күнінен бастап 2014 жылғы 31 желтоқсанға дейін</t>
  </si>
  <si>
    <t>5 месяцев</t>
  </si>
  <si>
    <t>5 ай</t>
  </si>
  <si>
    <t>со дня подписания договора до 31.12.2014 года</t>
  </si>
  <si>
    <t>Проведение спартакиады</t>
  </si>
  <si>
    <t>с даты вступления в силу договора  в течении двух месяцев</t>
  </si>
  <si>
    <t>пп.1) п. 15 Правил</t>
  </si>
  <si>
    <t>Услуги питания для организации выставки, приуроченной к празднику «Наурыз мейрамы»/«International Day»</t>
  </si>
  <si>
    <t>Обеспечение праздничным обедом национальной казахской кухни на 1 000 персон для организации выставки</t>
  </si>
  <si>
    <t>Услуги по организации и проведению спартакиады</t>
  </si>
  <si>
    <t>в течение 10 недель со дня вступления договора в силу.</t>
  </si>
  <si>
    <t>пп.40) п. 15 Правил</t>
  </si>
  <si>
    <t xml:space="preserve"> </t>
  </si>
  <si>
    <t xml:space="preserve"> в течении двух месяцев с даты вступления в силу договора </t>
  </si>
  <si>
    <t xml:space="preserve">шарттың күшіне енген күнінен бастап екі ай  ішінде </t>
  </si>
  <si>
    <t xml:space="preserve">Спартакиада өткізу </t>
  </si>
  <si>
    <t xml:space="preserve">Спартакиаданы ұйымдастыру және  өткізу бойынша қызметтер </t>
  </si>
  <si>
    <t xml:space="preserve">«Наурыз мейрамы»/«International Day» мерекесіне арналған көрмені ұйымдастыру үшін  тамақтандыру қызметтері </t>
  </si>
  <si>
    <t xml:space="preserve">Көрмені ұйымдастыру үшін 1 000 персонаға ұлттық қазақ тағамы бар мерекелік түскі асты қамтамасыз ету </t>
  </si>
  <si>
    <t>Изготовление информационно-имиджевого видеоролика</t>
  </si>
  <si>
    <t>Изготовление 30-ти секундного информационно-имиджевого видеоролика о программе очного обучения MBA</t>
  </si>
  <si>
    <t xml:space="preserve">шарттың күшіне енген күнінен бастап 10 апта  ішінде </t>
  </si>
  <si>
    <t>Ақпараттық-имидждік бейне роликті жасау</t>
  </si>
  <si>
    <t xml:space="preserve">MBA күндізгі оқыту бағдарламасы туралы 30 секундтық ақпараттық-имидждік бейне роликті жасау 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</si>
  <si>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ВУЗамии научными центрами</t>
  </si>
  <si>
    <t>Товары</t>
  </si>
  <si>
    <t>запрос ценовых предложений</t>
  </si>
  <si>
    <t>шт.</t>
  </si>
  <si>
    <t xml:space="preserve">в течение 2 месяцев со дня вступления в силу договора </t>
  </si>
  <si>
    <t>Услуга аренды конференц-зала</t>
  </si>
  <si>
    <t>Аренда помещений для проведения занятий студентов Высшей школы бизнеса</t>
  </si>
  <si>
    <t xml:space="preserve">Услуги по проведению маркетинговых и PR-акций компании </t>
  </si>
  <si>
    <t>Проведение мероприятия One university One team</t>
  </si>
  <si>
    <t>с даты вступления договора в силу по 31 декабря 2014 года</t>
  </si>
  <si>
    <t>Организация и проведение официальных мероприятий</t>
  </si>
  <si>
    <t>Организация и проведение официальных мероприятий с участием государственных органов, высокопоставленных лиц</t>
  </si>
  <si>
    <t>Проведение опроса среди работодателей и студентов</t>
  </si>
  <si>
    <t xml:space="preserve">запрос ценовых предложений </t>
  </si>
  <si>
    <t>Обзор зарплат</t>
  </si>
  <si>
    <t>Обзор заработных плат и компенсаций в Казахстане за 2014-2015 годы</t>
  </si>
  <si>
    <t>в течение 6 недель со дня вступления договора в силу.</t>
  </si>
  <si>
    <t>г. Астана, ул. Керей Жанибек хандары, 3</t>
  </si>
  <si>
    <t>г. Астана, пр. Сыганак, 2</t>
  </si>
  <si>
    <t>г. Астана, район Есиль, пр. Туран, 38</t>
  </si>
  <si>
    <t>Мантии академические с головным убором и логотипом Высшей школы бизнеса</t>
  </si>
  <si>
    <t>Итого по товарам:</t>
  </si>
  <si>
    <t>исп. старший менеджер ДОЗ Тасбулатова Д.С., тел. 8 (7172)70-60-80</t>
  </si>
  <si>
    <t>Мантия для выпускников магистратуры с головным убором и логотипом ВШБ</t>
  </si>
  <si>
    <t>Услуги по разработке и производству баннеров, спичрайтинга, мониторинга, ротация на ТВ и радио каналах</t>
  </si>
  <si>
    <t>Управление проектом,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г. Астана"</t>
  </si>
  <si>
    <t>г. Астана, пр.Кабанбай батыра 53</t>
  </si>
  <si>
    <t>Тауарлар</t>
  </si>
  <si>
    <t xml:space="preserve">"Назарбаев Университеті" Атқарушы Вице-президентінің 2013 жылғы  31 желтоқсандағы 
</t>
  </si>
  <si>
    <t xml:space="preserve">«Назарбаев Университеті» 2014 жылға арналған тауарларды, жұмыстарды, қызметтерді сатып алу жоспары  </t>
  </si>
  <si>
    <t>Академиялық мантиялар бас киімі мен Жоғары бизнес мектебінің логотипімен</t>
  </si>
  <si>
    <t xml:space="preserve">Магистратура түлектеріне арналған бас киімі мен ЖБМ логотипі бар мантия </t>
  </si>
  <si>
    <t>дана</t>
  </si>
  <si>
    <t>30</t>
  </si>
  <si>
    <t>шарттың күшіне енген күнінен бастап 2 ай  ішінде</t>
  </si>
  <si>
    <t>Тауарлар бойынша жинағы:</t>
  </si>
  <si>
    <t>Астана қ., Керей Жәнібек хандары к-сі 3</t>
  </si>
  <si>
    <t>Астана қ., Сығанақ даңғ., 2</t>
  </si>
  <si>
    <t>Астана қ., Есіл ауданы, Тұран даңғ., 38</t>
  </si>
  <si>
    <t xml:space="preserve">Жұмыс берушілер мен студенттер арасында саулнама өткізу </t>
  </si>
  <si>
    <t xml:space="preserve">Еңбек ақыларға  шолу жүргізу </t>
  </si>
  <si>
    <t xml:space="preserve">Қазақстандағы 2014-2015 жылдардағы еңбек ақы мен өтемақыларға шолу жүргізу </t>
  </si>
  <si>
    <t>шарттың күшіне енген күнінен бастап 6 апта ішінде</t>
  </si>
  <si>
    <t xml:space="preserve">Ресми іс-шараларды ұйымдастыру және өткізу </t>
  </si>
  <si>
    <t xml:space="preserve">Мемлекеттік органдардың, жоғары мәртебелі тұлғалардың қатысуымен ресми іс-шараларды ұйымдастыру және өткізу </t>
  </si>
  <si>
    <t>шарттың күшіне енген күнінен бастап 31 желтоқсаның 2014 жылға дейін</t>
  </si>
  <si>
    <t>Конференц-зал қызметтерін жалдау</t>
  </si>
  <si>
    <t xml:space="preserve">Жоғары бизнес мектебінің студенттері үшін сабақтарды өткізуге арналған үй-жайларды жалдау </t>
  </si>
  <si>
    <t>Орынд.: СҰД аға менеджері Тасбулатова Д.С., тел. 8 (7172)70-60-80</t>
  </si>
  <si>
    <t>Услуга питания для организации форума EHELF</t>
  </si>
  <si>
    <t>Обеспечение участников форума EHELF кофе-брейком и фуршетом</t>
  </si>
  <si>
    <t>с даты вступления договора в силу в течения месяца</t>
  </si>
  <si>
    <t>Услуги по отбору персонала</t>
  </si>
  <si>
    <t>пп.25, п.15 Правил</t>
  </si>
  <si>
    <t>Услуги международных рекрутинговых агентств по поиску и привлечению академического персонала (заведующие кафедрой, профессоры)</t>
  </si>
  <si>
    <t xml:space="preserve">г. Астана, г. Лондон </t>
  </si>
  <si>
    <t>Выборочное анкетирование не менее 500 студентов предпоследнего и последнего курсов различных специальностей - бакалавриат и магистратура. Выборочное анкетирование не менее 100 предприятий/организаций Республики Казахстан.</t>
  </si>
  <si>
    <t>Бакалавриат және магистратура түрлі мамандықтарының соңғы курс алдындағы және соңғы курстың кемінде 500 студентіне іріктемелі сауалнама жүргізу.  Қазақстан  Республикасының кемінде 100 кәсіпорынына/ұйымына таңдаулы сауалнама жүргізу</t>
  </si>
  <si>
    <t xml:space="preserve">Персоналды іріктеу бойынша қызметтер </t>
  </si>
  <si>
    <t xml:space="preserve">Академиялық персоналды (кафедра меңгерушілері, профессорлар) іздестіру мен тарту жөніндегі  халықаралық рекрутингтік агенттіктердің қызметтері  </t>
  </si>
  <si>
    <t xml:space="preserve">EHELF форумын ұйымдастыру үшін тамақтандыру қызметтері </t>
  </si>
  <si>
    <t>Ереженің 15-т. 15) тт.</t>
  </si>
  <si>
    <t>EHELF  форумының қатысушыларын кофе-брейкпен және  фуршетпен қамтамасыз ету</t>
  </si>
  <si>
    <t>Шарттың күшіне енген күнінен бастап 6 ай  ішінде</t>
  </si>
  <si>
    <t>Шарттың күшіне енген күнінен бастап бір ай ішінде</t>
  </si>
  <si>
    <t>Услуги по техническому оснащению и изготовлению имиджевой продукции для организации форума EHELF</t>
  </si>
  <si>
    <t>пп. 1), пп.40)       п. 15 Правил</t>
  </si>
  <si>
    <t>со дня вступления в силу договора по 20 июня 2014 года</t>
  </si>
  <si>
    <t xml:space="preserve">EHELF форум өткізу үшін техникамен жарақтандыру және имидж өнiмiн жасау қызметтері </t>
  </si>
  <si>
    <t>Ереженің 15-т. 1), 40) тт.</t>
  </si>
  <si>
    <t>шарттың күшіне енген күнінен бастап 2014 жылғы 20 маусымға дейін</t>
  </si>
  <si>
    <t>исключена</t>
  </si>
  <si>
    <t>Алынып тасталды</t>
  </si>
  <si>
    <t>Услуги по проведению анализа и выявлению рисков деятельности автономной организации образования «Назарбаев Университет» и его организаций</t>
  </si>
  <si>
    <t>Услуги анализа внутренних нормативно-правовых документов, соблюдения процедур закупок, внутренней финансово-хозяйственной деятельности «Назарбаев Университета» и его организаций.</t>
  </si>
  <si>
    <t>до 31 октября 2014 года со дня вступления в силу договора</t>
  </si>
  <si>
    <t xml:space="preserve">"О внесении изменений и дополнений в приказ Исполнительного Вице - президента </t>
  </si>
  <si>
    <t xml:space="preserve">№106 бұйрығына өзгерістер мен толықтырулар енгізу туралы" Атқарушы Вице-президенттің </t>
  </si>
  <si>
    <t xml:space="preserve">«Назарбаев Университеті» білім беру ұйымы мен оның ұйымдарының қызметіне талдау жүргізу және тәуекелдерді айқындау бойынша қызметтер </t>
  </si>
  <si>
    <t xml:space="preserve">«Назарбаев Университеті» білім беру ұйымы мен оның ұйымдарының ішкі нормативтік-құқықтық құжаттарына, сатып алу рәсімдерінің сақталуына, ішкі қаржы-шаруашылық қызметіне талдау жүргізу қызметтері </t>
  </si>
  <si>
    <t>Шарттың  күшіне енген күнінен бастап  2014 жылғы 31 қазанға дейін</t>
  </si>
  <si>
    <t>Проведение международного тестирования по английскому языку IELTS с целью исследования динамики владения английским языком студентами "Назарбаев Университет"</t>
  </si>
  <si>
    <t>Организация и проведение теста "Международная Система Тестирования по английскому языку (International English Language Testing System). Подробная характеристика согласно технической спецификации.</t>
  </si>
  <si>
    <t>с момента подписания Договора до 31 декабря 2014 года</t>
  </si>
  <si>
    <t xml:space="preserve">"Назарбаев Университеті" студенттерінің ағылшын тiлiн меңгеру үрдісін зерттеу мақсатында  IELTS ағылшын тілі бойынша халықаралық тестiлеуді жүргiзу </t>
  </si>
  <si>
    <t>"Халықаралық ағылшын тілі бойынша тестілеу жүйесі (International English Language Testing System )" тестiсін ұйымдастыру және өткізу. Толық сипаттамасы техникалық ерекшелікке сәйкес.</t>
  </si>
  <si>
    <t>Оценка имущества АО "Национальный научный центр онкологии и трансплантологии"</t>
  </si>
  <si>
    <t>со дня подписания договора   в течение шестидесяти рабочих дней</t>
  </si>
  <si>
    <t xml:space="preserve">шарттың күшіне енген күнінен бастап алпыс жүмыс күн ішінде </t>
  </si>
  <si>
    <t>«Ұлттық онкология және трансплантология ғылыми орталығы» АҚ мүлігін бағалау</t>
  </si>
  <si>
    <t>от "24" сентября 2014 года №110-н/қ</t>
  </si>
  <si>
    <t>2014  жылғы "24" қырқүйек №110-н/қ бұйрығына қосымша</t>
  </si>
  <si>
    <t>Услуги по подготовке и организации выставки «День открытых дверей»</t>
  </si>
  <si>
    <t>Размещение рекламно-информационного материала о предстоящей выставке и услуги оформления воздушными шарами</t>
  </si>
  <si>
    <t>Маркетингтік акцияларды жүргізу қызметтері мен PR акция компаниясы</t>
  </si>
  <si>
    <t xml:space="preserve">Шарттың күшіне енген күнінен бастап бір ай ішінде
</t>
  </si>
  <si>
    <t>«Ашық есік күні» көрмесін дайындау және ұйымдастыру бойынша қызметтер</t>
  </si>
  <si>
    <t>Өткізілетін көрме туралы жарнама-ақпараттық материалды орналастыру және шарлармен қызметтері</t>
  </si>
  <si>
    <t xml:space="preserve">в течение месяца с даты вступления в силу договора </t>
  </si>
  <si>
    <t>пп. 24) П.3.1. Правил (в новой редакции)</t>
  </si>
  <si>
    <t>Ереженің 3.1-тармағының 24) тармақшасы (жаңа нұсқада)</t>
  </si>
  <si>
    <t>Приложение* к приказу Исполнительного Вице президента</t>
  </si>
  <si>
    <t>*согласно "Регламенту взаимодействия по вопросам осуществления закупок" утвержденном решением Управляющего совета от 30.09.2014 года № 30.09.14 внесение, изменения и/или дополнения вносится без приказа</t>
  </si>
  <si>
    <t>Назарбаев Университет от 31 декабря 2013 года №106"</t>
  </si>
  <si>
    <t>Аудит годовой финансовой отчетности за 2014-2016 годы</t>
  </si>
  <si>
    <t>Проведение аудита отдельной и консолидированной финансовой отчетности автономной организации образования «Назарбаев Университет» за 2014-2016 годы</t>
  </si>
  <si>
    <t>до 30 марта 2017 года</t>
  </si>
  <si>
    <t>Услуги по изготовлению информационно-имиджевых  фильмов</t>
  </si>
  <si>
    <t>Изготовление четырех информационно-имиджевых  фильмов</t>
  </si>
  <si>
    <t>три месяца с даты       заключения договора</t>
  </si>
  <si>
    <t>шарттың күшіне енген күнінен бастап үш ай</t>
  </si>
  <si>
    <t xml:space="preserve">Информациялық-имидж фильмдерін шығару бойынша қызметтер  </t>
  </si>
  <si>
    <t xml:space="preserve">Төрт информациялық-имидж фильмдерін шығару бойынша қызметтер  </t>
  </si>
  <si>
    <t>2014-2016 жылдары қаржылық есептілігіне аудиті</t>
  </si>
  <si>
    <t>2014-2016 жылдары «Назарбаев Университеті» дербес білім беру ұйымының жеке және шоғырландырылған қаржылық есептілігіне аудит өткізу</t>
  </si>
  <si>
    <t>2017 жылғы 30 наурызға дейін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</si>
</sst>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7">
    <numFmt numFmtId="41" formatCode="_-* #,##0_р_._-;\-* #,##0_р_._-;_-* &quot;-&quot;_р_._-;_-@_-"/>
    <numFmt numFmtId="43" formatCode="_-* #,##0.00_р_._-;\-* #,##0.00_р_._-;_-* &quot;-&quot;??_р_._-;_-@_-"/>
    <numFmt numFmtId="164" formatCode="#."/>
    <numFmt numFmtId="165" formatCode="#.00"/>
    <numFmt numFmtId="166" formatCode="&quot;$&quot;#.00"/>
    <numFmt numFmtId="167" formatCode="#,##0_);\(#,##0\);0_);* @_)"/>
    <numFmt numFmtId="168" formatCode="#,##0.0_);\(#,##0.0\);0.0_);* @_)"/>
    <numFmt numFmtId="169" formatCode="#,##0.00_);\(#,##0.00\);0.00_);* @_)"/>
    <numFmt numFmtId="170" formatCode="#,##0.000_);\(#,##0.000\);0.000_);* @_)"/>
    <numFmt numFmtId="171" formatCode="#,##0.0000_);\(#,##0.0000\);0.0000_);* @_)"/>
    <numFmt numFmtId="172" formatCode="d\-mmm;[Red]&quot;Not date&quot;;&quot;-&quot;;[Red]* &quot;Not date&quot;"/>
    <numFmt numFmtId="173" formatCode="d\-mmm\-yyyy;[Red]&quot;Not date&quot;;&quot;-&quot;;[Red]* &quot;Not date&quot;"/>
    <numFmt numFmtId="174" formatCode="d\-mmm\-yyyy\ h:mm\ AM/PM;[Red]* &quot;Not date&quot;;&quot;-&quot;;[Red]* &quot;Not date&quot;"/>
    <numFmt numFmtId="175" formatCode="d/mm/yyyy;[Red]* &quot;Not date&quot;;&quot;-&quot;;[Red]* &quot;Not date&quot;"/>
    <numFmt numFmtId="176" formatCode="mm/dd/yyyy;[Red]* &quot;Not date&quot;;&quot;-&quot;;[Red]* &quot;Not date&quot;"/>
    <numFmt numFmtId="177" formatCode="mmm\-yy;[Red]* &quot;Not date&quot;;&quot;-&quot;;[Red]* &quot;Not date&quot;"/>
    <numFmt numFmtId="178" formatCode="0;\-0;0;* @"/>
    <numFmt numFmtId="179" formatCode="h:mm\ AM/PM;[Red]* &quot;Not time&quot;;\-;[Red]* &quot;Not time&quot;"/>
    <numFmt numFmtId="180" formatCode="[h]:mm;[Red]* &quot;Not time&quot;;[h]:mm;[Red]* &quot;Not time&quot;"/>
    <numFmt numFmtId="181" formatCode="0%;\-0%;0%;* @_%"/>
    <numFmt numFmtId="182" formatCode="0.0%;\-0.0%;0.0%;* @_%"/>
    <numFmt numFmtId="183" formatCode="0.00%;\-0.00%;0.00%;* @_%"/>
    <numFmt numFmtId="184" formatCode="0.000%;\-0.000%;0.000%;* @_%"/>
    <numFmt numFmtId="185" formatCode="&quot;$&quot;* #,##0_);&quot;$&quot;* \(#,##0\);&quot;$&quot;* 0_);* @_)"/>
    <numFmt numFmtId="186" formatCode="&quot;$&quot;* #,##0.0_);&quot;$&quot;* \(#,##0.0\);&quot;$&quot;* 0.0_);* @_)"/>
    <numFmt numFmtId="187" formatCode="&quot;$&quot;* #,##0.00_);&quot;$&quot;* \(#,##0.00\);&quot;$&quot;* 0.00_);* @_)"/>
    <numFmt numFmtId="188" formatCode="&quot;$&quot;* #,##0.000_);&quot;$&quot;* \(#,##0.000\);&quot;$&quot;* 0.000_);* @_)"/>
    <numFmt numFmtId="189" formatCode="&quot;$&quot;* #,##0.0000_);&quot;$&quot;* \(#,##0.0000\);&quot;$&quot;* 0.0000_);* @_)"/>
    <numFmt numFmtId="190" formatCode="_-&quot;Ј&quot;* #,##0_-;\-&quot;Ј&quot;* #,##0_-;_-&quot;Ј&quot;* &quot;-&quot;_-;_-@_-"/>
    <numFmt numFmtId="191" formatCode="_-&quot;Ј&quot;* #,##0.00_-;\-&quot;Ј&quot;* #,##0.00_-;_-&quot;Ј&quot;* &quot;-&quot;??_-;_-@_-"/>
    <numFmt numFmtId="192" formatCode="_-* #,##0.00[$€-1]_-;\-* #,##0.00[$€-1]_-;_-* &quot;-&quot;??[$€-1]_-"/>
    <numFmt numFmtId="193" formatCode="d\-mmm\-yyyy;[Red]* &quot;Not date&quot;;&quot;-&quot;;[Red]* &quot;Not date&quot;"/>
    <numFmt numFmtId="194" formatCode="d\-mmm\-yyyy\ h:mm\ AM/PM;[Red]* &quot;Not time&quot;;0;[Red]* &quot;Not time&quot;"/>
    <numFmt numFmtId="195" formatCode="#,##0_);[Blue]\(\-\)\ #,##0_)"/>
    <numFmt numFmtId="196" formatCode="%#.00"/>
    <numFmt numFmtId="197" formatCode="#,##0.0"/>
    <numFmt numFmtId="198" formatCode="_-* #,##0_р_._-;\-* #,##0_р_._-;_-* &quot;-&quot;??_р_._-;_-@_-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10"/>
      <name val="Arial"/>
      <family val="2"/>
      <charset val="204"/>
    </font>
    <font>
      <sz val="12"/>
      <name val="Tms Rmn"/>
      <charset val="204"/>
    </font>
    <font>
      <b/>
      <sz val="14"/>
      <name val="Arial"/>
      <family val="2"/>
      <charset val="204"/>
    </font>
    <font>
      <b/>
      <sz val="12"/>
      <name val="Arial"/>
      <family val="2"/>
      <charset val="204"/>
    </font>
    <font>
      <b/>
      <sz val="10"/>
      <name val="Arial"/>
      <family val="2"/>
      <charset val="204"/>
    </font>
    <font>
      <b/>
      <sz val="8"/>
      <name val="Arial"/>
      <family val="2"/>
      <charset val="204"/>
    </font>
    <font>
      <u/>
      <sz val="8"/>
      <color indexed="12"/>
      <name val="Arial"/>
      <family val="2"/>
      <charset val="204"/>
    </font>
    <font>
      <sz val="8"/>
      <color indexed="12"/>
      <name val="Arial"/>
      <family val="2"/>
      <charset val="204"/>
    </font>
    <font>
      <b/>
      <sz val="8"/>
      <color indexed="12"/>
      <name val="Arial"/>
      <family val="2"/>
      <charset val="204"/>
    </font>
    <font>
      <b/>
      <sz val="16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charset val="204"/>
    </font>
    <font>
      <sz val="12"/>
      <name val="Arial Cyr"/>
      <charset val="204"/>
    </font>
    <font>
      <sz val="10"/>
      <name val="Verdana"/>
      <family val="2"/>
      <charset val="204"/>
    </font>
    <font>
      <sz val="10"/>
      <name val="Helv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0">
    <xf numFmtId="0" fontId="0" fillId="0" borderId="0"/>
    <xf numFmtId="0" fontId="1" fillId="0" borderId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164" fontId="6" fillId="0" borderId="2">
      <protection locked="0"/>
    </xf>
    <xf numFmtId="164" fontId="6" fillId="0" borderId="2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5" fontId="6" fillId="0" borderId="0">
      <protection locked="0"/>
    </xf>
    <xf numFmtId="4" fontId="6" fillId="0" borderId="0">
      <protection locked="0"/>
    </xf>
    <xf numFmtId="165" fontId="6" fillId="0" borderId="0">
      <protection locked="0"/>
    </xf>
    <xf numFmtId="166" fontId="6" fillId="0" borderId="0">
      <protection locked="0"/>
    </xf>
    <xf numFmtId="166" fontId="6" fillId="0" borderId="0">
      <protection locked="0"/>
    </xf>
    <xf numFmtId="164" fontId="6" fillId="0" borderId="2">
      <protection locked="0"/>
    </xf>
    <xf numFmtId="164" fontId="6" fillId="0" borderId="2">
      <protection locked="0"/>
    </xf>
    <xf numFmtId="164" fontId="7" fillId="0" borderId="0">
      <protection locked="0"/>
    </xf>
    <xf numFmtId="164" fontId="7" fillId="0" borderId="0">
      <protection locked="0"/>
    </xf>
    <xf numFmtId="164" fontId="6" fillId="0" borderId="2">
      <protection locked="0"/>
    </xf>
    <xf numFmtId="167" fontId="8" fillId="0" borderId="0" applyFill="0" applyBorder="0">
      <alignment vertical="top"/>
    </xf>
    <xf numFmtId="168" fontId="8" fillId="0" borderId="0" applyFill="0" applyBorder="0">
      <alignment vertical="top"/>
    </xf>
    <xf numFmtId="169" fontId="8" fillId="0" borderId="0" applyFill="0" applyBorder="0">
      <alignment vertical="top"/>
    </xf>
    <xf numFmtId="170" fontId="8" fillId="0" borderId="0" applyFill="0" applyBorder="0">
      <alignment vertical="top"/>
    </xf>
    <xf numFmtId="171" fontId="8" fillId="0" borderId="0" applyFill="0" applyBorder="0">
      <alignment vertical="top"/>
    </xf>
    <xf numFmtId="172" fontId="8" fillId="0" borderId="0" applyFill="0" applyBorder="0">
      <alignment vertical="top"/>
    </xf>
    <xf numFmtId="173" fontId="8" fillId="0" borderId="0" applyFill="0" applyBorder="0">
      <alignment vertical="top"/>
    </xf>
    <xf numFmtId="174" fontId="8" fillId="0" borderId="0" applyFill="0" applyBorder="0">
      <alignment vertical="top"/>
    </xf>
    <xf numFmtId="175" fontId="8" fillId="0" borderId="0" applyFill="0" applyBorder="0">
      <alignment vertical="top"/>
    </xf>
    <xf numFmtId="176" fontId="8" fillId="0" borderId="0" applyFill="0" applyBorder="0">
      <alignment vertical="top"/>
    </xf>
    <xf numFmtId="177" fontId="8" fillId="0" borderId="0" applyFill="0" applyBorder="0">
      <alignment vertical="top"/>
    </xf>
    <xf numFmtId="177" fontId="8" fillId="0" borderId="0" applyFill="0" applyBorder="0">
      <alignment horizontal="center" vertical="top"/>
    </xf>
    <xf numFmtId="178" fontId="8" fillId="0" borderId="0" applyFill="0" applyBorder="0">
      <alignment vertical="top"/>
    </xf>
    <xf numFmtId="179" fontId="8" fillId="0" borderId="0" applyFill="0" applyBorder="0">
      <alignment vertical="top"/>
    </xf>
    <xf numFmtId="180" fontId="8" fillId="0" borderId="0" applyFill="0" applyBorder="0">
      <alignment vertical="top"/>
    </xf>
    <xf numFmtId="181" fontId="8" fillId="0" borderId="0" applyFill="0" applyBorder="0">
      <alignment vertical="top"/>
    </xf>
    <xf numFmtId="182" fontId="9" fillId="0" borderId="0" applyFill="0" applyBorder="0">
      <alignment vertical="top"/>
    </xf>
    <xf numFmtId="183" fontId="8" fillId="0" borderId="0" applyFill="0" applyBorder="0">
      <alignment vertical="top"/>
    </xf>
    <xf numFmtId="184" fontId="8" fillId="0" borderId="0" applyFill="0" applyBorder="0">
      <alignment vertical="top"/>
    </xf>
    <xf numFmtId="185" fontId="8" fillId="0" borderId="0" applyFill="0" applyBorder="0">
      <alignment vertical="top"/>
    </xf>
    <xf numFmtId="186" fontId="8" fillId="0" borderId="0" applyFill="0" applyBorder="0">
      <alignment vertical="top"/>
    </xf>
    <xf numFmtId="187" fontId="8" fillId="0" borderId="0" applyFill="0" applyBorder="0">
      <alignment vertical="top"/>
    </xf>
    <xf numFmtId="188" fontId="8" fillId="0" borderId="0" applyFill="0" applyBorder="0">
      <alignment vertical="top"/>
    </xf>
    <xf numFmtId="189" fontId="8" fillId="0" borderId="0" applyFill="0" applyBorder="0">
      <alignment vertical="top"/>
    </xf>
    <xf numFmtId="190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192" fontId="4" fillId="0" borderId="0" applyFont="0" applyFill="0" applyBorder="0" applyAlignment="0" applyProtection="0"/>
    <xf numFmtId="0" fontId="3" fillId="0" borderId="0"/>
    <xf numFmtId="0" fontId="12" fillId="0" borderId="0" applyFill="0" applyBorder="0">
      <alignment vertical="top"/>
    </xf>
    <xf numFmtId="0" fontId="13" fillId="0" borderId="0" applyFill="0" applyBorder="0">
      <alignment vertical="top"/>
    </xf>
    <xf numFmtId="0" fontId="14" fillId="0" borderId="0" applyFill="0" applyBorder="0">
      <alignment vertical="top"/>
    </xf>
    <xf numFmtId="0" fontId="15" fillId="0" borderId="0" applyFill="0" applyBorder="0">
      <alignment vertical="top"/>
    </xf>
    <xf numFmtId="0" fontId="16" fillId="0" borderId="0" applyFill="0" applyBorder="0">
      <alignment horizontal="left" vertical="top"/>
      <protection hidden="1"/>
    </xf>
    <xf numFmtId="0" fontId="16" fillId="0" borderId="0" applyFill="0" applyBorder="0">
      <alignment horizontal="left" vertical="top" indent="1"/>
      <protection hidden="1"/>
    </xf>
    <xf numFmtId="0" fontId="16" fillId="0" borderId="0" applyFill="0" applyBorder="0">
      <alignment horizontal="left" vertical="top" indent="2"/>
      <protection hidden="1"/>
    </xf>
    <xf numFmtId="0" fontId="16" fillId="0" borderId="0" applyFill="0" applyBorder="0">
      <alignment horizontal="left" vertical="top" indent="3"/>
      <protection hidden="1"/>
    </xf>
    <xf numFmtId="167" fontId="17" fillId="0" borderId="0" applyFill="0" applyBorder="0">
      <alignment vertical="top"/>
      <protection locked="0"/>
    </xf>
    <xf numFmtId="168" fontId="17" fillId="0" borderId="0" applyFill="0" applyBorder="0">
      <alignment vertical="top"/>
      <protection locked="0"/>
    </xf>
    <xf numFmtId="169" fontId="17" fillId="0" borderId="0" applyFill="0" applyBorder="0">
      <alignment vertical="top"/>
      <protection locked="0"/>
    </xf>
    <xf numFmtId="170" fontId="17" fillId="0" borderId="0" applyFill="0" applyBorder="0">
      <alignment vertical="top"/>
      <protection locked="0"/>
    </xf>
    <xf numFmtId="171" fontId="17" fillId="0" borderId="0" applyFill="0" applyBorder="0">
      <alignment vertical="top"/>
      <protection locked="0"/>
    </xf>
    <xf numFmtId="172" fontId="17" fillId="0" borderId="0" applyFill="0" applyBorder="0">
      <alignment vertical="top"/>
      <protection locked="0"/>
    </xf>
    <xf numFmtId="193" fontId="17" fillId="0" borderId="0" applyFill="0" applyBorder="0">
      <alignment vertical="top"/>
      <protection locked="0"/>
    </xf>
    <xf numFmtId="194" fontId="17" fillId="0" borderId="0" applyFill="0" applyBorder="0">
      <alignment vertical="top"/>
      <protection locked="0"/>
    </xf>
    <xf numFmtId="175" fontId="17" fillId="0" borderId="0" applyFill="0" applyBorder="0">
      <alignment vertical="top"/>
      <protection locked="0"/>
    </xf>
    <xf numFmtId="176" fontId="17" fillId="0" borderId="0" applyFill="0" applyBorder="0">
      <alignment vertical="top"/>
      <protection locked="0"/>
    </xf>
    <xf numFmtId="177" fontId="17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178" fontId="18" fillId="0" borderId="0" applyFill="0" applyBorder="0">
      <alignment vertical="top"/>
      <protection locked="0"/>
    </xf>
    <xf numFmtId="178" fontId="17" fillId="0" borderId="0" applyFill="0" applyBorder="0">
      <alignment vertical="top"/>
      <protection locked="0"/>
    </xf>
    <xf numFmtId="49" fontId="17" fillId="0" borderId="0" applyFill="0" applyBorder="0">
      <alignment vertical="top"/>
      <protection locked="0"/>
    </xf>
    <xf numFmtId="49" fontId="18" fillId="0" borderId="0" applyFill="0" applyBorder="0">
      <alignment vertical="top"/>
      <protection locked="0"/>
    </xf>
    <xf numFmtId="0" fontId="17" fillId="0" borderId="0" applyFill="0" applyBorder="0">
      <alignment vertical="top" wrapText="1"/>
      <protection locked="0"/>
    </xf>
    <xf numFmtId="179" fontId="17" fillId="0" borderId="0" applyFill="0" applyBorder="0">
      <alignment vertical="top"/>
      <protection locked="0"/>
    </xf>
    <xf numFmtId="180" fontId="17" fillId="0" borderId="0" applyFill="0" applyBorder="0">
      <alignment vertical="top"/>
      <protection locked="0"/>
    </xf>
    <xf numFmtId="181" fontId="17" fillId="0" borderId="0" applyFill="0" applyBorder="0">
      <alignment vertical="top"/>
      <protection locked="0"/>
    </xf>
    <xf numFmtId="182" fontId="17" fillId="0" borderId="0" applyFill="0" applyBorder="0">
      <alignment vertical="top"/>
      <protection locked="0"/>
    </xf>
    <xf numFmtId="183" fontId="17" fillId="0" borderId="0" applyFill="0" applyBorder="0">
      <alignment vertical="top"/>
      <protection locked="0"/>
    </xf>
    <xf numFmtId="184" fontId="17" fillId="0" borderId="0" applyFill="0" applyBorder="0">
      <alignment vertical="top"/>
      <protection locked="0"/>
    </xf>
    <xf numFmtId="185" fontId="17" fillId="0" borderId="0" applyFill="0" applyBorder="0">
      <alignment vertical="top"/>
      <protection locked="0"/>
    </xf>
    <xf numFmtId="186" fontId="17" fillId="0" borderId="0" applyFill="0" applyBorder="0">
      <alignment vertical="top"/>
      <protection locked="0"/>
    </xf>
    <xf numFmtId="187" fontId="17" fillId="0" borderId="0" applyFill="0" applyBorder="0">
      <alignment vertical="top"/>
      <protection locked="0"/>
    </xf>
    <xf numFmtId="188" fontId="17" fillId="0" borderId="0" applyFill="0" applyBorder="0">
      <alignment vertical="top"/>
      <protection locked="0"/>
    </xf>
    <xf numFmtId="189" fontId="17" fillId="0" borderId="0" applyFill="0" applyBorder="0">
      <alignment vertical="top"/>
      <protection locked="0"/>
    </xf>
    <xf numFmtId="49" fontId="17" fillId="0" borderId="0" applyFill="0" applyBorder="0">
      <alignment horizontal="left" vertical="top"/>
      <protection locked="0"/>
    </xf>
    <xf numFmtId="49" fontId="17" fillId="0" borderId="0" applyFill="0" applyBorder="0">
      <alignment horizontal="left" vertical="top" indent="1"/>
      <protection locked="0"/>
    </xf>
    <xf numFmtId="49" fontId="17" fillId="0" borderId="0" applyFill="0" applyBorder="0">
      <alignment horizontal="left" vertical="top" indent="2"/>
      <protection locked="0"/>
    </xf>
    <xf numFmtId="49" fontId="17" fillId="0" borderId="0" applyFill="0" applyBorder="0">
      <alignment horizontal="left" vertical="top" indent="3"/>
      <protection locked="0"/>
    </xf>
    <xf numFmtId="49" fontId="17" fillId="0" borderId="0" applyFill="0" applyBorder="0">
      <alignment horizontal="left" vertical="top" indent="4"/>
      <protection locked="0"/>
    </xf>
    <xf numFmtId="49" fontId="17" fillId="0" borderId="0" applyFill="0" applyBorder="0">
      <alignment horizontal="center"/>
      <protection locked="0"/>
    </xf>
    <xf numFmtId="49" fontId="17" fillId="0" borderId="0" applyFill="0" applyBorder="0">
      <alignment horizontal="center" wrapText="1"/>
      <protection locked="0"/>
    </xf>
    <xf numFmtId="49" fontId="8" fillId="0" borderId="0" applyFill="0" applyBorder="0">
      <alignment vertical="top"/>
    </xf>
    <xf numFmtId="0" fontId="8" fillId="0" borderId="0" applyFill="0" applyBorder="0">
      <alignment vertical="top" wrapText="1"/>
    </xf>
    <xf numFmtId="0" fontId="10" fillId="0" borderId="0"/>
    <xf numFmtId="0" fontId="19" fillId="0" borderId="0" applyNumberFormat="0" applyFont="0" applyBorder="0" applyAlignment="0">
      <alignment horizontal="left"/>
    </xf>
    <xf numFmtId="0" fontId="15" fillId="0" borderId="0" applyFill="0" applyBorder="0">
      <alignment vertical="top"/>
    </xf>
    <xf numFmtId="0" fontId="15" fillId="0" borderId="0" applyFill="0" applyBorder="0">
      <alignment horizontal="left" vertical="top" indent="1"/>
    </xf>
    <xf numFmtId="0" fontId="20" fillId="0" borderId="0" applyFill="0" applyBorder="0">
      <alignment horizontal="left" vertical="top" indent="2"/>
    </xf>
    <xf numFmtId="0" fontId="15" fillId="0" borderId="0" applyFill="0" applyBorder="0">
      <alignment horizontal="left" vertical="top" indent="3"/>
    </xf>
    <xf numFmtId="0" fontId="8" fillId="0" borderId="0" applyFill="0" applyBorder="0">
      <alignment vertical="top"/>
    </xf>
    <xf numFmtId="0" fontId="8" fillId="0" borderId="0" applyFill="0" applyBorder="0">
      <alignment horizontal="left" vertical="top" indent="1"/>
    </xf>
    <xf numFmtId="0" fontId="8" fillId="0" borderId="0" applyFill="0" applyBorder="0">
      <alignment horizontal="left" vertical="top" indent="2"/>
    </xf>
    <xf numFmtId="0" fontId="8" fillId="0" borderId="0" applyFill="0" applyBorder="0">
      <alignment horizontal="left" vertical="top" indent="3"/>
    </xf>
    <xf numFmtId="0" fontId="8" fillId="0" borderId="0" applyFill="0" applyBorder="0">
      <alignment horizontal="left" vertical="top" indent="4"/>
    </xf>
    <xf numFmtId="0" fontId="8" fillId="0" borderId="0" applyFill="0" applyBorder="0">
      <alignment horizontal="center"/>
    </xf>
    <xf numFmtId="0" fontId="8" fillId="0" borderId="0" applyFill="0" applyBorder="0">
      <alignment horizontal="center" wrapText="1"/>
    </xf>
    <xf numFmtId="195" fontId="5" fillId="0" borderId="1" applyBorder="0">
      <protection hidden="1"/>
    </xf>
    <xf numFmtId="0" fontId="21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8" fillId="0" borderId="0" applyFill="0" applyBorder="0"/>
    <xf numFmtId="0" fontId="22" fillId="0" borderId="0"/>
    <xf numFmtId="0" fontId="1" fillId="0" borderId="0"/>
    <xf numFmtId="0" fontId="4" fillId="0" borderId="0"/>
    <xf numFmtId="0" fontId="1" fillId="0" borderId="0"/>
    <xf numFmtId="0" fontId="10" fillId="0" borderId="0"/>
    <xf numFmtId="0" fontId="23" fillId="0" borderId="0"/>
    <xf numFmtId="0" fontId="24" fillId="0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7" fillId="0" borderId="0">
      <protection locked="0"/>
    </xf>
    <xf numFmtId="164" fontId="7" fillId="0" borderId="0">
      <protection locked="0"/>
    </xf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6" fillId="0" borderId="0">
      <protection locked="0"/>
    </xf>
    <xf numFmtId="196" fontId="6" fillId="0" borderId="0">
      <protection locked="0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76">
    <xf numFmtId="0" fontId="0" fillId="0" borderId="0" xfId="0"/>
    <xf numFmtId="0" fontId="25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3" fontId="25" fillId="2" borderId="1" xfId="1" applyNumberFormat="1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 wrapText="1"/>
    </xf>
    <xf numFmtId="1" fontId="25" fillId="2" borderId="0" xfId="0" applyNumberFormat="1" applyFont="1" applyFill="1" applyAlignment="1">
      <alignment horizontal="center" vertical="center"/>
    </xf>
    <xf numFmtId="0" fontId="25" fillId="2" borderId="0" xfId="0" applyFont="1" applyFill="1" applyAlignment="1">
      <alignment horizontal="left" vertical="center"/>
    </xf>
    <xf numFmtId="3" fontId="25" fillId="2" borderId="1" xfId="1" applyNumberFormat="1" applyFont="1" applyFill="1" applyBorder="1" applyAlignment="1">
      <alignment horizontal="left" vertical="center" wrapText="1"/>
    </xf>
    <xf numFmtId="0" fontId="25" fillId="2" borderId="1" xfId="1" applyFont="1" applyFill="1" applyBorder="1" applyAlignment="1">
      <alignment horizontal="center" vertical="center" wrapText="1"/>
    </xf>
    <xf numFmtId="3" fontId="25" fillId="2" borderId="4" xfId="2" applyNumberFormat="1" applyFont="1" applyFill="1" applyBorder="1" applyAlignment="1">
      <alignment horizontal="center" vertical="center" wrapText="1"/>
    </xf>
    <xf numFmtId="3" fontId="25" fillId="2" borderId="1" xfId="2" applyNumberFormat="1" applyFont="1" applyFill="1" applyBorder="1" applyAlignment="1">
      <alignment horizontal="center" vertical="center" wrapText="1"/>
    </xf>
    <xf numFmtId="3" fontId="25" fillId="2" borderId="4" xfId="1" applyNumberFormat="1" applyFont="1" applyFill="1" applyBorder="1" applyAlignment="1">
      <alignment horizontal="center" vertical="center" wrapText="1"/>
    </xf>
    <xf numFmtId="1" fontId="27" fillId="2" borderId="1" xfId="2" applyNumberFormat="1" applyFont="1" applyFill="1" applyBorder="1" applyAlignment="1">
      <alignment horizontal="center" vertical="center" wrapText="1"/>
    </xf>
    <xf numFmtId="3" fontId="27" fillId="2" borderId="1" xfId="2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center" vertical="center" wrapText="1"/>
    </xf>
    <xf numFmtId="1" fontId="25" fillId="2" borderId="4" xfId="2" applyNumberFormat="1" applyFont="1" applyFill="1" applyBorder="1" applyAlignment="1">
      <alignment horizontal="center" vertical="center" wrapText="1"/>
    </xf>
    <xf numFmtId="1" fontId="25" fillId="2" borderId="1" xfId="2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vertical="center"/>
    </xf>
    <xf numFmtId="0" fontId="25" fillId="2" borderId="1" xfId="0" applyFont="1" applyFill="1" applyBorder="1" applyAlignment="1">
      <alignment vertical="center" wrapText="1"/>
    </xf>
    <xf numFmtId="3" fontId="25" fillId="2" borderId="1" xfId="1" applyNumberFormat="1" applyFont="1" applyFill="1" applyBorder="1" applyAlignment="1">
      <alignment vertical="center" wrapText="1"/>
    </xf>
    <xf numFmtId="0" fontId="28" fillId="2" borderId="0" xfId="0" applyFont="1" applyFill="1" applyAlignment="1">
      <alignment horizontal="left" vertical="center"/>
    </xf>
    <xf numFmtId="0" fontId="25" fillId="2" borderId="1" xfId="0" applyFont="1" applyFill="1" applyBorder="1" applyAlignment="1">
      <alignment vertical="center" wrapText="1" shrinkToFit="1"/>
    </xf>
    <xf numFmtId="3" fontId="25" fillId="2" borderId="1" xfId="4" applyNumberFormat="1" applyFont="1" applyFill="1" applyBorder="1" applyAlignment="1">
      <alignment vertical="center" wrapText="1"/>
    </xf>
    <xf numFmtId="0" fontId="29" fillId="2" borderId="0" xfId="0" applyFont="1" applyFill="1" applyAlignment="1">
      <alignment vertical="center"/>
    </xf>
    <xf numFmtId="1" fontId="25" fillId="2" borderId="0" xfId="0" applyNumberFormat="1" applyFont="1" applyFill="1" applyAlignment="1">
      <alignment horizontal="left" vertical="center"/>
    </xf>
    <xf numFmtId="1" fontId="25" fillId="0" borderId="1" xfId="2" applyNumberFormat="1" applyFont="1" applyFill="1" applyBorder="1" applyAlignment="1">
      <alignment horizontal="center" vertical="center" wrapText="1"/>
    </xf>
    <xf numFmtId="0" fontId="26" fillId="0" borderId="0" xfId="0" applyFont="1" applyFill="1" applyAlignment="1">
      <alignment horizontal="center" vertical="center"/>
    </xf>
    <xf numFmtId="3" fontId="25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 applyFill="1" applyAlignment="1">
      <alignment horizontal="center"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9" fillId="0" borderId="0" xfId="0" applyFont="1" applyFill="1" applyAlignment="1">
      <alignment vertical="center"/>
    </xf>
    <xf numFmtId="1" fontId="27" fillId="0" borderId="1" xfId="2" applyNumberFormat="1" applyFont="1" applyFill="1" applyBorder="1" applyAlignment="1">
      <alignment horizontal="center" vertical="center" wrapText="1"/>
    </xf>
    <xf numFmtId="3" fontId="27" fillId="0" borderId="4" xfId="2" applyNumberFormat="1" applyFont="1" applyFill="1" applyBorder="1" applyAlignment="1">
      <alignment horizontal="center" vertical="center" wrapText="1"/>
    </xf>
    <xf numFmtId="3" fontId="27" fillId="0" borderId="1" xfId="2" applyNumberFormat="1" applyFont="1" applyFill="1" applyBorder="1" applyAlignment="1">
      <alignment horizontal="center" vertical="center" wrapText="1"/>
    </xf>
    <xf numFmtId="1" fontId="27" fillId="0" borderId="4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 shrinkToFit="1"/>
    </xf>
    <xf numFmtId="3" fontId="25" fillId="0" borderId="1" xfId="1" applyNumberFormat="1" applyFont="1" applyFill="1" applyBorder="1" applyAlignment="1">
      <alignment horizontal="center" vertical="center" wrapText="1"/>
    </xf>
    <xf numFmtId="3" fontId="25" fillId="0" borderId="1" xfId="2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3" fontId="25" fillId="3" borderId="1" xfId="1" applyNumberFormat="1" applyFont="1" applyFill="1" applyBorder="1" applyAlignment="1">
      <alignment horizontal="left" vertical="center" wrapText="1"/>
    </xf>
    <xf numFmtId="1" fontId="25" fillId="3" borderId="1" xfId="2" applyNumberFormat="1" applyFont="1" applyFill="1" applyBorder="1" applyAlignment="1">
      <alignment horizontal="left" vertical="center" wrapText="1"/>
    </xf>
    <xf numFmtId="1" fontId="27" fillId="3" borderId="1" xfId="1" applyNumberFormat="1" applyFont="1" applyFill="1" applyBorder="1" applyAlignment="1">
      <alignment horizontal="left" vertical="center" wrapText="1"/>
    </xf>
    <xf numFmtId="0" fontId="25" fillId="2" borderId="0" xfId="0" applyFont="1" applyFill="1" applyBorder="1" applyAlignment="1">
      <alignment vertical="center" wrapText="1" shrinkToFit="1"/>
    </xf>
    <xf numFmtId="0" fontId="25" fillId="2" borderId="0" xfId="1" applyFont="1" applyFill="1" applyBorder="1" applyAlignment="1">
      <alignment horizontal="center" vertical="center" wrapText="1"/>
    </xf>
    <xf numFmtId="3" fontId="25" fillId="2" borderId="0" xfId="2" applyNumberFormat="1" applyFont="1" applyFill="1" applyBorder="1" applyAlignment="1">
      <alignment horizontal="center" vertical="center" wrapText="1"/>
    </xf>
    <xf numFmtId="4" fontId="25" fillId="2" borderId="0" xfId="2" applyNumberFormat="1" applyFont="1" applyFill="1" applyBorder="1" applyAlignment="1">
      <alignment horizontal="center" vertical="center" wrapText="1"/>
    </xf>
    <xf numFmtId="3" fontId="27" fillId="3" borderId="1" xfId="2" applyNumberFormat="1" applyFont="1" applyFill="1" applyBorder="1" applyAlignment="1">
      <alignment horizontal="center" vertical="center" wrapText="1"/>
    </xf>
    <xf numFmtId="3" fontId="27" fillId="3" borderId="1" xfId="1" applyNumberFormat="1" applyFont="1" applyFill="1" applyBorder="1" applyAlignment="1">
      <alignment horizontal="center" vertical="center" wrapText="1"/>
    </xf>
    <xf numFmtId="3" fontId="25" fillId="2" borderId="0" xfId="0" applyNumberFormat="1" applyFont="1" applyFill="1" applyAlignment="1">
      <alignment horizontal="center" vertical="center"/>
    </xf>
    <xf numFmtId="3" fontId="5" fillId="0" borderId="0" xfId="0" applyNumberFormat="1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5" fillId="0" borderId="1" xfId="0" applyFont="1" applyFill="1" applyBorder="1" applyAlignment="1">
      <alignment horizontal="left" vertical="center" wrapText="1" shrinkToFit="1"/>
    </xf>
    <xf numFmtId="0" fontId="25" fillId="0" borderId="1" xfId="0" applyFont="1" applyFill="1" applyBorder="1" applyAlignment="1">
      <alignment horizontal="center" vertical="center"/>
    </xf>
    <xf numFmtId="3" fontId="25" fillId="0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3" fontId="25" fillId="0" borderId="1" xfId="1" applyNumberFormat="1" applyFont="1" applyFill="1" applyBorder="1" applyAlignment="1">
      <alignment vertical="center" wrapText="1"/>
    </xf>
    <xf numFmtId="0" fontId="25" fillId="0" borderId="1" xfId="1" applyFont="1" applyFill="1" applyBorder="1" applyAlignment="1">
      <alignment horizontal="center" vertical="center" wrapText="1"/>
    </xf>
    <xf numFmtId="3" fontId="25" fillId="0" borderId="0" xfId="0" applyNumberFormat="1" applyFont="1" applyFill="1" applyAlignment="1">
      <alignment horizontal="center" vertical="center"/>
    </xf>
    <xf numFmtId="4" fontId="26" fillId="0" borderId="0" xfId="0" applyNumberFormat="1" applyFont="1" applyFill="1" applyAlignment="1">
      <alignment horizontal="center" vertical="center"/>
    </xf>
    <xf numFmtId="3" fontId="25" fillId="2" borderId="4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5" fillId="2" borderId="1" xfId="149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center" vertical="center"/>
    </xf>
    <xf numFmtId="3" fontId="25" fillId="3" borderId="1" xfId="1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center" vertical="center" wrapText="1"/>
    </xf>
    <xf numFmtId="1" fontId="25" fillId="3" borderId="1" xfId="2" applyNumberFormat="1" applyFont="1" applyFill="1" applyBorder="1" applyAlignment="1">
      <alignment horizontal="center" vertical="center" wrapText="1"/>
    </xf>
    <xf numFmtId="1" fontId="27" fillId="3" borderId="1" xfId="1" applyNumberFormat="1" applyFont="1" applyFill="1" applyBorder="1" applyAlignment="1">
      <alignment horizontal="center" vertical="center" wrapText="1"/>
    </xf>
    <xf numFmtId="4" fontId="25" fillId="3" borderId="1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3" fontId="27" fillId="3" borderId="6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5" fillId="2" borderId="7" xfId="2" applyNumberFormat="1" applyFont="1" applyFill="1" applyBorder="1" applyAlignment="1">
      <alignment horizontal="center" vertical="center" wrapText="1"/>
    </xf>
    <xf numFmtId="1" fontId="25" fillId="3" borderId="6" xfId="2" applyNumberFormat="1" applyFont="1" applyFill="1" applyBorder="1" applyAlignment="1">
      <alignment horizontal="center" vertical="center" wrapText="1"/>
    </xf>
    <xf numFmtId="49" fontId="25" fillId="0" borderId="1" xfId="149" applyNumberFormat="1" applyFont="1" applyFill="1" applyBorder="1" applyAlignment="1">
      <alignment horizontal="left" vertical="center" wrapText="1"/>
    </xf>
    <xf numFmtId="49" fontId="25" fillId="0" borderId="1" xfId="149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vertical="center" wrapText="1" shrinkToFit="1"/>
    </xf>
    <xf numFmtId="0" fontId="25" fillId="0" borderId="0" xfId="1" applyFont="1" applyFill="1" applyBorder="1" applyAlignment="1">
      <alignment horizontal="center" vertical="center" wrapText="1"/>
    </xf>
    <xf numFmtId="3" fontId="25" fillId="0" borderId="0" xfId="2" applyNumberFormat="1" applyFont="1" applyFill="1" applyBorder="1" applyAlignment="1">
      <alignment horizontal="center" vertical="center" wrapText="1"/>
    </xf>
    <xf numFmtId="4" fontId="25" fillId="0" borderId="0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3" fontId="25" fillId="0" borderId="1" xfId="4" applyNumberFormat="1" applyFont="1" applyFill="1" applyBorder="1" applyAlignment="1">
      <alignment vertical="center" wrapText="1"/>
    </xf>
    <xf numFmtId="197" fontId="25" fillId="0" borderId="1" xfId="1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horizontal="center" vertical="center"/>
    </xf>
    <xf numFmtId="3" fontId="25" fillId="2" borderId="1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center" vertical="center" wrapText="1" shrinkToFit="1"/>
    </xf>
    <xf numFmtId="4" fontId="25" fillId="3" borderId="6" xfId="0" applyNumberFormat="1" applyFont="1" applyFill="1" applyBorder="1" applyAlignment="1">
      <alignment horizontal="center" vertical="center" wrapText="1"/>
    </xf>
    <xf numFmtId="3" fontId="25" fillId="3" borderId="6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vertical="center" wrapText="1"/>
    </xf>
    <xf numFmtId="0" fontId="30" fillId="0" borderId="1" xfId="0" applyFont="1" applyBorder="1" applyAlignment="1">
      <alignment horizontal="center" vertical="center" wrapText="1"/>
    </xf>
    <xf numFmtId="4" fontId="25" fillId="2" borderId="1" xfId="0" applyNumberFormat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/>
    </xf>
    <xf numFmtId="0" fontId="28" fillId="0" borderId="0" xfId="0" applyFont="1" applyFill="1" applyAlignment="1">
      <alignment vertical="center"/>
    </xf>
    <xf numFmtId="3" fontId="25" fillId="3" borderId="1" xfId="2" applyNumberFormat="1" applyFont="1" applyFill="1" applyBorder="1" applyAlignment="1">
      <alignment horizontal="center" vertical="center" wrapText="1"/>
    </xf>
    <xf numFmtId="1" fontId="25" fillId="2" borderId="1" xfId="0" applyNumberFormat="1" applyFont="1" applyFill="1" applyBorder="1" applyAlignment="1">
      <alignment horizontal="left" vertical="center" wrapText="1"/>
    </xf>
    <xf numFmtId="49" fontId="25" fillId="2" borderId="1" xfId="149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 wrapText="1" shrinkToFit="1"/>
    </xf>
    <xf numFmtId="1" fontId="25" fillId="2" borderId="1" xfId="0" applyNumberFormat="1" applyFont="1" applyFill="1" applyBorder="1" applyAlignment="1">
      <alignment horizontal="center" vertical="center" wrapText="1"/>
    </xf>
    <xf numFmtId="43" fontId="27" fillId="2" borderId="1" xfId="149" applyFont="1" applyFill="1" applyBorder="1" applyAlignment="1">
      <alignment horizontal="center" vertical="center" wrapText="1"/>
    </xf>
    <xf numFmtId="3" fontId="25" fillId="2" borderId="4" xfId="149" applyNumberFormat="1" applyFont="1" applyFill="1" applyBorder="1" applyAlignment="1">
      <alignment horizontal="center" vertical="center" wrapText="1"/>
    </xf>
    <xf numFmtId="4" fontId="25" fillId="2" borderId="4" xfId="3" applyNumberFormat="1" applyFont="1" applyFill="1" applyBorder="1" applyAlignment="1">
      <alignment horizontal="center" vertical="center" wrapText="1"/>
    </xf>
    <xf numFmtId="1" fontId="25" fillId="2" borderId="3" xfId="2" applyNumberFormat="1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3" fontId="25" fillId="2" borderId="3" xfId="0" applyNumberFormat="1" applyFont="1" applyFill="1" applyBorder="1" applyAlignment="1">
      <alignment horizontal="center" vertical="center" wrapText="1"/>
    </xf>
    <xf numFmtId="0" fontId="25" fillId="2" borderId="4" xfId="0" applyFont="1" applyFill="1" applyBorder="1" applyAlignment="1">
      <alignment horizontal="left" vertical="center"/>
    </xf>
    <xf numFmtId="0" fontId="25" fillId="2" borderId="4" xfId="0" applyFont="1" applyFill="1" applyBorder="1" applyAlignment="1">
      <alignment horizontal="center" vertical="center"/>
    </xf>
    <xf numFmtId="1" fontId="25" fillId="2" borderId="1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3" fontId="31" fillId="0" borderId="0" xfId="0" applyNumberFormat="1" applyFont="1" applyAlignment="1">
      <alignment vertical="center"/>
    </xf>
    <xf numFmtId="3" fontId="2" fillId="2" borderId="0" xfId="0" applyNumberFormat="1" applyFont="1" applyFill="1" applyAlignment="1">
      <alignment horizontal="center" vertical="center"/>
    </xf>
    <xf numFmtId="4" fontId="25" fillId="0" borderId="1" xfId="2" applyNumberFormat="1" applyFont="1" applyFill="1" applyBorder="1" applyAlignment="1">
      <alignment horizontal="center" vertical="center" wrapText="1"/>
    </xf>
    <xf numFmtId="4" fontId="25" fillId="2" borderId="1" xfId="2" applyNumberFormat="1" applyFont="1" applyFill="1" applyBorder="1" applyAlignment="1">
      <alignment horizontal="center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0" fontId="25" fillId="3" borderId="1" xfId="0" applyFont="1" applyFill="1" applyBorder="1" applyAlignment="1">
      <alignment horizontal="center" vertical="center" wrapText="1"/>
    </xf>
    <xf numFmtId="4" fontId="25" fillId="0" borderId="1" xfId="1" applyNumberFormat="1" applyFont="1" applyFill="1" applyBorder="1" applyAlignment="1">
      <alignment horizontal="center" vertical="center" wrapText="1"/>
    </xf>
    <xf numFmtId="3" fontId="25" fillId="2" borderId="1" xfId="3" applyNumberFormat="1" applyFont="1" applyFill="1" applyBorder="1" applyAlignment="1">
      <alignment horizontal="center" vertical="center" wrapText="1"/>
    </xf>
    <xf numFmtId="4" fontId="25" fillId="2" borderId="1" xfId="3" applyNumberFormat="1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 shrinkToFit="1"/>
    </xf>
    <xf numFmtId="0" fontId="25" fillId="3" borderId="1" xfId="0" applyFont="1" applyFill="1" applyBorder="1" applyAlignment="1">
      <alignment horizontal="left" vertical="center"/>
    </xf>
    <xf numFmtId="4" fontId="25" fillId="2" borderId="0" xfId="0" applyNumberFormat="1" applyFont="1" applyFill="1" applyAlignment="1">
      <alignment horizontal="center" vertical="center"/>
    </xf>
    <xf numFmtId="0" fontId="25" fillId="2" borderId="4" xfId="0" applyFont="1" applyFill="1" applyBorder="1" applyAlignment="1">
      <alignment horizontal="left" vertical="center" wrapText="1"/>
    </xf>
    <xf numFmtId="3" fontId="25" fillId="2" borderId="11" xfId="0" applyNumberFormat="1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left" vertical="center" wrapText="1"/>
    </xf>
    <xf numFmtId="0" fontId="25" fillId="2" borderId="6" xfId="0" applyFont="1" applyFill="1" applyBorder="1" applyAlignment="1">
      <alignment horizontal="center" vertical="center" wrapText="1"/>
    </xf>
    <xf numFmtId="0" fontId="25" fillId="2" borderId="6" xfId="0" applyFont="1" applyFill="1" applyBorder="1" applyAlignment="1">
      <alignment horizontal="center" vertical="center"/>
    </xf>
    <xf numFmtId="3" fontId="25" fillId="2" borderId="10" xfId="0" applyNumberFormat="1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25" fillId="2" borderId="3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horizontal="left" vertical="center" wrapText="1"/>
    </xf>
    <xf numFmtId="3" fontId="25" fillId="2" borderId="6" xfId="149" applyNumberFormat="1" applyFont="1" applyFill="1" applyBorder="1" applyAlignment="1">
      <alignment horizontal="center" vertical="center" wrapText="1"/>
    </xf>
    <xf numFmtId="3" fontId="25" fillId="2" borderId="6" xfId="2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3" fontId="25" fillId="0" borderId="6" xfId="149" applyNumberFormat="1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6" xfId="0" applyFont="1" applyFill="1" applyBorder="1" applyAlignment="1">
      <alignment horizontal="center" vertical="center" wrapText="1"/>
    </xf>
    <xf numFmtId="1" fontId="25" fillId="0" borderId="4" xfId="2" applyNumberFormat="1" applyFont="1" applyFill="1" applyBorder="1" applyAlignment="1">
      <alignment horizontal="center" vertical="center" wrapText="1"/>
    </xf>
    <xf numFmtId="49" fontId="25" fillId="0" borderId="4" xfId="149" applyNumberFormat="1" applyFont="1" applyFill="1" applyBorder="1" applyAlignment="1">
      <alignment horizontal="center" vertical="center" wrapText="1"/>
    </xf>
    <xf numFmtId="0" fontId="25" fillId="0" borderId="4" xfId="0" applyFont="1" applyFill="1" applyBorder="1" applyAlignment="1">
      <alignment horizontal="left" vertical="center" wrapText="1" shrinkToFit="1"/>
    </xf>
    <xf numFmtId="1" fontId="25" fillId="0" borderId="4" xfId="0" applyNumberFormat="1" applyFont="1" applyFill="1" applyBorder="1" applyAlignment="1">
      <alignment horizontal="center" vertical="center" wrapText="1"/>
    </xf>
    <xf numFmtId="3" fontId="25" fillId="0" borderId="4" xfId="2" applyNumberFormat="1" applyFont="1" applyFill="1" applyBorder="1" applyAlignment="1">
      <alignment horizontal="center" vertical="center" wrapText="1"/>
    </xf>
    <xf numFmtId="43" fontId="27" fillId="0" borderId="4" xfId="149" applyFont="1" applyFill="1" applyBorder="1" applyAlignment="1">
      <alignment horizontal="center" vertical="center" wrapText="1"/>
    </xf>
    <xf numFmtId="3" fontId="25" fillId="0" borderId="4" xfId="149" applyNumberFormat="1" applyFont="1" applyFill="1" applyBorder="1" applyAlignment="1">
      <alignment horizontal="center" vertical="center" wrapText="1"/>
    </xf>
    <xf numFmtId="198" fontId="27" fillId="3" borderId="1" xfId="149" applyNumberFormat="1" applyFont="1" applyFill="1" applyBorder="1" applyAlignment="1">
      <alignment horizontal="center" vertical="center" wrapText="1"/>
    </xf>
    <xf numFmtId="1" fontId="25" fillId="0" borderId="0" xfId="0" applyNumberFormat="1" applyFont="1" applyFill="1" applyAlignment="1">
      <alignment horizontal="left" vertical="center"/>
    </xf>
    <xf numFmtId="1" fontId="25" fillId="0" borderId="0" xfId="0" applyNumberFormat="1" applyFont="1" applyFill="1" applyAlignment="1">
      <alignment horizontal="left" vertical="center" wrapText="1"/>
    </xf>
    <xf numFmtId="1" fontId="27" fillId="3" borderId="7" xfId="1" applyNumberFormat="1" applyFont="1" applyFill="1" applyBorder="1" applyAlignment="1">
      <alignment horizontal="center" vertical="center" wrapText="1"/>
    </xf>
    <xf numFmtId="1" fontId="27" fillId="3" borderId="5" xfId="1" applyNumberFormat="1" applyFont="1" applyFill="1" applyBorder="1" applyAlignment="1">
      <alignment horizontal="center" vertical="center" wrapText="1"/>
    </xf>
    <xf numFmtId="1" fontId="27" fillId="3" borderId="3" xfId="1" applyNumberFormat="1" applyFont="1" applyFill="1" applyBorder="1" applyAlignment="1">
      <alignment horizontal="center" vertical="center" wrapText="1"/>
    </xf>
    <xf numFmtId="1" fontId="27" fillId="4" borderId="1" xfId="2" applyNumberFormat="1" applyFont="1" applyFill="1" applyBorder="1" applyAlignment="1">
      <alignment horizontal="left" vertical="center" wrapText="1"/>
    </xf>
    <xf numFmtId="1" fontId="27" fillId="4" borderId="7" xfId="2" applyNumberFormat="1" applyFont="1" applyFill="1" applyBorder="1" applyAlignment="1">
      <alignment horizontal="left" vertical="center" wrapText="1"/>
    </xf>
    <xf numFmtId="1" fontId="27" fillId="4" borderId="5" xfId="2" applyNumberFormat="1" applyFont="1" applyFill="1" applyBorder="1" applyAlignment="1">
      <alignment horizontal="left" vertical="center" wrapText="1"/>
    </xf>
    <xf numFmtId="1" fontId="27" fillId="4" borderId="3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 wrapText="1"/>
    </xf>
    <xf numFmtId="1" fontId="27" fillId="3" borderId="7" xfId="2" applyNumberFormat="1" applyFont="1" applyFill="1" applyBorder="1" applyAlignment="1">
      <alignment horizontal="left" vertical="center" wrapText="1"/>
    </xf>
    <xf numFmtId="1" fontId="27" fillId="3" borderId="5" xfId="2" applyNumberFormat="1" applyFont="1" applyFill="1" applyBorder="1" applyAlignment="1">
      <alignment horizontal="left" vertical="center" wrapText="1"/>
    </xf>
    <xf numFmtId="1" fontId="27" fillId="3" borderId="3" xfId="2" applyNumberFormat="1" applyFont="1" applyFill="1" applyBorder="1" applyAlignment="1">
      <alignment horizontal="left" vertical="center" wrapText="1"/>
    </xf>
    <xf numFmtId="1" fontId="27" fillId="3" borderId="9" xfId="2" applyNumberFormat="1" applyFont="1" applyFill="1" applyBorder="1" applyAlignment="1">
      <alignment horizontal="left" vertical="center" wrapText="1"/>
    </xf>
    <xf numFmtId="1" fontId="27" fillId="3" borderId="10" xfId="2" applyNumberFormat="1" applyFont="1" applyFill="1" applyBorder="1" applyAlignment="1">
      <alignment horizontal="left" vertical="center" wrapText="1"/>
    </xf>
    <xf numFmtId="1" fontId="27" fillId="3" borderId="8" xfId="2" applyNumberFormat="1" applyFont="1" applyFill="1" applyBorder="1" applyAlignment="1">
      <alignment horizontal="left" vertical="center" wrapText="1"/>
    </xf>
    <xf numFmtId="1" fontId="27" fillId="3" borderId="1" xfId="2" applyNumberFormat="1" applyFont="1" applyFill="1" applyBorder="1" applyAlignment="1">
      <alignment horizontal="left" vertical="center"/>
    </xf>
    <xf numFmtId="1" fontId="27" fillId="3" borderId="1" xfId="1" applyNumberFormat="1" applyFont="1" applyFill="1" applyBorder="1" applyAlignment="1">
      <alignment horizontal="center" vertical="center" wrapText="1"/>
    </xf>
    <xf numFmtId="0" fontId="25" fillId="2" borderId="0" xfId="0" applyFont="1" applyFill="1" applyAlignment="1">
      <alignment horizontal="left" vertical="center" wrapText="1"/>
    </xf>
    <xf numFmtId="0" fontId="25" fillId="2" borderId="4" xfId="0" applyFont="1" applyFill="1" applyBorder="1" applyAlignment="1">
      <alignment vertical="center" wrapText="1" shrinkToFit="1"/>
    </xf>
    <xf numFmtId="4" fontId="25" fillId="2" borderId="4" xfId="0" applyNumberFormat="1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</cellXfs>
  <cellStyles count="150">
    <cellStyle name="?’һғһ‚›ү" xfId="5"/>
    <cellStyle name="?’ћѓћ‚›‰" xfId="6"/>
    <cellStyle name="”?ќђќ‘ћ‚›‰" xfId="7"/>
    <cellStyle name="”?қђқ‘һ‚›ү" xfId="8"/>
    <cellStyle name="”?љ‘?ђһ‚ђққ›ү" xfId="9"/>
    <cellStyle name="”?љ‘?ђћ‚ђќќ›‰" xfId="10"/>
    <cellStyle name="”€ќђќ‘ћ‚›‰" xfId="11"/>
    <cellStyle name="”€қђқ‘һ‚›ү" xfId="12"/>
    <cellStyle name="”€љ‘€ђһ‚ђққ›ү" xfId="13"/>
    <cellStyle name="”€љ‘€ђћ‚ђќќ›‰" xfId="14"/>
    <cellStyle name="”ќђќ‘ћ‚›‰" xfId="15"/>
    <cellStyle name="”љ‘ђћ‚ђќќ›‰" xfId="16"/>
    <cellStyle name="„…ќ…†ќ›‰" xfId="17"/>
    <cellStyle name="„…қ…†қ›ү" xfId="18"/>
    <cellStyle name="€’һғһ‚›ү" xfId="19"/>
    <cellStyle name="€’ћѓћ‚›‰" xfId="20"/>
    <cellStyle name="‡ђѓћ‹ћ‚ћљ1" xfId="21"/>
    <cellStyle name="‡ђѓћ‹ћ‚ћљ2" xfId="22"/>
    <cellStyle name="’ћѓћ‚›‰" xfId="23"/>
    <cellStyle name="cc0 -CalComma" xfId="24"/>
    <cellStyle name="cc1 -CalComma" xfId="25"/>
    <cellStyle name="cc2 -CalComma" xfId="26"/>
    <cellStyle name="cc3 -CalComma" xfId="27"/>
    <cellStyle name="cc4 -CalComma" xfId="28"/>
    <cellStyle name="cdDMM -CalDate" xfId="29"/>
    <cellStyle name="cdDMMY -CalDate" xfId="30"/>
    <cellStyle name="cdDMMYHM -CalDateTime" xfId="31"/>
    <cellStyle name="cdDMY -CalDate" xfId="32"/>
    <cellStyle name="cdMDY -CalDate" xfId="33"/>
    <cellStyle name="cdMMY -CalDate" xfId="34"/>
    <cellStyle name="cdMMYc-CalDateC" xfId="35"/>
    <cellStyle name="cf0 -CalFixed" xfId="36"/>
    <cellStyle name="cmHM  -CalTime" xfId="37"/>
    <cellStyle name="cmHM24+ -CalTime" xfId="38"/>
    <cellStyle name="cp0 -CalPercent" xfId="39"/>
    <cellStyle name="cp1 -CalPercent" xfId="40"/>
    <cellStyle name="cp2 -CalPercent" xfId="41"/>
    <cellStyle name="cp3 -CalPercent" xfId="42"/>
    <cellStyle name="cr0 -CalCurr" xfId="43"/>
    <cellStyle name="cr1 -CalCurr" xfId="44"/>
    <cellStyle name="cr2 -CalCurr" xfId="45"/>
    <cellStyle name="cr3 -CalCurr" xfId="46"/>
    <cellStyle name="cr4 -CalCurr" xfId="47"/>
    <cellStyle name="Currency [0]_basle_98_97_96 1" xfId="48"/>
    <cellStyle name="Currency_basle_98_97_96 1" xfId="49"/>
    <cellStyle name="E&amp;Y House" xfId="50"/>
    <cellStyle name="Euro" xfId="51"/>
    <cellStyle name="Excel Built-in Normal" xfId="52"/>
    <cellStyle name="h0 -Heading" xfId="53"/>
    <cellStyle name="h1 -Heading" xfId="54"/>
    <cellStyle name="h2 -Heading" xfId="55"/>
    <cellStyle name="h3 -Heading" xfId="56"/>
    <cellStyle name="hp0 -Hyperlink" xfId="57"/>
    <cellStyle name="hp1 -Hyperlink" xfId="58"/>
    <cellStyle name="hp2 -Hyperlink" xfId="59"/>
    <cellStyle name="hp3 -Hyperlink" xfId="60"/>
    <cellStyle name="ic0 -InpComma" xfId="61"/>
    <cellStyle name="ic1 -InpComma" xfId="62"/>
    <cellStyle name="ic2 -InpComma" xfId="63"/>
    <cellStyle name="ic3 -InpComma" xfId="64"/>
    <cellStyle name="ic4 -InpComma" xfId="65"/>
    <cellStyle name="idDMM -InpDate" xfId="66"/>
    <cellStyle name="idDMMY -InpDate" xfId="67"/>
    <cellStyle name="idDMMYHM -InpDateTime" xfId="68"/>
    <cellStyle name="idDMY -InpDate" xfId="69"/>
    <cellStyle name="idMDY -InpDate" xfId="70"/>
    <cellStyle name="idMMY -InpDate" xfId="71"/>
    <cellStyle name="if0 -InpFixed" xfId="72"/>
    <cellStyle name="if0b-InpFixedB" xfId="73"/>
    <cellStyle name="if0-InpFixed" xfId="74"/>
    <cellStyle name="iln -InpTableTextNoWrap" xfId="75"/>
    <cellStyle name="ilnb-InpTableTextNoWrapB" xfId="76"/>
    <cellStyle name="ilw -InpTableTextWrap" xfId="77"/>
    <cellStyle name="imHM  -InpTime" xfId="78"/>
    <cellStyle name="imHM24+ -InpTime" xfId="79"/>
    <cellStyle name="ip0 -InpPercent" xfId="80"/>
    <cellStyle name="ip1 -InpPercent" xfId="81"/>
    <cellStyle name="ip2 -InpPercent" xfId="82"/>
    <cellStyle name="ip3 -InpPercent" xfId="83"/>
    <cellStyle name="ir0 -InpCurr" xfId="84"/>
    <cellStyle name="ir1 -InpCurr" xfId="85"/>
    <cellStyle name="ir2 -InpCurr" xfId="86"/>
    <cellStyle name="ir3 -InpCurr" xfId="87"/>
    <cellStyle name="ir4 -InpCurr" xfId="88"/>
    <cellStyle name="is0 -InpSideText" xfId="89"/>
    <cellStyle name="is1 -InpSideText" xfId="90"/>
    <cellStyle name="is2 -InpSideText" xfId="91"/>
    <cellStyle name="is3 -InpSideText" xfId="92"/>
    <cellStyle name="is4 -InpSideText" xfId="93"/>
    <cellStyle name="itn -InpTopTextNoWrap" xfId="94"/>
    <cellStyle name="itw -InpTopTextWrap" xfId="95"/>
    <cellStyle name="ltn -TableTextNoWrap" xfId="96"/>
    <cellStyle name="ltw -TableTextWrap" xfId="97"/>
    <cellStyle name="Normal_070917_2008_Экспорт_МЭБП3" xfId="98"/>
    <cellStyle name="Report" xfId="99"/>
    <cellStyle name="sh0 -SideHeading" xfId="100"/>
    <cellStyle name="sh1 -SideHeading" xfId="101"/>
    <cellStyle name="sh2 -SideHeading" xfId="102"/>
    <cellStyle name="sh3 -SideHeading" xfId="103"/>
    <cellStyle name="st0 -SideText" xfId="104"/>
    <cellStyle name="st1 -SideText" xfId="105"/>
    <cellStyle name="st2 -SideText" xfId="106"/>
    <cellStyle name="st3 -SideText" xfId="107"/>
    <cellStyle name="st4 -SideText" xfId="108"/>
    <cellStyle name="ttn -TopTextNoWrap" xfId="109"/>
    <cellStyle name="ttw -TopTextWrap" xfId="110"/>
    <cellStyle name="Виталий" xfId="111"/>
    <cellStyle name="Гиперссылка 2" xfId="112"/>
    <cellStyle name="КАНДАГАЧ тел3-33-96" xfId="113"/>
    <cellStyle name="Обычный" xfId="0" builtinId="0"/>
    <cellStyle name="Обычный 10" xfId="114"/>
    <cellStyle name="Обычный 11" xfId="115"/>
    <cellStyle name="Обычный 12" xfId="1"/>
    <cellStyle name="Обычный 2" xfId="4"/>
    <cellStyle name="Обычный 2 2" xfId="116"/>
    <cellStyle name="Обычный 3" xfId="117"/>
    <cellStyle name="Обычный 3 2" xfId="118"/>
    <cellStyle name="Обычный 3 3" xfId="119"/>
    <cellStyle name="Обычный 3 4" xfId="120"/>
    <cellStyle name="Обычный 3 5" xfId="121"/>
    <cellStyle name="Обычный 3 6" xfId="122"/>
    <cellStyle name="Обычный 3 7" xfId="123"/>
    <cellStyle name="Обычный 3 8" xfId="124"/>
    <cellStyle name="Обычный 3 8 2" xfId="125"/>
    <cellStyle name="Обычный 4" xfId="126"/>
    <cellStyle name="Обычный 5" xfId="127"/>
    <cellStyle name="Обычный 5 2" xfId="128"/>
    <cellStyle name="Обычный 5 3" xfId="129"/>
    <cellStyle name="Обычный 6" xfId="130"/>
    <cellStyle name="Обычный 7" xfId="131"/>
    <cellStyle name="Обычный 8" xfId="132"/>
    <cellStyle name="Обычный 9" xfId="133"/>
    <cellStyle name="Стиль 1" xfId="134"/>
    <cellStyle name="Тысячи [0]_96111" xfId="135"/>
    <cellStyle name="Тысячи_96111" xfId="136"/>
    <cellStyle name="Үђғһ‹һ‚һљ1" xfId="137"/>
    <cellStyle name="Үђғһ‹һ‚һљ2" xfId="138"/>
    <cellStyle name="Финансовый" xfId="149" builtinId="3"/>
    <cellStyle name="Финансовый 2" xfId="3"/>
    <cellStyle name="Финансовый 2 2" xfId="139"/>
    <cellStyle name="Финансовый 2 3" xfId="148"/>
    <cellStyle name="Финансовый 3" xfId="140"/>
    <cellStyle name="Финансовый 4" xfId="141"/>
    <cellStyle name="Финансовый 4 2" xfId="142"/>
    <cellStyle name="Финансовый 4 3" xfId="143"/>
    <cellStyle name="Финансовый 5" xfId="144"/>
    <cellStyle name="Финансовый 6" xfId="145"/>
    <cellStyle name="Финансовый 7" xfId="2"/>
    <cellStyle name="Џђһ–…қ’қ›ү" xfId="146"/>
    <cellStyle name="Џђћ–…ќ’ќ›‰" xfId="1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3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9225" y="51219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 anchor="ctr">
          <a:spAutoFit/>
        </a:bodyPr>
        <a:lstStyle/>
        <a:p>
          <a:pPr algn="l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4538694" y="66330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333375" y="80238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4538694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43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8059400" y="466217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4354175" y="802386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4354175" y="160305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4354175" y="5947273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4354175" y="74714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24" name="Прямоугольник 23"/>
        <xdr:cNvSpPr/>
      </xdr:nvSpPr>
      <xdr:spPr>
        <a:xfrm>
          <a:off x="4538694" y="696549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60</xdr:row>
      <xdr:rowOff>0</xdr:rowOff>
    </xdr:from>
    <xdr:ext cx="11513819" cy="937629"/>
    <xdr:sp macro="" textlink="">
      <xdr:nvSpPr>
        <xdr:cNvPr id="25" name="Прямоугольник 24"/>
        <xdr:cNvSpPr/>
      </xdr:nvSpPr>
      <xdr:spPr>
        <a:xfrm>
          <a:off x="333375" y="85905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26" name="Прямоугольник 25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2</xdr:col>
      <xdr:colOff>152400</xdr:colOff>
      <xdr:row>7</xdr:row>
      <xdr:rowOff>101600</xdr:rowOff>
    </xdr:from>
    <xdr:ext cx="11513819" cy="937629"/>
    <xdr:sp macro="" textlink="">
      <xdr:nvSpPr>
        <xdr:cNvPr id="27" name="Прямоугольник 26"/>
        <xdr:cNvSpPr/>
      </xdr:nvSpPr>
      <xdr:spPr>
        <a:xfrm>
          <a:off x="3594100" y="13081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28" name="Прямоугольник 27"/>
        <xdr:cNvSpPr/>
      </xdr:nvSpPr>
      <xdr:spPr>
        <a:xfrm>
          <a:off x="4538694" y="859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29" name="Прямоугольник 28"/>
        <xdr:cNvSpPr/>
      </xdr:nvSpPr>
      <xdr:spPr>
        <a:xfrm rot="16200000">
          <a:off x="149225" y="52120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0" name="Прямоугольник 29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73769" y="476758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2" name="Прямоугольник 31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73769" y="45961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8034000" y="458851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8018125" y="298323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2298700</xdr:colOff>
      <xdr:row>43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80435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43</xdr:row>
      <xdr:rowOff>0</xdr:rowOff>
    </xdr:from>
    <xdr:ext cx="937629" cy="11513819"/>
    <xdr:sp macro="" textlink="">
      <xdr:nvSpPr>
        <xdr:cNvPr id="37" name="Прямоугольник 36"/>
        <xdr:cNvSpPr/>
      </xdr:nvSpPr>
      <xdr:spPr>
        <a:xfrm rot="16200000">
          <a:off x="142875" y="2900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5767419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10</xdr:col>
      <xdr:colOff>2273300</xdr:colOff>
      <xdr:row>43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8018125" y="28860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2" name="Прямоугольник 1"/>
        <xdr:cNvSpPr/>
      </xdr:nvSpPr>
      <xdr:spPr>
        <a:xfrm rot="16200000">
          <a:off x="142875" y="503650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3" name="Прямоугольник 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4" name="Прямоугольник 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" name="Прямоугольник 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6" name="Прямоугольник 5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" name="Прямоугольник 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8" name="Прямоугольник 7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9" name="Прямоугольник 8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10" name="Прямоугольник 9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11" name="Прямоугольник 1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12" name="Прямоугольник 1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13" name="Прямоугольник 12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4" name="Прямоугольник 13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5" name="Прямоугольник 14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6" name="Прямоугольник 15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7" name="Прямоугольник 16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8" name="Прямоугольник 17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55</xdr:row>
      <xdr:rowOff>0</xdr:rowOff>
    </xdr:from>
    <xdr:ext cx="184731" cy="937629"/>
    <xdr:sp macro="" textlink="">
      <xdr:nvSpPr>
        <xdr:cNvPr id="19" name="Прямоугольник 18"/>
        <xdr:cNvSpPr/>
      </xdr:nvSpPr>
      <xdr:spPr>
        <a:xfrm>
          <a:off x="16630650" y="35718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0" name="Прямоугольник 19"/>
        <xdr:cNvSpPr/>
      </xdr:nvSpPr>
      <xdr:spPr>
        <a:xfrm>
          <a:off x="16630650" y="482427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1" name="Прямоугольник 20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22" name="Прямоугольник 21"/>
        <xdr:cNvSpPr/>
      </xdr:nvSpPr>
      <xdr:spPr>
        <a:xfrm>
          <a:off x="16630650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3" name="Прямоугольник 22"/>
        <xdr:cNvSpPr/>
      </xdr:nvSpPr>
      <xdr:spPr>
        <a:xfrm>
          <a:off x="5767419" y="50072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24" name="Прямоугольник 23"/>
        <xdr:cNvSpPr/>
      </xdr:nvSpPr>
      <xdr:spPr>
        <a:xfrm>
          <a:off x="438150" y="6903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5" name="Прямоугольник 24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26" name="Прямоугольник 25"/>
        <xdr:cNvSpPr/>
      </xdr:nvSpPr>
      <xdr:spPr>
        <a:xfrm>
          <a:off x="1473200" y="67640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7" name="Прямоугольник 26"/>
        <xdr:cNvSpPr/>
      </xdr:nvSpPr>
      <xdr:spPr>
        <a:xfrm>
          <a:off x="5767419" y="69037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99</xdr:row>
      <xdr:rowOff>0</xdr:rowOff>
    </xdr:from>
    <xdr:ext cx="937629" cy="11513819"/>
    <xdr:sp macro="" textlink="">
      <xdr:nvSpPr>
        <xdr:cNvPr id="28" name="Прямоугольник 27"/>
        <xdr:cNvSpPr/>
      </xdr:nvSpPr>
      <xdr:spPr>
        <a:xfrm rot="16200000">
          <a:off x="142875" y="44088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9" name="Прямоугольник 2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103</xdr:row>
      <xdr:rowOff>50800</xdr:rowOff>
    </xdr:from>
    <xdr:ext cx="11513819" cy="937629"/>
    <xdr:sp macro="" textlink="">
      <xdr:nvSpPr>
        <xdr:cNvPr id="30" name="Прямоугольник 29"/>
        <xdr:cNvSpPr/>
      </xdr:nvSpPr>
      <xdr:spPr>
        <a:xfrm>
          <a:off x="0" y="629666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31" name="Прямоугольник 3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119</xdr:row>
      <xdr:rowOff>0</xdr:rowOff>
    </xdr:from>
    <xdr:ext cx="11513819" cy="937629"/>
    <xdr:sp macro="" textlink="">
      <xdr:nvSpPr>
        <xdr:cNvPr id="32" name="Прямоугольник 31"/>
        <xdr:cNvSpPr/>
      </xdr:nvSpPr>
      <xdr:spPr>
        <a:xfrm>
          <a:off x="0" y="6596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33" name="Прямоугольник 3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4" name="Прямоугольник 33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5" name="Прямоугольник 34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6" name="Прямоугольник 35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7" name="Прямоугольник 3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8" name="Прямоугольник 3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39" name="Прямоугольник 38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56</xdr:row>
      <xdr:rowOff>165100</xdr:rowOff>
    </xdr:from>
    <xdr:ext cx="184731" cy="937629"/>
    <xdr:sp macro="" textlink="">
      <xdr:nvSpPr>
        <xdr:cNvPr id="40" name="Прямоугольник 39"/>
        <xdr:cNvSpPr/>
      </xdr:nvSpPr>
      <xdr:spPr>
        <a:xfrm>
          <a:off x="16662400" y="301752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1" name="Прямоугольник 40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2" name="Прямоугольник 41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3" name="Прямоугольник 42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4" name="Прямоугольник 43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45" name="Прямоугольник 44"/>
        <xdr:cNvSpPr/>
      </xdr:nvSpPr>
      <xdr:spPr>
        <a:xfrm>
          <a:off x="16630650" y="30794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6" name="Прямоугольник 45"/>
        <xdr:cNvSpPr/>
      </xdr:nvSpPr>
      <xdr:spPr>
        <a:xfrm>
          <a:off x="16630650" y="41651459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7" name="Прямоугольник 46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48" name="Прямоугольник 47"/>
        <xdr:cNvSpPr/>
      </xdr:nvSpPr>
      <xdr:spPr>
        <a:xfrm>
          <a:off x="16630650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49" name="Прямоугольник 48"/>
        <xdr:cNvSpPr/>
      </xdr:nvSpPr>
      <xdr:spPr>
        <a:xfrm>
          <a:off x="5767419" y="441293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166</xdr:row>
      <xdr:rowOff>127000</xdr:rowOff>
    </xdr:from>
    <xdr:ext cx="11513819" cy="937629"/>
    <xdr:sp macro="" textlink="">
      <xdr:nvSpPr>
        <xdr:cNvPr id="50" name="Прямоугольник 49"/>
        <xdr:cNvSpPr/>
      </xdr:nvSpPr>
      <xdr:spPr>
        <a:xfrm>
          <a:off x="0" y="750443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1" name="Прямоугольник 50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102</xdr:row>
      <xdr:rowOff>0</xdr:rowOff>
    </xdr:from>
    <xdr:ext cx="11513819" cy="937629"/>
    <xdr:sp macro="" textlink="">
      <xdr:nvSpPr>
        <xdr:cNvPr id="52" name="Прямоугольник 51"/>
        <xdr:cNvSpPr/>
      </xdr:nvSpPr>
      <xdr:spPr>
        <a:xfrm rot="1025525">
          <a:off x="2374900" y="621665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102</xdr:row>
      <xdr:rowOff>0</xdr:rowOff>
    </xdr:from>
    <xdr:ext cx="184731" cy="937629"/>
    <xdr:sp macro="" textlink="">
      <xdr:nvSpPr>
        <xdr:cNvPr id="53" name="Прямоугольник 52"/>
        <xdr:cNvSpPr/>
      </xdr:nvSpPr>
      <xdr:spPr>
        <a:xfrm>
          <a:off x="5767419" y="69884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97</xdr:row>
      <xdr:rowOff>1633405</xdr:rowOff>
    </xdr:from>
    <xdr:ext cx="937629" cy="11513819"/>
    <xdr:sp macro="" textlink="">
      <xdr:nvSpPr>
        <xdr:cNvPr id="54" name="Прямоугольник 53"/>
        <xdr:cNvSpPr/>
      </xdr:nvSpPr>
      <xdr:spPr>
        <a:xfrm rot="16200000">
          <a:off x="142875" y="38687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5" name="Прямоугольник 5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56" name="Прямоугольник 5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7" name="Прямоугольник 5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58" name="Прямоугольник 57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59" name="Прямоугольник 5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0" name="Прямоугольник 59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1" name="Прямоугольник 60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2" name="Прямоугольник 61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3" name="Прямоугольник 6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4" name="Прямоугольник 6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65" name="Прямоугольник 64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6" name="Прямоугольник 65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7" name="Прямоугольник 66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8" name="Прямоугольник 67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69" name="Прямоугольник 68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0" name="Прямоугольник 69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71" name="Прямоугольник 70"/>
        <xdr:cNvSpPr/>
      </xdr:nvSpPr>
      <xdr:spPr>
        <a:xfrm>
          <a:off x="166306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72" name="Прямоугольник 71"/>
        <xdr:cNvSpPr/>
      </xdr:nvSpPr>
      <xdr:spPr>
        <a:xfrm>
          <a:off x="16630650" y="36250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73" name="Прямоугольник 72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74" name="Прямоугольник 73"/>
        <xdr:cNvSpPr/>
      </xdr:nvSpPr>
      <xdr:spPr>
        <a:xfrm>
          <a:off x="16630650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5" name="Прямоугольник 74"/>
        <xdr:cNvSpPr/>
      </xdr:nvSpPr>
      <xdr:spPr>
        <a:xfrm>
          <a:off x="5767419" y="3701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76" name="Прямоугольник 75"/>
        <xdr:cNvSpPr/>
      </xdr:nvSpPr>
      <xdr:spPr>
        <a:xfrm>
          <a:off x="4381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7" name="Прямоугольник 76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78" name="Прямоугольник 77"/>
        <xdr:cNvSpPr/>
      </xdr:nvSpPr>
      <xdr:spPr>
        <a:xfrm>
          <a:off x="1466850" y="59693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79" name="Прямоугольник 78"/>
        <xdr:cNvSpPr/>
      </xdr:nvSpPr>
      <xdr:spPr>
        <a:xfrm>
          <a:off x="5767419" y="59693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98</xdr:row>
      <xdr:rowOff>1633405</xdr:rowOff>
    </xdr:from>
    <xdr:ext cx="937629" cy="11513819"/>
    <xdr:sp macro="" textlink="">
      <xdr:nvSpPr>
        <xdr:cNvPr id="80" name="Прямоугольник 79"/>
        <xdr:cNvSpPr/>
      </xdr:nvSpPr>
      <xdr:spPr>
        <a:xfrm rot="16200000">
          <a:off x="142875" y="40211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81" name="Прямоугольник 8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102</xdr:row>
      <xdr:rowOff>50800</xdr:rowOff>
    </xdr:from>
    <xdr:ext cx="11513819" cy="937629"/>
    <xdr:sp macro="" textlink="">
      <xdr:nvSpPr>
        <xdr:cNvPr id="82" name="Прямоугольник 81"/>
        <xdr:cNvSpPr/>
      </xdr:nvSpPr>
      <xdr:spPr>
        <a:xfrm>
          <a:off x="0" y="63639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83" name="Прямоугольник 8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118</xdr:row>
      <xdr:rowOff>0</xdr:rowOff>
    </xdr:from>
    <xdr:ext cx="11513819" cy="937629"/>
    <xdr:sp macro="" textlink="">
      <xdr:nvSpPr>
        <xdr:cNvPr id="84" name="Прямоугольник 83"/>
        <xdr:cNvSpPr/>
      </xdr:nvSpPr>
      <xdr:spPr>
        <a:xfrm>
          <a:off x="0" y="66636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85" name="Прямоугольник 8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86" name="Прямоугольник 85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87" name="Прямоугольник 86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88" name="Прямоугольник 87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89" name="Прямоугольник 8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90" name="Прямоугольник 8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91" name="Прямоугольник 90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2" name="Прямоугольник 91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3" name="Прямоугольник 92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4" name="Прямоугольник 93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5" name="Прямоугольник 94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6" name="Прямоугольник 95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56</xdr:row>
      <xdr:rowOff>0</xdr:rowOff>
    </xdr:from>
    <xdr:ext cx="184731" cy="937629"/>
    <xdr:sp macro="" textlink="">
      <xdr:nvSpPr>
        <xdr:cNvPr id="97" name="Прямоугольник 96"/>
        <xdr:cNvSpPr/>
      </xdr:nvSpPr>
      <xdr:spPr>
        <a:xfrm>
          <a:off x="16630650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98" name="Прямоугольник 97"/>
        <xdr:cNvSpPr/>
      </xdr:nvSpPr>
      <xdr:spPr>
        <a:xfrm>
          <a:off x="16630650" y="37012784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99" name="Прямоугольник 98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97</xdr:row>
      <xdr:rowOff>0</xdr:rowOff>
    </xdr:from>
    <xdr:ext cx="184731" cy="937629"/>
    <xdr:sp macro="" textlink="">
      <xdr:nvSpPr>
        <xdr:cNvPr id="100" name="Прямоугольник 99"/>
        <xdr:cNvSpPr/>
      </xdr:nvSpPr>
      <xdr:spPr>
        <a:xfrm>
          <a:off x="16630650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1" name="Прямоугольник 100"/>
        <xdr:cNvSpPr/>
      </xdr:nvSpPr>
      <xdr:spPr>
        <a:xfrm>
          <a:off x="5767419" y="3872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145</xdr:row>
      <xdr:rowOff>0</xdr:rowOff>
    </xdr:from>
    <xdr:ext cx="11513819" cy="937629"/>
    <xdr:sp macro="" textlink="">
      <xdr:nvSpPr>
        <xdr:cNvPr id="102" name="Прямоугольник 101"/>
        <xdr:cNvSpPr/>
      </xdr:nvSpPr>
      <xdr:spPr>
        <a:xfrm>
          <a:off x="0" y="717804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03" name="Прямоугольник 102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101</xdr:row>
      <xdr:rowOff>25400</xdr:rowOff>
    </xdr:from>
    <xdr:ext cx="11513819" cy="937629"/>
    <xdr:sp macro="" textlink="">
      <xdr:nvSpPr>
        <xdr:cNvPr id="104" name="Прямоугольник 103"/>
        <xdr:cNvSpPr/>
      </xdr:nvSpPr>
      <xdr:spPr>
        <a:xfrm rot="1025525">
          <a:off x="2330450" y="634238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101</xdr:row>
      <xdr:rowOff>0</xdr:rowOff>
    </xdr:from>
    <xdr:ext cx="184731" cy="937629"/>
    <xdr:sp macro="" textlink="">
      <xdr:nvSpPr>
        <xdr:cNvPr id="105" name="Прямоугольник 104"/>
        <xdr:cNvSpPr/>
      </xdr:nvSpPr>
      <xdr:spPr>
        <a:xfrm>
          <a:off x="5767419" y="63398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106" name="Прямоугольник 105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7" name="Прямоугольник 106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99</xdr:row>
      <xdr:rowOff>0</xdr:rowOff>
    </xdr:from>
    <xdr:ext cx="11513819" cy="937629"/>
    <xdr:sp macro="" textlink="">
      <xdr:nvSpPr>
        <xdr:cNvPr id="108" name="Прямоугольник 107"/>
        <xdr:cNvSpPr/>
      </xdr:nvSpPr>
      <xdr:spPr>
        <a:xfrm>
          <a:off x="4445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09" name="Прямоугольник 108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99</xdr:row>
      <xdr:rowOff>0</xdr:rowOff>
    </xdr:from>
    <xdr:ext cx="11513819" cy="937629"/>
    <xdr:sp macro="" textlink="">
      <xdr:nvSpPr>
        <xdr:cNvPr id="110" name="Прямоугольник 109"/>
        <xdr:cNvSpPr/>
      </xdr:nvSpPr>
      <xdr:spPr>
        <a:xfrm>
          <a:off x="431800" y="597027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11" name="Прямоугольник 110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99</xdr:row>
      <xdr:rowOff>0</xdr:rowOff>
    </xdr:from>
    <xdr:ext cx="11513819" cy="937629"/>
    <xdr:sp macro="" textlink="">
      <xdr:nvSpPr>
        <xdr:cNvPr id="112" name="Прямоугольник 111"/>
        <xdr:cNvSpPr/>
      </xdr:nvSpPr>
      <xdr:spPr>
        <a:xfrm>
          <a:off x="1473200" y="575310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113" name="Прямоугольник 112"/>
        <xdr:cNvSpPr/>
      </xdr:nvSpPr>
      <xdr:spPr>
        <a:xfrm>
          <a:off x="5773769" y="575310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114" name="Прямоугольник 113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77</xdr:row>
      <xdr:rowOff>0</xdr:rowOff>
    </xdr:from>
    <xdr:ext cx="184731" cy="937629"/>
    <xdr:sp macro="" textlink="">
      <xdr:nvSpPr>
        <xdr:cNvPr id="115" name="Прямоугольник 114"/>
        <xdr:cNvSpPr/>
      </xdr:nvSpPr>
      <xdr:spPr>
        <a:xfrm>
          <a:off x="5773769" y="52095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116" name="Прямоугольник 115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76</xdr:row>
      <xdr:rowOff>0</xdr:rowOff>
    </xdr:from>
    <xdr:ext cx="184731" cy="937629"/>
    <xdr:sp macro="" textlink="">
      <xdr:nvSpPr>
        <xdr:cNvPr id="117" name="Прямоугольник 116"/>
        <xdr:cNvSpPr/>
      </xdr:nvSpPr>
      <xdr:spPr>
        <a:xfrm>
          <a:off x="5773769" y="51333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234" name="Прямоугольник 233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35" name="Прямоугольник 23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36" name="Прямоугольник 23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37" name="Прямоугольник 23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38" name="Прямоугольник 2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39" name="Прямоугольник 2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0" name="Прямоугольник 23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1" name="Прямоугольник 24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2" name="Прямоугольник 24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3" name="Прямоугольник 24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4" name="Прямоугольник 24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45" name="Прямоугольник 24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6" name="Прямоугольник 245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7" name="Прямоугольник 246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8" name="Прямоугольник 247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49" name="Прямоугольник 248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0" name="Прямоугольник 249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49</xdr:row>
      <xdr:rowOff>0</xdr:rowOff>
    </xdr:from>
    <xdr:ext cx="184731" cy="937629"/>
    <xdr:sp macro="" textlink="">
      <xdr:nvSpPr>
        <xdr:cNvPr id="251" name="Прямоугольник 250"/>
        <xdr:cNvSpPr/>
      </xdr:nvSpPr>
      <xdr:spPr>
        <a:xfrm>
          <a:off x="16630650" y="25707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52" name="Прямоугольник 25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53" name="Прямоугольник 25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54" name="Прямоугольник 25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55" name="Прямоугольник 25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56" name="Прямоугольник 255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57" name="Прямоугольник 25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258" name="Прямоугольник 257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59" name="Прямоугольник 25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260" name="Прямоугольник 259"/>
        <xdr:cNvSpPr/>
      </xdr:nvSpPr>
      <xdr:spPr>
        <a:xfrm rot="16200000">
          <a:off x="142875" y="525225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61" name="Прямоугольник 26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100</xdr:row>
      <xdr:rowOff>50800</xdr:rowOff>
    </xdr:from>
    <xdr:ext cx="11513819" cy="937629"/>
    <xdr:sp macro="" textlink="">
      <xdr:nvSpPr>
        <xdr:cNvPr id="262" name="Прямоугольник 261"/>
        <xdr:cNvSpPr/>
      </xdr:nvSpPr>
      <xdr:spPr>
        <a:xfrm>
          <a:off x="0" y="480472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63" name="Прямоугольник 26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116</xdr:row>
      <xdr:rowOff>0</xdr:rowOff>
    </xdr:from>
    <xdr:ext cx="11513819" cy="937629"/>
    <xdr:sp macro="" textlink="">
      <xdr:nvSpPr>
        <xdr:cNvPr id="264" name="Прямоугольник 263"/>
        <xdr:cNvSpPr/>
      </xdr:nvSpPr>
      <xdr:spPr>
        <a:xfrm>
          <a:off x="0" y="5104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65" name="Прямоугольник 26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66" name="Прямоугольник 26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67" name="Прямоугольник 26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68" name="Прямоугольник 26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69" name="Прямоугольник 26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70" name="Прямоугольник 26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71" name="Прямоугольник 27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50</xdr:row>
      <xdr:rowOff>165100</xdr:rowOff>
    </xdr:from>
    <xdr:ext cx="184731" cy="937629"/>
    <xdr:sp macro="" textlink="">
      <xdr:nvSpPr>
        <xdr:cNvPr id="272" name="Прямоугольник 271"/>
        <xdr:cNvSpPr/>
      </xdr:nvSpPr>
      <xdr:spPr>
        <a:xfrm>
          <a:off x="16643350" y="266065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3" name="Прямоугольник 272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4" name="Прямоугольник 273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5" name="Прямоугольник 274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6" name="Прямоугольник 275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277" name="Прямоугольник 276"/>
        <xdr:cNvSpPr/>
      </xdr:nvSpPr>
      <xdr:spPr>
        <a:xfrm>
          <a:off x="16630650" y="26822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78" name="Прямоугольник 27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79" name="Прямоугольник 27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80" name="Прямоугольник 27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1" name="Прямоугольник 28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163</xdr:row>
      <xdr:rowOff>127000</xdr:rowOff>
    </xdr:from>
    <xdr:ext cx="11513819" cy="937629"/>
    <xdr:sp macro="" textlink="">
      <xdr:nvSpPr>
        <xdr:cNvPr id="282" name="Прямоугольник 281"/>
        <xdr:cNvSpPr/>
      </xdr:nvSpPr>
      <xdr:spPr>
        <a:xfrm>
          <a:off x="0" y="60124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83" name="Прямоугольник 282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99</xdr:row>
      <xdr:rowOff>0</xdr:rowOff>
    </xdr:from>
    <xdr:ext cx="184731" cy="937629"/>
    <xdr:sp macro="" textlink="">
      <xdr:nvSpPr>
        <xdr:cNvPr id="285" name="Прямоугольник 284"/>
        <xdr:cNvSpPr/>
      </xdr:nvSpPr>
      <xdr:spPr>
        <a:xfrm>
          <a:off x="5767419" y="47805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77</xdr:row>
      <xdr:rowOff>1633405</xdr:rowOff>
    </xdr:from>
    <xdr:ext cx="937629" cy="11513819"/>
    <xdr:sp macro="" textlink="">
      <xdr:nvSpPr>
        <xdr:cNvPr id="286" name="Прямоугольник 285"/>
        <xdr:cNvSpPr/>
      </xdr:nvSpPr>
      <xdr:spPr>
        <a:xfrm rot="16200000">
          <a:off x="142875" y="519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7" name="Прямоугольник 28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88" name="Прямоугольник 28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89" name="Прямоугольник 28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290" name="Прямоугольник 28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291" name="Прямоугольник 29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2" name="Прямоугольник 29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3" name="Прямоугольник 29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4" name="Прямоугольник 29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5" name="Прямоугольник 29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6" name="Прямоугольник 29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297" name="Прямоугольник 296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8" name="Прямоугольник 297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299" name="Прямоугольник 298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0" name="Прямоугольник 299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1" name="Прямоугольник 300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2" name="Прямоугольник 301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48</xdr:row>
      <xdr:rowOff>0</xdr:rowOff>
    </xdr:from>
    <xdr:ext cx="184731" cy="937629"/>
    <xdr:sp macro="" textlink="">
      <xdr:nvSpPr>
        <xdr:cNvPr id="303" name="Прямоугольник 302"/>
        <xdr:cNvSpPr/>
      </xdr:nvSpPr>
      <xdr:spPr>
        <a:xfrm>
          <a:off x="16630650" y="25517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04" name="Прямоугольник 303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05" name="Прямоугольник 304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06" name="Прямоугольник 305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07" name="Прямоугольник 306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08" name="Прямоугольник 30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09" name="Прямоугольник 30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310" name="Прямоугольник 309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1" name="Прямоугольник 31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312" name="Прямоугольник 311"/>
        <xdr:cNvSpPr/>
      </xdr:nvSpPr>
      <xdr:spPr>
        <a:xfrm rot="16200000">
          <a:off x="142875" y="525272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13" name="Прямоугольник 31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314" name="Прямоугольник 313"/>
        <xdr:cNvSpPr/>
      </xdr:nvSpPr>
      <xdr:spPr>
        <a:xfrm>
          <a:off x="0" y="478567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5" name="Прямоугольник 31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316" name="Прямоугольник 315"/>
        <xdr:cNvSpPr/>
      </xdr:nvSpPr>
      <xdr:spPr>
        <a:xfrm>
          <a:off x="0" y="50853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17" name="Прямоугольник 31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18" name="Прямоугольник 317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19" name="Прямоугольник 318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20" name="Прямоугольник 31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21" name="Прямоугольник 32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22" name="Прямоугольник 32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23" name="Прямоугольник 322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4" name="Прямоугольник 323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5" name="Прямоугольник 324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6" name="Прямоугольник 325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7" name="Прямоугольник 326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8" name="Прямоугольник 327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50</xdr:row>
      <xdr:rowOff>0</xdr:rowOff>
    </xdr:from>
    <xdr:ext cx="184731" cy="937629"/>
    <xdr:sp macro="" textlink="">
      <xdr:nvSpPr>
        <xdr:cNvPr id="329" name="Прямоугольник 328"/>
        <xdr:cNvSpPr/>
      </xdr:nvSpPr>
      <xdr:spPr>
        <a:xfrm>
          <a:off x="16630650" y="2644140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30" name="Прямоугольник 329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31" name="Прямоугольник 330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32" name="Прямоугольник 331"/>
        <xdr:cNvSpPr/>
      </xdr:nvSpPr>
      <xdr:spPr>
        <a:xfrm>
          <a:off x="16630650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3" name="Прямоугольник 33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142</xdr:row>
      <xdr:rowOff>0</xdr:rowOff>
    </xdr:from>
    <xdr:ext cx="11513819" cy="937629"/>
    <xdr:sp macro="" textlink="">
      <xdr:nvSpPr>
        <xdr:cNvPr id="334" name="Прямоугольник 333"/>
        <xdr:cNvSpPr/>
      </xdr:nvSpPr>
      <xdr:spPr>
        <a:xfrm>
          <a:off x="0" y="5599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5" name="Прямоугольник 334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98</xdr:row>
      <xdr:rowOff>25400</xdr:rowOff>
    </xdr:from>
    <xdr:ext cx="11513819" cy="937629"/>
    <xdr:sp macro="" textlink="">
      <xdr:nvSpPr>
        <xdr:cNvPr id="336" name="Прямоугольник 335"/>
        <xdr:cNvSpPr/>
      </xdr:nvSpPr>
      <xdr:spPr>
        <a:xfrm rot="1025525">
          <a:off x="2330450" y="47640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37" name="Прямоугольник 336"/>
        <xdr:cNvSpPr/>
      </xdr:nvSpPr>
      <xdr:spPr>
        <a:xfrm>
          <a:off x="5767419" y="47615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38" name="Прямоугольник 337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39" name="Прямоугольник 338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40" name="Прямоугольник 339"/>
        <xdr:cNvSpPr/>
      </xdr:nvSpPr>
      <xdr:spPr>
        <a:xfrm>
          <a:off x="4381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41" name="Прямоугольник 340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342" name="Прямоугольник 341"/>
        <xdr:cNvSpPr/>
      </xdr:nvSpPr>
      <xdr:spPr>
        <a:xfrm>
          <a:off x="43180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43" name="Прямоугольник 342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344" name="Прямоугольник 343"/>
        <xdr:cNvSpPr/>
      </xdr:nvSpPr>
      <xdr:spPr>
        <a:xfrm>
          <a:off x="1466850" y="47234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45" name="Прямоугольник 344"/>
        <xdr:cNvSpPr/>
      </xdr:nvSpPr>
      <xdr:spPr>
        <a:xfrm>
          <a:off x="5767419" y="472344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346" name="Прямоугольник 345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74</xdr:row>
      <xdr:rowOff>0</xdr:rowOff>
    </xdr:from>
    <xdr:ext cx="184731" cy="937629"/>
    <xdr:sp macro="" textlink="">
      <xdr:nvSpPr>
        <xdr:cNvPr id="347" name="Прямоугольник 346"/>
        <xdr:cNvSpPr/>
      </xdr:nvSpPr>
      <xdr:spPr>
        <a:xfrm>
          <a:off x="5767419" y="435959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348" name="Прямоугольник 347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73</xdr:row>
      <xdr:rowOff>0</xdr:rowOff>
    </xdr:from>
    <xdr:ext cx="184731" cy="937629"/>
    <xdr:sp macro="" textlink="">
      <xdr:nvSpPr>
        <xdr:cNvPr id="349" name="Прямоугольник 348"/>
        <xdr:cNvSpPr/>
      </xdr:nvSpPr>
      <xdr:spPr>
        <a:xfrm>
          <a:off x="5767419" y="42995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350" name="Прямоугольник 34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51" name="Прямоугольник 35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52" name="Прямоугольник 35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53" name="Прямоугольник 35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54" name="Прямоугольник 3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55" name="Прямоугольник 3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56" name="Прямоугольник 35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57" name="Прямоугольник 35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58" name="Прямоугольник 35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59" name="Прямоугольник 35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60" name="Прямоугольник 35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61" name="Прямоугольник 36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2" name="Прямоугольник 361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3" name="Прямоугольник 362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4" name="Прямоугольник 36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5" name="Прямоугольник 36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6" name="Прямоугольник 36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367" name="Прямоугольник 36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68" name="Прямоугольник 3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69" name="Прямоугольник 3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70" name="Прямоугольник 3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1" name="Прямоугольник 37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372" name="Прямоугольник 371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3" name="Прямоугольник 37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374" name="Прямоугольник 373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5" name="Прямоугольник 37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376" name="Прямоугольник 375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77" name="Прямоугольник 37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378" name="Прямоугольник 377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79" name="Прямоугольник 37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380" name="Прямоугольник 379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81" name="Прямоугольник 38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2" name="Прямоугольник 38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3" name="Прямоугольник 38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4" name="Прямоугольник 38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5" name="Прямоугольник 38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6" name="Прямоугольник 38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87" name="Прямоугольник 38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46</xdr:row>
      <xdr:rowOff>165100</xdr:rowOff>
    </xdr:from>
    <xdr:ext cx="184731" cy="937629"/>
    <xdr:sp macro="" textlink="">
      <xdr:nvSpPr>
        <xdr:cNvPr id="388" name="Прямоугольник 387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89" name="Прямоугольник 388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0" name="Прямоугольник 389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1" name="Прямоугольник 39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2" name="Прямоугольник 39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393" name="Прямоугольник 39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94" name="Прямоугольник 39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95" name="Прямоугольник 39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396" name="Прямоугольник 39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397" name="Прямоугольник 3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398" name="Прямоугольник 397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399" name="Прямоугольник 398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98</xdr:row>
      <xdr:rowOff>0</xdr:rowOff>
    </xdr:from>
    <xdr:ext cx="11513819" cy="937629"/>
    <xdr:sp macro="" textlink="">
      <xdr:nvSpPr>
        <xdr:cNvPr id="400" name="Прямоугольник 399"/>
        <xdr:cNvSpPr/>
      </xdr:nvSpPr>
      <xdr:spPr>
        <a:xfrm rot="1025525">
          <a:off x="2368550" y="6255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401" name="Прямоугольник 40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402" name="Прямоугольник 401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3" name="Прямоугольник 4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04" name="Прямоугольник 4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5" name="Прямоугольник 4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06" name="Прямоугольник 40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07" name="Прямоугольник 4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08" name="Прямоугольник 40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09" name="Прямоугольник 40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10" name="Прямоугольник 40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11" name="Прямоугольник 41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12" name="Прямоугольник 41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13" name="Прямоугольник 41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4" name="Прямоугольник 413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5" name="Прямоугольник 41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6" name="Прямоугольник 41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7" name="Прямоугольник 41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8" name="Прямоугольник 41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419" name="Прямоугольник 41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20" name="Прямоугольник 41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21" name="Прямоугольник 42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22" name="Прямоугольник 42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23" name="Прямоугольник 42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24" name="Прямоугольник 42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25" name="Прямоугольник 42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426" name="Прямоугольник 42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27" name="Прямоугольник 4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428" name="Прямоугольник 427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29" name="Прямоугольник 4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430" name="Прямоугольник 429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31" name="Прямоугольник 43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432" name="Прямоугольник 431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33" name="Прямоугольник 43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4" name="Прямоугольник 43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5" name="Прямоугольник 43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6" name="Прямоугольник 43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7" name="Прямоугольник 43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8" name="Прямоугольник 43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39" name="Прямоугольник 43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0" name="Прямоугольник 439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1" name="Прямоугольник 440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2" name="Прямоугольник 44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3" name="Прямоугольник 44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4" name="Прямоугольник 44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445" name="Прямоугольник 44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46" name="Прямоугольник 44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47" name="Прямоугольник 44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448" name="Прямоугольник 44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49" name="Прямоугольник 4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450" name="Прямоугольник 449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1" name="Прямоугольник 450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452" name="Прямоугольник 451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453" name="Прямоугольник 45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54" name="Прямоугольник 45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55" name="Прямоугольник 4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456" name="Прямоугольник 4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57" name="Прямоугольник 4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458" name="Прямоугольник 457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59" name="Прямоугольник 4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460" name="Прямоугольник 459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61" name="Прямоугольник 4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462" name="Прямоугольник 461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463" name="Прямоугольник 462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464" name="Прямоугольник 463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465" name="Прямоугольник 464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466" name="Прямоугольник 46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67" name="Прямоугольник 46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68" name="Прямоугольник 46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69" name="Прямоугольник 46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70" name="Прямоугольник 4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71" name="Прямоугольник 4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2" name="Прямоугольник 47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3" name="Прямоугольник 47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4" name="Прямоугольник 47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5" name="Прямоугольник 47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6" name="Прямоугольник 47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77" name="Прямоугольник 47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78" name="Прямоугольник 477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79" name="Прямоугольник 478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0" name="Прямоугольник 47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1" name="Прямоугольник 48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2" name="Прямоугольник 48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483" name="Прямоугольник 48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84" name="Прямоугольник 4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85" name="Прямоугольник 4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86" name="Прямоугольник 4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87" name="Прямоугольник 48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488" name="Прямоугольник 487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89" name="Прямоугольник 48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490" name="Прямоугольник 489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91" name="Прямоугольник 49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492" name="Прямоугольник 491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493" name="Прямоугольник 49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494" name="Прямоугольник 493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95" name="Прямоугольник 49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496" name="Прямоугольник 495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497" name="Прямоугольник 49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98" name="Прямоугольник 49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499" name="Прямоугольник 49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00" name="Прямоугольник 49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01" name="Прямоугольник 50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02" name="Прямоугольник 50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03" name="Прямоугольник 50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504" name="Прямоугольник 503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5" name="Прямоугольник 504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6" name="Прямоугольник 50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7" name="Прямоугольник 50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8" name="Прямоугольник 50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509" name="Прямоугольник 50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10" name="Прямоугольник 50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11" name="Прямоугольник 51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12" name="Прямоугольник 51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3" name="Прямоугольник 51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514" name="Прямоугольник 513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15" name="Прямоугольник 51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17" name="Прямоугольник 51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518" name="Прямоугольник 517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19" name="Прямоугольник 5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20" name="Прямоугольник 5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21" name="Прямоугольник 5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22" name="Прямоугольник 52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23" name="Прямоугольник 5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4" name="Прямоугольник 52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5" name="Прямоугольник 52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6" name="Прямоугольник 52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7" name="Прямоугольник 52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8" name="Прямоугольник 52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29" name="Прямоугольник 52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0" name="Прямоугольник 529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1" name="Прямоугольник 530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2" name="Прямоугольник 53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3" name="Прямоугольник 53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4" name="Прямоугольник 53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535" name="Прямоугольник 53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36" name="Прямоугольник 53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37" name="Прямоугольник 53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38" name="Прямоугольник 53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39" name="Прямоугольник 53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40" name="Прямоугольник 53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1" name="Прямоугольник 54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542" name="Прямоугольник 54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3" name="Прямоугольник 54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544" name="Прямоугольник 543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45" name="Прямоугольник 5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546" name="Прямоугольник 545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47" name="Прямоугольник 54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548" name="Прямоугольник 547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49" name="Прямоугольник 54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0" name="Прямоугольник 54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1" name="Прямоугольник 55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2" name="Прямоугольник 55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3" name="Прямоугольник 55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4" name="Прямоугольник 55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55" name="Прямоугольник 55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6" name="Прямоугольник 555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7" name="Прямоугольник 556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8" name="Прямоугольник 55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59" name="Прямоугольник 55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60" name="Прямоугольник 55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561" name="Прямоугольник 56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62" name="Прямоугольник 56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63" name="Прямоугольник 56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564" name="Прямоугольник 56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65" name="Прямоугольник 56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566" name="Прямоугольник 565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67" name="Прямоугольник 566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568" name="Прямоугольник 567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569" name="Прямоугольник 56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70" name="Прямоугольник 56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71" name="Прямоугольник 5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572" name="Прямоугольник 5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73" name="Прямоугольник 5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574" name="Прямоугольник 573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75" name="Прямоугольник 5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576" name="Прямоугольник 575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577" name="Прямоугольник 5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578" name="Прямоугольник 577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579" name="Прямоугольник 578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580" name="Прямоугольник 579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581" name="Прямоугольник 580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582" name="Прямоугольник 581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83" name="Прямоугольник 58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84" name="Прямоугольник 58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85" name="Прямоугольник 58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586" name="Прямоугольник 5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587" name="Прямоугольник 5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88" name="Прямоугольник 58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89" name="Прямоугольник 58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90" name="Прямоугольник 58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91" name="Прямоугольник 59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92" name="Прямоугольник 59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593" name="Прямоугольник 59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4" name="Прямоугольник 593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5" name="Прямоугольник 594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6" name="Прямоугольник 595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7" name="Прямоугольник 596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8" name="Прямоугольник 597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45</xdr:row>
      <xdr:rowOff>0</xdr:rowOff>
    </xdr:from>
    <xdr:ext cx="184731" cy="937629"/>
    <xdr:sp macro="" textlink="">
      <xdr:nvSpPr>
        <xdr:cNvPr id="599" name="Прямоугольник 598"/>
        <xdr:cNvSpPr/>
      </xdr:nvSpPr>
      <xdr:spPr>
        <a:xfrm>
          <a:off x="16630650" y="30880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00" name="Прямоугольник 59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01" name="Прямоугольник 60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02" name="Прямоугольник 60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03" name="Прямоугольник 60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04" name="Прямоугольник 603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05" name="Прямоугольник 60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606" name="Прямоугольник 605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07" name="Прямоугольник 60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96</xdr:row>
      <xdr:rowOff>0</xdr:rowOff>
    </xdr:from>
    <xdr:ext cx="937629" cy="11513819"/>
    <xdr:sp macro="" textlink="">
      <xdr:nvSpPr>
        <xdr:cNvPr id="608" name="Прямоугольник 607"/>
        <xdr:cNvSpPr/>
      </xdr:nvSpPr>
      <xdr:spPr>
        <a:xfrm rot="16200000">
          <a:off x="142875" y="6726727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09" name="Прямоугольник 60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99</xdr:row>
      <xdr:rowOff>50800</xdr:rowOff>
    </xdr:from>
    <xdr:ext cx="11513819" cy="937629"/>
    <xdr:sp macro="" textlink="">
      <xdr:nvSpPr>
        <xdr:cNvPr id="610" name="Прямоугольник 609"/>
        <xdr:cNvSpPr/>
      </xdr:nvSpPr>
      <xdr:spPr>
        <a:xfrm>
          <a:off x="0" y="62791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11" name="Прямоугольник 61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115</xdr:row>
      <xdr:rowOff>0</xdr:rowOff>
    </xdr:from>
    <xdr:ext cx="11513819" cy="937629"/>
    <xdr:sp macro="" textlink="">
      <xdr:nvSpPr>
        <xdr:cNvPr id="612" name="Прямоугольник 611"/>
        <xdr:cNvSpPr/>
      </xdr:nvSpPr>
      <xdr:spPr>
        <a:xfrm>
          <a:off x="0" y="6578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13" name="Прямоугольник 61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4" name="Прямоугольник 61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5" name="Прямоугольник 61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6" name="Прямоугольник 61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7" name="Прямоугольник 61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8" name="Прямоугольник 61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19" name="Прямоугольник 61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46</xdr:row>
      <xdr:rowOff>165100</xdr:rowOff>
    </xdr:from>
    <xdr:ext cx="184731" cy="937629"/>
    <xdr:sp macro="" textlink="">
      <xdr:nvSpPr>
        <xdr:cNvPr id="620" name="Прямоугольник 619"/>
        <xdr:cNvSpPr/>
      </xdr:nvSpPr>
      <xdr:spPr>
        <a:xfrm>
          <a:off x="16643350" y="319309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1" name="Прямоугольник 620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2" name="Прямоугольник 621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3" name="Прямоугольник 622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4" name="Прямоугольник 623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47</xdr:row>
      <xdr:rowOff>0</xdr:rowOff>
    </xdr:from>
    <xdr:ext cx="184731" cy="937629"/>
    <xdr:sp macro="" textlink="">
      <xdr:nvSpPr>
        <xdr:cNvPr id="625" name="Прямоугольник 624"/>
        <xdr:cNvSpPr/>
      </xdr:nvSpPr>
      <xdr:spPr>
        <a:xfrm>
          <a:off x="16630650" y="32404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26" name="Прямоугольник 62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27" name="Прямоугольник 62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28" name="Прямоугольник 62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29" name="Прямоугольник 6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162</xdr:row>
      <xdr:rowOff>127000</xdr:rowOff>
    </xdr:from>
    <xdr:ext cx="11513819" cy="937629"/>
    <xdr:sp macro="" textlink="">
      <xdr:nvSpPr>
        <xdr:cNvPr id="630" name="Прямоугольник 629"/>
        <xdr:cNvSpPr/>
      </xdr:nvSpPr>
      <xdr:spPr>
        <a:xfrm>
          <a:off x="0" y="74869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31" name="Прямоугольник 630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98</xdr:row>
      <xdr:rowOff>0</xdr:rowOff>
    </xdr:from>
    <xdr:ext cx="184731" cy="937629"/>
    <xdr:sp macro="" textlink="">
      <xdr:nvSpPr>
        <xdr:cNvPr id="633" name="Прямоугольник 632"/>
        <xdr:cNvSpPr/>
      </xdr:nvSpPr>
      <xdr:spPr>
        <a:xfrm>
          <a:off x="5767419" y="625506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94</xdr:row>
      <xdr:rowOff>1633405</xdr:rowOff>
    </xdr:from>
    <xdr:ext cx="937629" cy="11513819"/>
    <xdr:sp macro="" textlink="">
      <xdr:nvSpPr>
        <xdr:cNvPr id="634" name="Прямоугольник 633"/>
        <xdr:cNvSpPr/>
      </xdr:nvSpPr>
      <xdr:spPr>
        <a:xfrm rot="16200000">
          <a:off x="142875" y="670242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5" name="Прямоугольник 63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36" name="Прямоугольник 63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7" name="Прямоугольник 63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38" name="Прямоугольник 63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39" name="Прямоугольник 63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0" name="Прямоугольник 63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1" name="Прямоугольник 64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2" name="Прямоугольник 64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3" name="Прямоугольник 64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4" name="Прямоугольник 64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45" name="Прямоугольник 644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6" name="Прямоугольник 645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7" name="Прямоугольник 64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8" name="Прямоугольник 64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49" name="Прямоугольник 64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50" name="Прямоугольник 64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651" name="Прямоугольник 65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52" name="Прямоугольник 651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53" name="Прямоугольник 652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54" name="Прямоугольник 653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55" name="Прямоугольник 654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56" name="Прямоугольник 65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57" name="Прямоугольник 65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658" name="Прямоугольник 657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59" name="Прямоугольник 65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95</xdr:row>
      <xdr:rowOff>1633405</xdr:rowOff>
    </xdr:from>
    <xdr:ext cx="937629" cy="11513819"/>
    <xdr:sp macro="" textlink="">
      <xdr:nvSpPr>
        <xdr:cNvPr id="660" name="Прямоугольник 659"/>
        <xdr:cNvSpPr/>
      </xdr:nvSpPr>
      <xdr:spPr>
        <a:xfrm rot="16200000">
          <a:off x="142875" y="6727190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61" name="Прямоугольник 66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98</xdr:row>
      <xdr:rowOff>50800</xdr:rowOff>
    </xdr:from>
    <xdr:ext cx="11513819" cy="937629"/>
    <xdr:sp macro="" textlink="">
      <xdr:nvSpPr>
        <xdr:cNvPr id="662" name="Прямоугольник 661"/>
        <xdr:cNvSpPr/>
      </xdr:nvSpPr>
      <xdr:spPr>
        <a:xfrm>
          <a:off x="0" y="62601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3" name="Прямоугольник 66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114</xdr:row>
      <xdr:rowOff>0</xdr:rowOff>
    </xdr:from>
    <xdr:ext cx="11513819" cy="937629"/>
    <xdr:sp macro="" textlink="">
      <xdr:nvSpPr>
        <xdr:cNvPr id="664" name="Прямоугольник 663"/>
        <xdr:cNvSpPr/>
      </xdr:nvSpPr>
      <xdr:spPr>
        <a:xfrm>
          <a:off x="0" y="65598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65" name="Прямоугольник 66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66" name="Прямоугольник 665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67" name="Прямоугольник 666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68" name="Прямоугольник 66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69" name="Прямоугольник 66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70" name="Прямоугольник 66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71" name="Прямоугольник 670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2" name="Прямоугольник 671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3" name="Прямоугольник 672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4" name="Прямоугольник 673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5" name="Прямоугольник 674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6" name="Прямоугольник 675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46</xdr:row>
      <xdr:rowOff>0</xdr:rowOff>
    </xdr:from>
    <xdr:ext cx="184731" cy="937629"/>
    <xdr:sp macro="" textlink="">
      <xdr:nvSpPr>
        <xdr:cNvPr id="677" name="Прямоугольник 676"/>
        <xdr:cNvSpPr/>
      </xdr:nvSpPr>
      <xdr:spPr>
        <a:xfrm>
          <a:off x="16630650" y="317658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78" name="Прямоугольник 677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79" name="Прямоугольник 678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94</xdr:row>
      <xdr:rowOff>0</xdr:rowOff>
    </xdr:from>
    <xdr:ext cx="184731" cy="937629"/>
    <xdr:sp macro="" textlink="">
      <xdr:nvSpPr>
        <xdr:cNvPr id="680" name="Прямоугольник 679"/>
        <xdr:cNvSpPr/>
      </xdr:nvSpPr>
      <xdr:spPr>
        <a:xfrm>
          <a:off x="16630650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81" name="Прямоугольник 68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141</xdr:row>
      <xdr:rowOff>0</xdr:rowOff>
    </xdr:from>
    <xdr:ext cx="11513819" cy="937629"/>
    <xdr:sp macro="" textlink="">
      <xdr:nvSpPr>
        <xdr:cNvPr id="682" name="Прямоугольник 681"/>
        <xdr:cNvSpPr/>
      </xdr:nvSpPr>
      <xdr:spPr>
        <a:xfrm>
          <a:off x="0" y="70742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3" name="Прямоугольник 682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97</xdr:row>
      <xdr:rowOff>25400</xdr:rowOff>
    </xdr:from>
    <xdr:ext cx="11513819" cy="937629"/>
    <xdr:sp macro="" textlink="">
      <xdr:nvSpPr>
        <xdr:cNvPr id="684" name="Прямоугольник 683"/>
        <xdr:cNvSpPr/>
      </xdr:nvSpPr>
      <xdr:spPr>
        <a:xfrm rot="1025525">
          <a:off x="2330450" y="623855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97</xdr:row>
      <xdr:rowOff>0</xdr:rowOff>
    </xdr:from>
    <xdr:ext cx="184731" cy="937629"/>
    <xdr:sp macro="" textlink="">
      <xdr:nvSpPr>
        <xdr:cNvPr id="685" name="Прямоугольник 684"/>
        <xdr:cNvSpPr/>
      </xdr:nvSpPr>
      <xdr:spPr>
        <a:xfrm>
          <a:off x="5767419" y="62360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86" name="Прямоугольник 685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87" name="Прямоугольник 68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96</xdr:row>
      <xdr:rowOff>0</xdr:rowOff>
    </xdr:from>
    <xdr:ext cx="11513819" cy="937629"/>
    <xdr:sp macro="" textlink="">
      <xdr:nvSpPr>
        <xdr:cNvPr id="688" name="Прямоугольник 687"/>
        <xdr:cNvSpPr/>
      </xdr:nvSpPr>
      <xdr:spPr>
        <a:xfrm>
          <a:off x="4381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89" name="Прямоугольник 68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96</xdr:row>
      <xdr:rowOff>0</xdr:rowOff>
    </xdr:from>
    <xdr:ext cx="11513819" cy="937629"/>
    <xdr:sp macro="" textlink="">
      <xdr:nvSpPr>
        <xdr:cNvPr id="690" name="Прямоугольник 689"/>
        <xdr:cNvSpPr/>
      </xdr:nvSpPr>
      <xdr:spPr>
        <a:xfrm>
          <a:off x="43180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91" name="Прямоугольник 690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96</xdr:row>
      <xdr:rowOff>0</xdr:rowOff>
    </xdr:from>
    <xdr:ext cx="11513819" cy="937629"/>
    <xdr:sp macro="" textlink="">
      <xdr:nvSpPr>
        <xdr:cNvPr id="692" name="Прямоугольник 691"/>
        <xdr:cNvSpPr/>
      </xdr:nvSpPr>
      <xdr:spPr>
        <a:xfrm>
          <a:off x="1466850" y="61979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693" name="Прямоугольник 692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694" name="Прямоугольник 693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67</xdr:row>
      <xdr:rowOff>0</xdr:rowOff>
    </xdr:from>
    <xdr:ext cx="184731" cy="937629"/>
    <xdr:sp macro="" textlink="">
      <xdr:nvSpPr>
        <xdr:cNvPr id="695" name="Прямоугольник 694"/>
        <xdr:cNvSpPr/>
      </xdr:nvSpPr>
      <xdr:spPr>
        <a:xfrm>
          <a:off x="5767419" y="46882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696" name="Прямоугольник 695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697" name="Прямоугольник 696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698" name="Прямоугольник 697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699" name="Прямоугольник 69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00" name="Прямоугольник 69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01" name="Прямоугольник 70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02" name="Прямоугольник 7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03" name="Прямоугольник 7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4" name="Прямоугольник 70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5" name="Прямоугольник 70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6" name="Прямоугольник 70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7" name="Прямоугольник 70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8" name="Прямоугольник 70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09" name="Прямоугольник 70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0" name="Прямоугольник 709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1" name="Прямоугольник 710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2" name="Прямоугольник 711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3" name="Прямоугольник 712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4" name="Прямоугольник 713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42</xdr:row>
      <xdr:rowOff>0</xdr:rowOff>
    </xdr:from>
    <xdr:ext cx="184731" cy="937629"/>
    <xdr:sp macro="" textlink="">
      <xdr:nvSpPr>
        <xdr:cNvPr id="715" name="Прямоугольник 714"/>
        <xdr:cNvSpPr/>
      </xdr:nvSpPr>
      <xdr:spPr>
        <a:xfrm>
          <a:off x="16630650" y="290893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16" name="Прямоугольник 71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17" name="Прямоугольник 71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18" name="Прямоугольник 71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19" name="Прямоугольник 71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20" name="Прямоугольник 719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21" name="Прямоугольник 72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722" name="Прямоугольник 721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23" name="Прямоугольник 72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93</xdr:row>
      <xdr:rowOff>0</xdr:rowOff>
    </xdr:from>
    <xdr:ext cx="937629" cy="11513819"/>
    <xdr:sp macro="" textlink="">
      <xdr:nvSpPr>
        <xdr:cNvPr id="724" name="Прямоугольник 723"/>
        <xdr:cNvSpPr/>
      </xdr:nvSpPr>
      <xdr:spPr>
        <a:xfrm rot="16200000">
          <a:off x="142875" y="6663862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25" name="Прямоугольник 72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726" name="Прямоугольник 725"/>
        <xdr:cNvSpPr/>
      </xdr:nvSpPr>
      <xdr:spPr>
        <a:xfrm>
          <a:off x="0" y="62220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27" name="Прямоугольник 72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112</xdr:row>
      <xdr:rowOff>0</xdr:rowOff>
    </xdr:from>
    <xdr:ext cx="11513819" cy="937629"/>
    <xdr:sp macro="" textlink="">
      <xdr:nvSpPr>
        <xdr:cNvPr id="728" name="Прямоугольник 727"/>
        <xdr:cNvSpPr/>
      </xdr:nvSpPr>
      <xdr:spPr>
        <a:xfrm>
          <a:off x="0" y="65217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29" name="Прямоугольник 72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0" name="Прямоугольник 72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1" name="Прямоугольник 73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2" name="Прямоугольник 73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3" name="Прямоугольник 73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4" name="Прямоугольник 73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35" name="Прямоугольник 73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43</xdr:row>
      <xdr:rowOff>165100</xdr:rowOff>
    </xdr:from>
    <xdr:ext cx="184731" cy="937629"/>
    <xdr:sp macro="" textlink="">
      <xdr:nvSpPr>
        <xdr:cNvPr id="736" name="Прямоугольник 735"/>
        <xdr:cNvSpPr/>
      </xdr:nvSpPr>
      <xdr:spPr>
        <a:xfrm>
          <a:off x="16643350" y="298259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7" name="Прямоугольник 736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8" name="Прямоугольник 737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39" name="Прямоугольник 738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40" name="Прямоугольник 739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44</xdr:row>
      <xdr:rowOff>0</xdr:rowOff>
    </xdr:from>
    <xdr:ext cx="184731" cy="937629"/>
    <xdr:sp macro="" textlink="">
      <xdr:nvSpPr>
        <xdr:cNvPr id="741" name="Прямоугольник 740"/>
        <xdr:cNvSpPr/>
      </xdr:nvSpPr>
      <xdr:spPr>
        <a:xfrm>
          <a:off x="16630650" y="303847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42" name="Прямоугольник 74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43" name="Прямоугольник 74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44" name="Прямоугольник 74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45" name="Прямоугольник 74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159</xdr:row>
      <xdr:rowOff>127000</xdr:rowOff>
    </xdr:from>
    <xdr:ext cx="11513819" cy="937629"/>
    <xdr:sp macro="" textlink="">
      <xdr:nvSpPr>
        <xdr:cNvPr id="746" name="Прямоугольник 745"/>
        <xdr:cNvSpPr/>
      </xdr:nvSpPr>
      <xdr:spPr>
        <a:xfrm>
          <a:off x="0" y="74298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47" name="Прямоугольник 746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96</xdr:row>
      <xdr:rowOff>0</xdr:rowOff>
    </xdr:from>
    <xdr:ext cx="184731" cy="937629"/>
    <xdr:sp macro="" textlink="">
      <xdr:nvSpPr>
        <xdr:cNvPr id="749" name="Прямоугольник 748"/>
        <xdr:cNvSpPr/>
      </xdr:nvSpPr>
      <xdr:spPr>
        <a:xfrm>
          <a:off x="5767419" y="6197917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0</xdr:rowOff>
    </xdr:from>
    <xdr:ext cx="937629" cy="11513819"/>
    <xdr:sp macro="" textlink="">
      <xdr:nvSpPr>
        <xdr:cNvPr id="750" name="Прямоугольник 749"/>
        <xdr:cNvSpPr/>
      </xdr:nvSpPr>
      <xdr:spPr>
        <a:xfrm rot="16200000">
          <a:off x="142875" y="529321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51" name="Прямоугольник 75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52" name="Прямоугольник 75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53" name="Прямоугольник 75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54" name="Прямоугольник 75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55" name="Прямоугольник 75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56" name="Прямоугольник 75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57" name="Прямоугольник 75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58" name="Прямоугольник 75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59" name="Прямоугольник 75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60" name="Прямоугольник 75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61" name="Прямоугольник 760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2" name="Прямоугольник 761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3" name="Прямоугольник 762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4" name="Прямоугольник 763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5" name="Прямоугольник 764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6" name="Прямоугольник 765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767" name="Прямоугольник 766"/>
        <xdr:cNvSpPr/>
      </xdr:nvSpPr>
      <xdr:spPr>
        <a:xfrm>
          <a:off x="16630650" y="288512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68" name="Прямоугольник 767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69" name="Прямоугольник 768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70" name="Прямоугольник 769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1" name="Прямоугольник 770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772" name="Прямоугольник 77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3" name="Прямоугольник 77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774" name="Прямоугольник 773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5" name="Прямоугольник 77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68</xdr:row>
      <xdr:rowOff>1633405</xdr:rowOff>
    </xdr:from>
    <xdr:ext cx="937629" cy="11513819"/>
    <xdr:sp macro="" textlink="">
      <xdr:nvSpPr>
        <xdr:cNvPr id="776" name="Прямоугольник 775"/>
        <xdr:cNvSpPr/>
      </xdr:nvSpPr>
      <xdr:spPr>
        <a:xfrm rot="16200000">
          <a:off x="142875" y="53736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77" name="Прямоугольник 77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96</xdr:row>
      <xdr:rowOff>0</xdr:rowOff>
    </xdr:from>
    <xdr:ext cx="11513819" cy="937629"/>
    <xdr:sp macro="" textlink="">
      <xdr:nvSpPr>
        <xdr:cNvPr id="778" name="Прямоугольник 777"/>
        <xdr:cNvSpPr/>
      </xdr:nvSpPr>
      <xdr:spPr>
        <a:xfrm>
          <a:off x="0" y="620299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79" name="Прямоугольник 77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111</xdr:row>
      <xdr:rowOff>0</xdr:rowOff>
    </xdr:from>
    <xdr:ext cx="11513819" cy="937629"/>
    <xdr:sp macro="" textlink="">
      <xdr:nvSpPr>
        <xdr:cNvPr id="780" name="Прямоугольник 779"/>
        <xdr:cNvSpPr/>
      </xdr:nvSpPr>
      <xdr:spPr>
        <a:xfrm>
          <a:off x="0" y="650271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81" name="Прямоугольник 78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2" name="Прямоугольник 781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3" name="Прямоугольник 782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4" name="Прямоугольник 78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5" name="Прямоугольник 78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6" name="Прямоугольник 78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87" name="Прямоугольник 786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88" name="Прямоугольник 787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89" name="Прямоугольник 788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0" name="Прямоугольник 789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1" name="Прямоугольник 790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2" name="Прямоугольник 791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43</xdr:row>
      <xdr:rowOff>0</xdr:rowOff>
    </xdr:from>
    <xdr:ext cx="184731" cy="937629"/>
    <xdr:sp macro="" textlink="">
      <xdr:nvSpPr>
        <xdr:cNvPr id="793" name="Прямоугольник 792"/>
        <xdr:cNvSpPr/>
      </xdr:nvSpPr>
      <xdr:spPr>
        <a:xfrm>
          <a:off x="16630650" y="296608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94" name="Прямоугольник 793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95" name="Прямоугольник 794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91</xdr:row>
      <xdr:rowOff>0</xdr:rowOff>
    </xdr:from>
    <xdr:ext cx="184731" cy="937629"/>
    <xdr:sp macro="" textlink="">
      <xdr:nvSpPr>
        <xdr:cNvPr id="796" name="Прямоугольник 795"/>
        <xdr:cNvSpPr/>
      </xdr:nvSpPr>
      <xdr:spPr>
        <a:xfrm>
          <a:off x="16630650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797" name="Прямоугольник 79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138</xdr:row>
      <xdr:rowOff>0</xdr:rowOff>
    </xdr:from>
    <xdr:ext cx="11513819" cy="937629"/>
    <xdr:sp macro="" textlink="">
      <xdr:nvSpPr>
        <xdr:cNvPr id="798" name="Прямоугольник 797"/>
        <xdr:cNvSpPr/>
      </xdr:nvSpPr>
      <xdr:spPr>
        <a:xfrm>
          <a:off x="0" y="701706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799" name="Прямоугольник 798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95</xdr:row>
      <xdr:rowOff>25400</xdr:rowOff>
    </xdr:from>
    <xdr:ext cx="11513819" cy="937629"/>
    <xdr:sp macro="" textlink="">
      <xdr:nvSpPr>
        <xdr:cNvPr id="800" name="Прямоугольник 799"/>
        <xdr:cNvSpPr/>
      </xdr:nvSpPr>
      <xdr:spPr>
        <a:xfrm rot="1025525">
          <a:off x="2330450" y="617569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95</xdr:row>
      <xdr:rowOff>0</xdr:rowOff>
    </xdr:from>
    <xdr:ext cx="184731" cy="937629"/>
    <xdr:sp macro="" textlink="">
      <xdr:nvSpPr>
        <xdr:cNvPr id="801" name="Прямоугольник 800"/>
        <xdr:cNvSpPr/>
      </xdr:nvSpPr>
      <xdr:spPr>
        <a:xfrm>
          <a:off x="5767419" y="61731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802" name="Прямоугольник 801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3" name="Прямоугольник 802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93</xdr:row>
      <xdr:rowOff>0</xdr:rowOff>
    </xdr:from>
    <xdr:ext cx="11513819" cy="937629"/>
    <xdr:sp macro="" textlink="">
      <xdr:nvSpPr>
        <xdr:cNvPr id="804" name="Прямоугольник 803"/>
        <xdr:cNvSpPr/>
      </xdr:nvSpPr>
      <xdr:spPr>
        <a:xfrm>
          <a:off x="4381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5" name="Прямоугольник 804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93</xdr:row>
      <xdr:rowOff>0</xdr:rowOff>
    </xdr:from>
    <xdr:ext cx="11513819" cy="937629"/>
    <xdr:sp macro="" textlink="">
      <xdr:nvSpPr>
        <xdr:cNvPr id="806" name="Прямоугольник 805"/>
        <xdr:cNvSpPr/>
      </xdr:nvSpPr>
      <xdr:spPr>
        <a:xfrm>
          <a:off x="43180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7" name="Прямоугольник 806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93</xdr:row>
      <xdr:rowOff>0</xdr:rowOff>
    </xdr:from>
    <xdr:ext cx="11513819" cy="937629"/>
    <xdr:sp macro="" textlink="">
      <xdr:nvSpPr>
        <xdr:cNvPr id="808" name="Прямоугольник 807"/>
        <xdr:cNvSpPr/>
      </xdr:nvSpPr>
      <xdr:spPr>
        <a:xfrm>
          <a:off x="1466850" y="6135052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93</xdr:row>
      <xdr:rowOff>0</xdr:rowOff>
    </xdr:from>
    <xdr:ext cx="184731" cy="937629"/>
    <xdr:sp macro="" textlink="">
      <xdr:nvSpPr>
        <xdr:cNvPr id="809" name="Прямоугольник 808"/>
        <xdr:cNvSpPr/>
      </xdr:nvSpPr>
      <xdr:spPr>
        <a:xfrm>
          <a:off x="5767419" y="61350525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10" name="Прямоугольник 809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66</xdr:row>
      <xdr:rowOff>0</xdr:rowOff>
    </xdr:from>
    <xdr:ext cx="184731" cy="937629"/>
    <xdr:sp macro="" textlink="">
      <xdr:nvSpPr>
        <xdr:cNvPr id="811" name="Прямоугольник 810"/>
        <xdr:cNvSpPr/>
      </xdr:nvSpPr>
      <xdr:spPr>
        <a:xfrm>
          <a:off x="5767419" y="459295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12" name="Прямоугольник 811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13" name="Прямоугольник 812"/>
        <xdr:cNvSpPr/>
      </xdr:nvSpPr>
      <xdr:spPr>
        <a:xfrm>
          <a:off x="5767419" y="453580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814" name="Прямоугольник 813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78</xdr:row>
      <xdr:rowOff>1633405</xdr:rowOff>
    </xdr:from>
    <xdr:ext cx="937629" cy="11513819"/>
    <xdr:sp macro="" textlink="">
      <xdr:nvSpPr>
        <xdr:cNvPr id="815" name="Прямоугольник 814"/>
        <xdr:cNvSpPr/>
      </xdr:nvSpPr>
      <xdr:spPr>
        <a:xfrm rot="16200000">
          <a:off x="142875" y="471074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748" name="Прямоугольник 747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6" name="Прямоугольник 81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17" name="Прямоугольник 81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18" name="Прямоугольник 81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19" name="Прямоугольник 8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20" name="Прямоугольник 8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1" name="Прямоугольник 82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2" name="Прямоугольник 82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3" name="Прямоугольник 82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4" name="Прямоугольник 82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5" name="Прямоугольник 82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26" name="Прямоугольник 82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7" name="Прямоугольник 82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8" name="Прямоугольник 82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29" name="Прямоугольник 82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0" name="Прямоугольник 82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1" name="Прямоугольник 83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32" name="Прямоугольник 83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33" name="Прямоугольник 83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34" name="Прямоугольник 83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35" name="Прямоугольник 83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36" name="Прямоугольник 83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37" name="Прямоугольник 836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38" name="Прямоугольник 83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62</xdr:row>
      <xdr:rowOff>0</xdr:rowOff>
    </xdr:from>
    <xdr:ext cx="11513819" cy="937629"/>
    <xdr:sp macro="" textlink="">
      <xdr:nvSpPr>
        <xdr:cNvPr id="839" name="Прямоугольник 838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40" name="Прямоугольник 83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62</xdr:row>
      <xdr:rowOff>0</xdr:rowOff>
    </xdr:from>
    <xdr:ext cx="937629" cy="11513819"/>
    <xdr:sp macro="" textlink="">
      <xdr:nvSpPr>
        <xdr:cNvPr id="841" name="Прямоугольник 840"/>
        <xdr:cNvSpPr/>
      </xdr:nvSpPr>
      <xdr:spPr>
        <a:xfrm rot="16200000">
          <a:off x="142875" y="32205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42" name="Прямоугольник 84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66</xdr:row>
      <xdr:rowOff>50800</xdr:rowOff>
    </xdr:from>
    <xdr:ext cx="11513819" cy="937629"/>
    <xdr:sp macro="" textlink="">
      <xdr:nvSpPr>
        <xdr:cNvPr id="843" name="Прямоугольник 842"/>
        <xdr:cNvSpPr/>
      </xdr:nvSpPr>
      <xdr:spPr>
        <a:xfrm>
          <a:off x="0" y="27730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44" name="Прямоугольник 84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82</xdr:row>
      <xdr:rowOff>0</xdr:rowOff>
    </xdr:from>
    <xdr:ext cx="11513819" cy="937629"/>
    <xdr:sp macro="" textlink="">
      <xdr:nvSpPr>
        <xdr:cNvPr id="845" name="Прямоугольник 844"/>
        <xdr:cNvSpPr/>
      </xdr:nvSpPr>
      <xdr:spPr>
        <a:xfrm>
          <a:off x="0" y="3072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46" name="Прямоугольник 84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47" name="Прямоугольник 84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48" name="Прямоугольник 84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49" name="Прямоугольник 84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50" name="Прямоугольник 84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51" name="Прямоугольник 85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52" name="Прямоугольник 85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853" name="Прямоугольник 852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4" name="Прямоугольник 85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5" name="Прямоугольник 85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6" name="Прямоугольник 85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7" name="Прямоугольник 85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58" name="Прямоугольник 8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59" name="Прямоугольник 85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60" name="Прямоугольник 85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61" name="Прямоугольник 86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62" name="Прямоугольник 8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129</xdr:row>
      <xdr:rowOff>127000</xdr:rowOff>
    </xdr:from>
    <xdr:ext cx="11513819" cy="937629"/>
    <xdr:sp macro="" textlink="">
      <xdr:nvSpPr>
        <xdr:cNvPr id="863" name="Прямоугольник 862"/>
        <xdr:cNvSpPr/>
      </xdr:nvSpPr>
      <xdr:spPr>
        <a:xfrm>
          <a:off x="0" y="39808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64" name="Прямоугольник 863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1930400</xdr:colOff>
      <xdr:row>65</xdr:row>
      <xdr:rowOff>0</xdr:rowOff>
    </xdr:from>
    <xdr:ext cx="11513819" cy="937629"/>
    <xdr:sp macro="" textlink="">
      <xdr:nvSpPr>
        <xdr:cNvPr id="865" name="Прямоугольник 864"/>
        <xdr:cNvSpPr/>
      </xdr:nvSpPr>
      <xdr:spPr>
        <a:xfrm rot="1025525">
          <a:off x="2368550" y="2748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65</xdr:row>
      <xdr:rowOff>0</xdr:rowOff>
    </xdr:from>
    <xdr:ext cx="184731" cy="937629"/>
    <xdr:sp macro="" textlink="">
      <xdr:nvSpPr>
        <xdr:cNvPr id="866" name="Прямоугольник 865"/>
        <xdr:cNvSpPr/>
      </xdr:nvSpPr>
      <xdr:spPr>
        <a:xfrm>
          <a:off x="5767419" y="27489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60</xdr:row>
      <xdr:rowOff>1633405</xdr:rowOff>
    </xdr:from>
    <xdr:ext cx="937629" cy="11513819"/>
    <xdr:sp macro="" textlink="">
      <xdr:nvSpPr>
        <xdr:cNvPr id="867" name="Прямоугольник 866"/>
        <xdr:cNvSpPr/>
      </xdr:nvSpPr>
      <xdr:spPr>
        <a:xfrm rot="16200000">
          <a:off x="142875" y="32019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68" name="Прямоугольник 86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69" name="Прямоугольник 86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70" name="Прямоугольник 86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71" name="Прямоугольник 87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72" name="Прямоугольник 87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3" name="Прямоугольник 87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4" name="Прямоугольник 87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5" name="Прямоугольник 87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6" name="Прямоугольник 87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7" name="Прямоугольник 87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78" name="Прямоугольник 877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79" name="Прямоугольник 87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0" name="Прямоугольник 87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1" name="Прямоугольник 88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2" name="Прямоугольник 88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3" name="Прямоугольник 88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884" name="Прямоугольник 88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85" name="Прямоугольник 884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86" name="Прямоугольник 885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87" name="Прямоугольник 886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88" name="Прямоугольник 887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889" name="Прямоугольник 88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0" name="Прямоугольник 88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62</xdr:row>
      <xdr:rowOff>0</xdr:rowOff>
    </xdr:from>
    <xdr:ext cx="11513819" cy="937629"/>
    <xdr:sp macro="" textlink="">
      <xdr:nvSpPr>
        <xdr:cNvPr id="891" name="Прямоугольник 890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2" name="Прямоугольник 89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61</xdr:row>
      <xdr:rowOff>1633405</xdr:rowOff>
    </xdr:from>
    <xdr:ext cx="937629" cy="11513819"/>
    <xdr:sp macro="" textlink="">
      <xdr:nvSpPr>
        <xdr:cNvPr id="893" name="Прямоугольник 892"/>
        <xdr:cNvSpPr/>
      </xdr:nvSpPr>
      <xdr:spPr>
        <a:xfrm rot="16200000">
          <a:off x="142875" y="32210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894" name="Прямоугольник 89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65</xdr:row>
      <xdr:rowOff>50800</xdr:rowOff>
    </xdr:from>
    <xdr:ext cx="11513819" cy="937629"/>
    <xdr:sp macro="" textlink="">
      <xdr:nvSpPr>
        <xdr:cNvPr id="895" name="Прямоугольник 894"/>
        <xdr:cNvSpPr/>
      </xdr:nvSpPr>
      <xdr:spPr>
        <a:xfrm>
          <a:off x="0" y="27539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96" name="Прямоугольник 89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81</xdr:row>
      <xdr:rowOff>0</xdr:rowOff>
    </xdr:from>
    <xdr:ext cx="11513819" cy="937629"/>
    <xdr:sp macro="" textlink="">
      <xdr:nvSpPr>
        <xdr:cNvPr id="897" name="Прямоугольник 896"/>
        <xdr:cNvSpPr/>
      </xdr:nvSpPr>
      <xdr:spPr>
        <a:xfrm>
          <a:off x="0" y="3053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898" name="Прямоугольник 89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899" name="Прямоугольник 898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00" name="Прямоугольник 899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01" name="Прямоугольник 90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02" name="Прямоугольник 90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03" name="Прямоугольник 90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04" name="Прямоугольник 903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5" name="Прямоугольник 90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6" name="Прямоугольник 90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7" name="Прямоугольник 90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8" name="Прямоугольник 90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09" name="Прямоугольник 90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10" name="Прямоугольник 90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11" name="Прямоугольник 910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12" name="Прямоугольник 911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60</xdr:row>
      <xdr:rowOff>0</xdr:rowOff>
    </xdr:from>
    <xdr:ext cx="184731" cy="937629"/>
    <xdr:sp macro="" textlink="">
      <xdr:nvSpPr>
        <xdr:cNvPr id="913" name="Прямоугольник 912"/>
        <xdr:cNvSpPr/>
      </xdr:nvSpPr>
      <xdr:spPr>
        <a:xfrm>
          <a:off x="16859250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14" name="Прямоугольник 91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108</xdr:row>
      <xdr:rowOff>0</xdr:rowOff>
    </xdr:from>
    <xdr:ext cx="11513819" cy="937629"/>
    <xdr:sp macro="" textlink="">
      <xdr:nvSpPr>
        <xdr:cNvPr id="915" name="Прямоугольник 914"/>
        <xdr:cNvSpPr/>
      </xdr:nvSpPr>
      <xdr:spPr>
        <a:xfrm>
          <a:off x="0" y="35680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916" name="Прямоугольник 915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64</xdr:row>
      <xdr:rowOff>25400</xdr:rowOff>
    </xdr:from>
    <xdr:ext cx="11513819" cy="937629"/>
    <xdr:sp macro="" textlink="">
      <xdr:nvSpPr>
        <xdr:cNvPr id="917" name="Прямоугольник 916"/>
        <xdr:cNvSpPr/>
      </xdr:nvSpPr>
      <xdr:spPr>
        <a:xfrm rot="1025525">
          <a:off x="2330450" y="27324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64</xdr:row>
      <xdr:rowOff>0</xdr:rowOff>
    </xdr:from>
    <xdr:ext cx="184731" cy="937629"/>
    <xdr:sp macro="" textlink="">
      <xdr:nvSpPr>
        <xdr:cNvPr id="918" name="Прямоугольник 917"/>
        <xdr:cNvSpPr/>
      </xdr:nvSpPr>
      <xdr:spPr>
        <a:xfrm>
          <a:off x="5767419" y="2729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919" name="Прямоугольник 918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20" name="Прямоугольник 91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62</xdr:row>
      <xdr:rowOff>0</xdr:rowOff>
    </xdr:from>
    <xdr:ext cx="11513819" cy="937629"/>
    <xdr:sp macro="" textlink="">
      <xdr:nvSpPr>
        <xdr:cNvPr id="921" name="Прямоугольник 920"/>
        <xdr:cNvSpPr/>
      </xdr:nvSpPr>
      <xdr:spPr>
        <a:xfrm>
          <a:off x="4381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22" name="Прямоугольник 92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62</xdr:row>
      <xdr:rowOff>0</xdr:rowOff>
    </xdr:from>
    <xdr:ext cx="11513819" cy="937629"/>
    <xdr:sp macro="" textlink="">
      <xdr:nvSpPr>
        <xdr:cNvPr id="923" name="Прямоугольник 922"/>
        <xdr:cNvSpPr/>
      </xdr:nvSpPr>
      <xdr:spPr>
        <a:xfrm>
          <a:off x="43180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24" name="Прямоугольник 923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62</xdr:row>
      <xdr:rowOff>0</xdr:rowOff>
    </xdr:from>
    <xdr:ext cx="11513819" cy="937629"/>
    <xdr:sp macro="" textlink="">
      <xdr:nvSpPr>
        <xdr:cNvPr id="925" name="Прямоугольник 924"/>
        <xdr:cNvSpPr/>
      </xdr:nvSpPr>
      <xdr:spPr>
        <a:xfrm>
          <a:off x="1466850" y="26917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26" name="Прямоугольник 925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45</xdr:row>
      <xdr:rowOff>0</xdr:rowOff>
    </xdr:from>
    <xdr:ext cx="184731" cy="937629"/>
    <xdr:sp macro="" textlink="">
      <xdr:nvSpPr>
        <xdr:cNvPr id="927" name="Прямоугольник 926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45</xdr:row>
      <xdr:rowOff>0</xdr:rowOff>
    </xdr:from>
    <xdr:ext cx="184731" cy="937629"/>
    <xdr:sp macro="" textlink="">
      <xdr:nvSpPr>
        <xdr:cNvPr id="928" name="Прямоугольник 927"/>
        <xdr:cNvSpPr/>
      </xdr:nvSpPr>
      <xdr:spPr>
        <a:xfrm>
          <a:off x="5767419" y="21774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29" name="Прямоугольник 92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930" name="Прямоугольник 92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32" name="Прямоугольник 93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33" name="Прямоугольник 93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34" name="Прямоугольник 93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35" name="Прямоугольник 934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36" name="Прямоугольник 93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37" name="Прямоугольник 9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38" name="Прямоугольник 9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39" name="Прямоугольник 9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40" name="Прямоугольник 93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41" name="Прямоугольник 94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42" name="Прямоугольник 9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3" name="Прямоугольник 94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4" name="Прямоугольник 94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5" name="Прямоугольник 94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6" name="Прямоугольник 94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7" name="Прямоугольник 94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48" name="Прямоугольник 94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49" name="Прямоугольник 94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50" name="Прямоугольник 94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51" name="Прямоугольник 95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52" name="Прямоугольник 95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53" name="Прямоугольник 952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54" name="Прямоугольник 95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955" name="Прямоугольник 954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56" name="Прямоугольник 955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0</xdr:rowOff>
    </xdr:from>
    <xdr:ext cx="937629" cy="11513819"/>
    <xdr:sp macro="" textlink="">
      <xdr:nvSpPr>
        <xdr:cNvPr id="957" name="Прямоугольник 956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58" name="Прямоугольник 95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63</xdr:row>
      <xdr:rowOff>50800</xdr:rowOff>
    </xdr:from>
    <xdr:ext cx="11513819" cy="937629"/>
    <xdr:sp macro="" textlink="">
      <xdr:nvSpPr>
        <xdr:cNvPr id="959" name="Прямоугольник 958"/>
        <xdr:cNvSpPr/>
      </xdr:nvSpPr>
      <xdr:spPr>
        <a:xfrm>
          <a:off x="0" y="27158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60" name="Прямоугольник 95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79</xdr:row>
      <xdr:rowOff>0</xdr:rowOff>
    </xdr:from>
    <xdr:ext cx="11513819" cy="937629"/>
    <xdr:sp macro="" textlink="">
      <xdr:nvSpPr>
        <xdr:cNvPr id="961" name="Прямоугольник 960"/>
        <xdr:cNvSpPr/>
      </xdr:nvSpPr>
      <xdr:spPr>
        <a:xfrm>
          <a:off x="0" y="3015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62" name="Прямоугольник 961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3" name="Прямоугольник 9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4" name="Прямоугольник 9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5" name="Прямоугольник 9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6" name="Прямоугольник 9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7" name="Прямоугольник 96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68" name="Прямоугольник 96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969" name="Прямоугольник 968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0" name="Прямоугольник 9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1" name="Прямоугольник 9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2" name="Прямоугольник 97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3" name="Прямоугольник 97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74" name="Прямоугольник 97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75" name="Прямоугольник 97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76" name="Прямоугольник 97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77" name="Прямоугольник 97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78" name="Прямоугольник 9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126</xdr:row>
      <xdr:rowOff>127000</xdr:rowOff>
    </xdr:from>
    <xdr:ext cx="11513819" cy="937629"/>
    <xdr:sp macro="" textlink="">
      <xdr:nvSpPr>
        <xdr:cNvPr id="979" name="Прямоугольник 978"/>
        <xdr:cNvSpPr/>
      </xdr:nvSpPr>
      <xdr:spPr>
        <a:xfrm>
          <a:off x="0" y="39236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80" name="Прямоугольник 979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62</xdr:row>
      <xdr:rowOff>0</xdr:rowOff>
    </xdr:from>
    <xdr:ext cx="184731" cy="937629"/>
    <xdr:sp macro="" textlink="">
      <xdr:nvSpPr>
        <xdr:cNvPr id="981" name="Прямоугольник 980"/>
        <xdr:cNvSpPr/>
      </xdr:nvSpPr>
      <xdr:spPr>
        <a:xfrm>
          <a:off x="5767419" y="26917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0</xdr:rowOff>
    </xdr:from>
    <xdr:ext cx="937629" cy="11513819"/>
    <xdr:sp macro="" textlink="">
      <xdr:nvSpPr>
        <xdr:cNvPr id="982" name="Прямоугольник 981"/>
        <xdr:cNvSpPr/>
      </xdr:nvSpPr>
      <xdr:spPr>
        <a:xfrm rot="16200000">
          <a:off x="142875" y="27062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83" name="Прямоугольник 9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84" name="Прямоугольник 98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85" name="Прямоугольник 9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986" name="Прямоугольник 98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987" name="Прямоугольник 9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88" name="Прямоугольник 9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89" name="Прямоугольник 98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90" name="Прямоугольник 9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91" name="Прямоугольник 9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92" name="Прямоугольник 9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993" name="Прямоугольник 99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4" name="Прямоугольник 9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5" name="Прямоугольник 99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6" name="Прямоугольник 99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7" name="Прямоугольник 99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8" name="Прямоугольник 99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999" name="Прямоугольник 99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00" name="Прямоугольник 99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01" name="Прямоугольник 100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02" name="Прямоугольник 100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03" name="Прямоугольник 10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04" name="Прямоугольник 100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05" name="Прямоугольник 100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006" name="Прямоугольник 100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07" name="Прямоугольник 100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008" name="Прямоугольник 10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09" name="Прямоугольник 100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1010" name="Прямоугольник 1009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11" name="Прямоугольник 101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1012" name="Прямоугольник 1011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13" name="Прямоугольник 101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4" name="Прямоугольник 10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5" name="Прямоугольник 101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6" name="Прямоугольник 10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7" name="Прямоугольник 10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8" name="Прямоугольник 10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19" name="Прямоугольник 101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0" name="Прямоугольник 10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1" name="Прямоугольник 102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2" name="Прямоугольник 102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3" name="Прямоугольник 102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4" name="Прямоугольник 102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25" name="Прямоугольник 102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26" name="Прямоугольник 102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27" name="Прямоугольник 102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28" name="Прямоугольник 102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29" name="Прямоугольник 10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105</xdr:row>
      <xdr:rowOff>0</xdr:rowOff>
    </xdr:from>
    <xdr:ext cx="11513819" cy="937629"/>
    <xdr:sp macro="" textlink="">
      <xdr:nvSpPr>
        <xdr:cNvPr id="1030" name="Прямоугольник 1029"/>
        <xdr:cNvSpPr/>
      </xdr:nvSpPr>
      <xdr:spPr>
        <a:xfrm>
          <a:off x="0" y="35109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31" name="Прямоугольник 1030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61</xdr:row>
      <xdr:rowOff>25400</xdr:rowOff>
    </xdr:from>
    <xdr:ext cx="11513819" cy="937629"/>
    <xdr:sp macro="" textlink="">
      <xdr:nvSpPr>
        <xdr:cNvPr id="1032" name="Прямоугольник 1031"/>
        <xdr:cNvSpPr/>
      </xdr:nvSpPr>
      <xdr:spPr>
        <a:xfrm rot="1025525">
          <a:off x="2330450" y="267525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33" name="Прямоугольник 1032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34" name="Прямоугольник 1033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5" name="Прямоугольник 103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36" name="Прямоугольник 1035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7" name="Прямоугольник 103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59</xdr:row>
      <xdr:rowOff>0</xdr:rowOff>
    </xdr:from>
    <xdr:ext cx="11513819" cy="937629"/>
    <xdr:sp macro="" textlink="">
      <xdr:nvSpPr>
        <xdr:cNvPr id="1038" name="Прямоугольник 1037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39" name="Прямоугольник 103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040" name="Прямоугольник 103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41" name="Прямоугольник 10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2" name="Прямоугольник 1041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3" name="Прямоугольник 104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4" name="Прямоугольник 104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045" name="Прямоугольник 1044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046" name="Прямоугольник 1045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47" name="Прямоугольник 104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48" name="Прямоугольник 104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49" name="Прямоугольник 10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50" name="Прямоугольник 10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51" name="Прямоугольник 10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2" name="Прямоугольник 105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3" name="Прямоугольник 105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4" name="Прямоугольник 105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5" name="Прямоугольник 105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6" name="Прямоугольник 105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57" name="Прямоугольник 105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58" name="Прямоугольник 105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59" name="Прямоугольник 105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0" name="Прямоугольник 105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1" name="Прямоугольник 106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2" name="Прямоугольник 106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63" name="Прямоугольник 106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64" name="Прямоугольник 10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65" name="Прямоугольник 10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66" name="Прямоугольник 106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67" name="Прямоугольник 106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068" name="Прямоугольник 1067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69" name="Прямоугольник 106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070" name="Прямоугольник 1069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1" name="Прямоугольник 107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0</xdr:rowOff>
    </xdr:from>
    <xdr:ext cx="937629" cy="11513819"/>
    <xdr:sp macro="" textlink="">
      <xdr:nvSpPr>
        <xdr:cNvPr id="1072" name="Прямоугольник 1071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73" name="Прямоугольник 107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62</xdr:row>
      <xdr:rowOff>50800</xdr:rowOff>
    </xdr:from>
    <xdr:ext cx="11513819" cy="937629"/>
    <xdr:sp macro="" textlink="">
      <xdr:nvSpPr>
        <xdr:cNvPr id="1074" name="Прямоугольник 1073"/>
        <xdr:cNvSpPr/>
      </xdr:nvSpPr>
      <xdr:spPr>
        <a:xfrm>
          <a:off x="0" y="269684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75" name="Прямоугольник 107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1076" name="Прямоугольник 1075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77" name="Прямоугольник 107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78" name="Прямоугольник 107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79" name="Прямоугольник 107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80" name="Прямоугольник 107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81" name="Прямоугольник 108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82" name="Прямоугольник 108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83" name="Прямоугольник 10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1084" name="Прямоугольник 1083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5" name="Прямоугольник 1084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6" name="Прямоугольник 108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7" name="Прямоугольник 108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8" name="Прямоугольник 108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089" name="Прямоугольник 10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90" name="Прямоугольник 108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91" name="Прямоугольник 109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092" name="Прямоугольник 109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3" name="Прямоугольник 10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127000</xdr:rowOff>
    </xdr:from>
    <xdr:ext cx="11513819" cy="937629"/>
    <xdr:sp macro="" textlink="">
      <xdr:nvSpPr>
        <xdr:cNvPr id="1094" name="Прямоугольник 1093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95" name="Прямоугольник 1094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097" name="Прямоугольник 109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098" name="Прямоугольник 109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099" name="Прямоугольник 109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100" name="Прямоугольник 109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01" name="Прямоугольник 110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102" name="Прямоугольник 110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03" name="Прямоугольник 110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4" name="Прямоугольник 110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5" name="Прямоугольник 110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6" name="Прямоугольник 110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7" name="Прямоугольник 110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8" name="Прямоугольник 110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09" name="Прямоугольник 11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0" name="Прямоугольник 110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1" name="Прямоугольник 111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2" name="Прямоугольник 111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3" name="Прямоугольник 111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4" name="Прямоугольник 111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115" name="Прямоугольник 111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16" name="Прямоугольник 111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17" name="Прямоугольник 111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18" name="Прямоугольник 111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19" name="Прямоугольник 111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120" name="Прямоугольник 111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21" name="Прямоугольник 11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122" name="Прямоугольник 112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23" name="Прямоугольник 11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124" name="Прямоугольник 112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25" name="Прямоугольник 112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1126" name="Прямоугольник 112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27" name="Прямоугольник 112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1128" name="Прямоугольник 112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29" name="Прямоугольник 112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0" name="Прямоугольник 112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1" name="Прямоугольник 113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2" name="Прямоугольник 113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3" name="Прямоугольник 113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4" name="Прямоугольник 11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35" name="Прямоугольник 11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6" name="Прямоугольник 113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7" name="Прямоугольник 113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8" name="Прямоугольник 113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39" name="Прямоугольник 113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40" name="Прямоугольник 113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141" name="Прямоугольник 114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42" name="Прямоугольник 114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43" name="Прямоугольник 114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144" name="Прямоугольник 114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45" name="Прямоугольник 114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1146" name="Прямоугольник 114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47" name="Прямоугольник 114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60</xdr:row>
      <xdr:rowOff>25400</xdr:rowOff>
    </xdr:from>
    <xdr:ext cx="11513819" cy="937629"/>
    <xdr:sp macro="" textlink="">
      <xdr:nvSpPr>
        <xdr:cNvPr id="1148" name="Прямоугольник 114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149" name="Прямоугольник 114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150" name="Прямоугольник 11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51" name="Прямоугольник 11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152" name="Прямоугольник 115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53" name="Прямоугольник 11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59</xdr:row>
      <xdr:rowOff>0</xdr:rowOff>
    </xdr:from>
    <xdr:ext cx="11513819" cy="937629"/>
    <xdr:sp macro="" textlink="">
      <xdr:nvSpPr>
        <xdr:cNvPr id="1154" name="Прямоугольник 115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55" name="Прямоугольник 11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156" name="Прямоугольник 115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57" name="Прямоугольник 115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58" name="Прямоугольник 115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59" name="Прямоугольник 115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60" name="Прямоугольник 115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161" name="Прямоугольник 116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162" name="Прямоугольник 116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63" name="Прямоугольник 116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64" name="Прямоугольник 116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65" name="Прямоугольник 116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66" name="Прямоугольник 116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67" name="Прямоугольник 116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68" name="Прямоугольник 116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69" name="Прямоугольник 116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0" name="Прямоугольник 116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1" name="Прямоугольник 117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2" name="Прямоугольник 117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73" name="Прямоугольник 117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4" name="Прямоугольник 117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5" name="Прямоугольник 117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6" name="Прямоугольник 117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7" name="Прямоугольник 117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8" name="Прямоугольник 117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179" name="Прямоугольник 117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0" name="Прямоугольник 11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1" name="Прямоугольник 118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82" name="Прямоугольник 118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83" name="Прямоугольник 118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184" name="Прямоугольник 118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85" name="Прямоугольник 118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186" name="Прямоугольник 118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87" name="Прямоугольник 118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1188" name="Прямоугольник 118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189" name="Прямоугольник 118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1513819" cy="937629"/>
    <xdr:sp macro="" textlink="">
      <xdr:nvSpPr>
        <xdr:cNvPr id="1190" name="Прямоугольник 118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91" name="Прямоугольник 119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192" name="Прямоугольник 119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193" name="Прямоугольник 119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4" name="Прямоугольник 119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5" name="Прямоугольник 119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6" name="Прямоугольник 119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7" name="Прямоугольник 119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8" name="Прямоугольник 11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199" name="Прямоугольник 11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165100</xdr:rowOff>
    </xdr:from>
    <xdr:ext cx="184731" cy="937629"/>
    <xdr:sp macro="" textlink="">
      <xdr:nvSpPr>
        <xdr:cNvPr id="1200" name="Прямоугольник 119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1" name="Прямоугольник 120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2" name="Прямоугольник 120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3" name="Прямоугольник 120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4" name="Прямоугольник 120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205" name="Прямоугольник 120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6" name="Прямоугольник 120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7" name="Прямоугольник 120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08" name="Прямоугольник 120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09" name="Прямоугольник 120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1210" name="Прямоугольник 120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11" name="Прямоугольник 121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12" name="Прямоугольник 121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213" name="Прямоугольник 121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14" name="Прямоугольник 121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15" name="Прямоугольник 121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16" name="Прямоугольник 121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17" name="Прямоугольник 121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18" name="Прямоугольник 121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19" name="Прямоугольник 121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0" name="Прямоугольник 121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1" name="Прямоугольник 122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2" name="Прямоугольник 122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3" name="Прямоугольник 122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24" name="Прямоугольник 12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5" name="Прямоугольник 122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6" name="Прямоугольник 122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7" name="Прямоугольник 122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8" name="Прямоугольник 122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29" name="Прямоугольник 122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230" name="Прямоугольник 122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1" name="Прямоугольник 123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2" name="Прямоугольник 123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33" name="Прямоугольник 123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34" name="Прямоугольник 123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35" name="Прямоугольник 123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36" name="Прямоугольник 123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237" name="Прямоугольник 123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38" name="Прямоугольник 123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239" name="Прямоугольник 123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40" name="Прямоугольник 123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1513819" cy="937629"/>
    <xdr:sp macro="" textlink="">
      <xdr:nvSpPr>
        <xdr:cNvPr id="1241" name="Прямоугольник 124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42" name="Прямоугольник 124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243" name="Прямоугольник 124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44" name="Прямоугольник 124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5" name="Прямоугольник 124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6" name="Прямоугольник 124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7" name="Прямоугольник 124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8" name="Прямоугольник 124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49" name="Прямоугольник 12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0" name="Прямоугольник 12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1" name="Прямоугольник 125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2" name="Прямоугольник 125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3" name="Прямоугольник 125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4" name="Прямоугольник 125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5" name="Прямоугольник 125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256" name="Прямоугольник 125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7" name="Прямоугольник 125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8" name="Прямоугольник 125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259" name="Прямоугольник 125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0" name="Прямоугольник 125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261" name="Прямоугольник 126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62" name="Прямоугольник 126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263" name="Прямоугольник 126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264" name="Прямоугольник 126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65" name="Прямоугольник 12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6" name="Прямоугольник 12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267" name="Прямоугольник 126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68" name="Прямоугольник 12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1269" name="Прямоугольник 126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70" name="Прямоугольник 12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271" name="Прямоугольник 127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272" name="Прямоугольник 127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273" name="Прямоугольник 127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274" name="Прямоугольник 127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5" name="Прямоугольник 127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276" name="Прямоугольник 127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277" name="Прямоугольник 1276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78" name="Прямоугольник 127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279" name="Прямоугольник 127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80" name="Прямоугольник 127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281" name="Прямоугольник 1280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82" name="Прямоугольник 128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3" name="Прямоугольник 128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4" name="Прямоугольник 128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5" name="Прямоугольник 128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6" name="Прямоугольник 128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7" name="Прямоугольник 128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88" name="Прямоугольник 128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89" name="Прямоугольник 128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0" name="Прямоугольник 128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1" name="Прямоугольник 129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2" name="Прямоугольник 1291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3" name="Прямоугольник 1292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294" name="Прямоугольник 1293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95" name="Прямоугольник 129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96" name="Прямоугольник 129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297" name="Прямоугольник 129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298" name="Прямоугольник 1297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299" name="Прямоугольник 1298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0" name="Прямоугольник 1299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301" name="Прямоугольник 1300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2" name="Прямоугольник 130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59</xdr:row>
      <xdr:rowOff>0</xdr:rowOff>
    </xdr:from>
    <xdr:ext cx="937629" cy="11513819"/>
    <xdr:sp macro="" textlink="">
      <xdr:nvSpPr>
        <xdr:cNvPr id="1303" name="Прямоугольник 1302"/>
        <xdr:cNvSpPr/>
      </xdr:nvSpPr>
      <xdr:spPr>
        <a:xfrm rot="16200000">
          <a:off x="142875" y="316342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04" name="Прямоугольник 130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06" name="Прямоугольник 130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78</xdr:row>
      <xdr:rowOff>0</xdr:rowOff>
    </xdr:from>
    <xdr:ext cx="11513819" cy="937629"/>
    <xdr:sp macro="" textlink="">
      <xdr:nvSpPr>
        <xdr:cNvPr id="1307" name="Прямоугольник 1306"/>
        <xdr:cNvSpPr/>
      </xdr:nvSpPr>
      <xdr:spPr>
        <a:xfrm>
          <a:off x="0" y="29965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08" name="Прямоугольник 1307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09" name="Прямоугольник 130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10" name="Прямоугольник 130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11" name="Прямоугольник 131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12" name="Прямоугольник 131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13" name="Прямоугольник 131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14" name="Прямоугольник 131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41</xdr:row>
      <xdr:rowOff>0</xdr:rowOff>
    </xdr:from>
    <xdr:ext cx="184731" cy="937629"/>
    <xdr:sp macro="" textlink="">
      <xdr:nvSpPr>
        <xdr:cNvPr id="1315" name="Прямоугольник 1314"/>
        <xdr:cNvSpPr/>
      </xdr:nvSpPr>
      <xdr:spPr>
        <a:xfrm>
          <a:off x="168719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6" name="Прямоугольник 131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7" name="Прямоугольник 131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8" name="Прямоугольник 131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19" name="Прямоугольник 131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20" name="Прямоугольник 131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21" name="Прямоугольник 132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22" name="Прямоугольник 132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23" name="Прямоугольник 132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4" name="Прямоугольник 1323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125</xdr:row>
      <xdr:rowOff>127000</xdr:rowOff>
    </xdr:from>
    <xdr:ext cx="11513819" cy="937629"/>
    <xdr:sp macro="" textlink="">
      <xdr:nvSpPr>
        <xdr:cNvPr id="1325" name="Прямоугольник 1324"/>
        <xdr:cNvSpPr/>
      </xdr:nvSpPr>
      <xdr:spPr>
        <a:xfrm>
          <a:off x="0" y="390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26" name="Прямоугольник 1325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61</xdr:row>
      <xdr:rowOff>0</xdr:rowOff>
    </xdr:from>
    <xdr:ext cx="184731" cy="937629"/>
    <xdr:sp macro="" textlink="">
      <xdr:nvSpPr>
        <xdr:cNvPr id="1327" name="Прямоугольник 1326"/>
        <xdr:cNvSpPr/>
      </xdr:nvSpPr>
      <xdr:spPr>
        <a:xfrm>
          <a:off x="5767419" y="26727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57</xdr:row>
      <xdr:rowOff>1633405</xdr:rowOff>
    </xdr:from>
    <xdr:ext cx="937629" cy="11513819"/>
    <xdr:sp macro="" textlink="">
      <xdr:nvSpPr>
        <xdr:cNvPr id="1328" name="Прямоугольник 1327"/>
        <xdr:cNvSpPr/>
      </xdr:nvSpPr>
      <xdr:spPr>
        <a:xfrm rot="16200000">
          <a:off x="142875" y="3144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29" name="Прямоугольник 132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330" name="Прямоугольник 132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31" name="Прямоугольник 133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332" name="Прямоугольник 133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33" name="Прямоугольник 133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4" name="Прямоугольник 133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5" name="Прямоугольник 133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6" name="Прямоугольник 133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7" name="Прямоугольник 133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8" name="Прямоугольник 133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39" name="Прямоугольник 1338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0" name="Прямоугольник 1339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1" name="Прямоугольник 134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2" name="Прямоугольник 134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3" name="Прямоугольник 134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4" name="Прямоугольник 134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345" name="Прямоугольник 134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46" name="Прямоугольник 1345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47" name="Прямоугольник 1346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48" name="Прямоугольник 1347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49" name="Прямоугольник 1348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350" name="Прямоугольник 134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51" name="Прямоугольник 135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352" name="Прямоугольник 1351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53" name="Прямоугольник 135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58</xdr:row>
      <xdr:rowOff>1633405</xdr:rowOff>
    </xdr:from>
    <xdr:ext cx="937629" cy="11513819"/>
    <xdr:sp macro="" textlink="">
      <xdr:nvSpPr>
        <xdr:cNvPr id="1354" name="Прямоугольник 1353"/>
        <xdr:cNvSpPr/>
      </xdr:nvSpPr>
      <xdr:spPr>
        <a:xfrm rot="16200000">
          <a:off x="142875" y="316388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55" name="Прямоугольник 135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61</xdr:row>
      <xdr:rowOff>50800</xdr:rowOff>
    </xdr:from>
    <xdr:ext cx="11513819" cy="937629"/>
    <xdr:sp macro="" textlink="">
      <xdr:nvSpPr>
        <xdr:cNvPr id="1356" name="Прямоугольник 1355"/>
        <xdr:cNvSpPr/>
      </xdr:nvSpPr>
      <xdr:spPr>
        <a:xfrm>
          <a:off x="0" y="267779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57" name="Прямоугольник 135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77</xdr:row>
      <xdr:rowOff>0</xdr:rowOff>
    </xdr:from>
    <xdr:ext cx="11513819" cy="937629"/>
    <xdr:sp macro="" textlink="">
      <xdr:nvSpPr>
        <xdr:cNvPr id="1358" name="Прямоугольник 1357"/>
        <xdr:cNvSpPr/>
      </xdr:nvSpPr>
      <xdr:spPr>
        <a:xfrm>
          <a:off x="0" y="29775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59" name="Прямоугольник 135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0" name="Прямоугольник 1359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1" name="Прямоугольник 1360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2" name="Прямоугольник 136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3" name="Прямоугольник 136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4" name="Прямоугольник 136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65" name="Прямоугольник 1364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6" name="Прямоугольник 1365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7" name="Прямоугольник 1366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8" name="Прямоугольник 1367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69" name="Прямоугольник 1368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70" name="Прямоугольник 1369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41</xdr:row>
      <xdr:rowOff>0</xdr:rowOff>
    </xdr:from>
    <xdr:ext cx="184731" cy="937629"/>
    <xdr:sp macro="" textlink="">
      <xdr:nvSpPr>
        <xdr:cNvPr id="1371" name="Прямоугольник 1370"/>
        <xdr:cNvSpPr/>
      </xdr:nvSpPr>
      <xdr:spPr>
        <a:xfrm>
          <a:off x="16859250" y="19678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72" name="Прямоугольник 1371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73" name="Прямоугольник 1372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57</xdr:row>
      <xdr:rowOff>0</xdr:rowOff>
    </xdr:from>
    <xdr:ext cx="184731" cy="937629"/>
    <xdr:sp macro="" textlink="">
      <xdr:nvSpPr>
        <xdr:cNvPr id="1374" name="Прямоугольник 1373"/>
        <xdr:cNvSpPr/>
      </xdr:nvSpPr>
      <xdr:spPr>
        <a:xfrm>
          <a:off x="16859250" y="25965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75" name="Прямоугольник 137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104</xdr:row>
      <xdr:rowOff>0</xdr:rowOff>
    </xdr:from>
    <xdr:ext cx="11513819" cy="937629"/>
    <xdr:sp macro="" textlink="">
      <xdr:nvSpPr>
        <xdr:cNvPr id="1376" name="Прямоугольник 1375"/>
        <xdr:cNvSpPr/>
      </xdr:nvSpPr>
      <xdr:spPr>
        <a:xfrm>
          <a:off x="0" y="34918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77" name="Прямоугольник 1376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60</xdr:row>
      <xdr:rowOff>25400</xdr:rowOff>
    </xdr:from>
    <xdr:ext cx="11513819" cy="937629"/>
    <xdr:sp macro="" textlink="">
      <xdr:nvSpPr>
        <xdr:cNvPr id="1378" name="Прямоугольник 1377"/>
        <xdr:cNvSpPr/>
      </xdr:nvSpPr>
      <xdr:spPr>
        <a:xfrm rot="1025525">
          <a:off x="2330450" y="26562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60</xdr:row>
      <xdr:rowOff>0</xdr:rowOff>
    </xdr:from>
    <xdr:ext cx="184731" cy="937629"/>
    <xdr:sp macro="" textlink="">
      <xdr:nvSpPr>
        <xdr:cNvPr id="1379" name="Прямоугольник 1378"/>
        <xdr:cNvSpPr/>
      </xdr:nvSpPr>
      <xdr:spPr>
        <a:xfrm>
          <a:off x="5767419" y="26536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380" name="Прямоугольник 1379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81" name="Прямоугольник 138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59</xdr:row>
      <xdr:rowOff>0</xdr:rowOff>
    </xdr:from>
    <xdr:ext cx="11513819" cy="937629"/>
    <xdr:sp macro="" textlink="">
      <xdr:nvSpPr>
        <xdr:cNvPr id="1382" name="Прямоугольник 1381"/>
        <xdr:cNvSpPr/>
      </xdr:nvSpPr>
      <xdr:spPr>
        <a:xfrm>
          <a:off x="4381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83" name="Прямоугольник 138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59</xdr:row>
      <xdr:rowOff>0</xdr:rowOff>
    </xdr:from>
    <xdr:ext cx="11513819" cy="937629"/>
    <xdr:sp macro="" textlink="">
      <xdr:nvSpPr>
        <xdr:cNvPr id="1384" name="Прямоугольник 1383"/>
        <xdr:cNvSpPr/>
      </xdr:nvSpPr>
      <xdr:spPr>
        <a:xfrm>
          <a:off x="43180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85" name="Прямоугольник 1384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59</xdr:row>
      <xdr:rowOff>0</xdr:rowOff>
    </xdr:from>
    <xdr:ext cx="11513819" cy="937629"/>
    <xdr:sp macro="" textlink="">
      <xdr:nvSpPr>
        <xdr:cNvPr id="1386" name="Прямоугольник 1385"/>
        <xdr:cNvSpPr/>
      </xdr:nvSpPr>
      <xdr:spPr>
        <a:xfrm>
          <a:off x="146685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387" name="Прямоугольник 1386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88" name="Прямоугольник 1387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89" name="Прямоугольник 1388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90" name="Прямоугольник 1389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391" name="Прямоугольник 1390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392" name="Прямоугольник 1391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93" name="Прямоугольник 139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94" name="Прямоугольник 139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95" name="Прямоугольник 139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396" name="Прямоугольник 1395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397" name="Прямоугольник 139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98" name="Прямоугольник 139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399" name="Прямоугольник 139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0" name="Прямоугольник 139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1" name="Прямоугольник 140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2" name="Прямоугольник 140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03" name="Прямоугольник 140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4" name="Прямоугольник 1403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5" name="Прямоугольник 140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6" name="Прямоугольник 140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7" name="Прямоугольник 140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8" name="Прямоугольник 140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09" name="Прямоугольник 140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0" name="Прямоугольник 140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1" name="Прямоугольник 141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12" name="Прямоугольник 141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13" name="Прямоугольник 1412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414" name="Прямоугольник 1413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15" name="Прямоугольник 1414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416" name="Прямоугольник 1415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17" name="Прямоугольник 1416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56</xdr:row>
      <xdr:rowOff>0</xdr:rowOff>
    </xdr:from>
    <xdr:ext cx="937629" cy="11513819"/>
    <xdr:sp macro="" textlink="">
      <xdr:nvSpPr>
        <xdr:cNvPr id="1418" name="Прямоугольник 1417"/>
        <xdr:cNvSpPr/>
      </xdr:nvSpPr>
      <xdr:spPr>
        <a:xfrm rot="16200000">
          <a:off x="142875" y="31062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19" name="Прямоугольник 141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1513819" cy="937629"/>
    <xdr:sp macro="" textlink="">
      <xdr:nvSpPr>
        <xdr:cNvPr id="1420" name="Прямоугольник 1419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21" name="Прямоугольник 142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75</xdr:row>
      <xdr:rowOff>0</xdr:rowOff>
    </xdr:from>
    <xdr:ext cx="11513819" cy="937629"/>
    <xdr:sp macro="" textlink="">
      <xdr:nvSpPr>
        <xdr:cNvPr id="1422" name="Прямоугольник 1421"/>
        <xdr:cNvSpPr/>
      </xdr:nvSpPr>
      <xdr:spPr>
        <a:xfrm>
          <a:off x="0" y="29394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23" name="Прямоугольник 1422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4" name="Прямоугольник 142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5" name="Прямоугольник 142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6" name="Прямоугольник 142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7" name="Прямоугольник 142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8" name="Прямоугольник 142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29" name="Прямоугольник 142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12700</xdr:colOff>
      <xdr:row>38</xdr:row>
      <xdr:rowOff>165100</xdr:rowOff>
    </xdr:from>
    <xdr:ext cx="184731" cy="937629"/>
    <xdr:sp macro="" textlink="">
      <xdr:nvSpPr>
        <xdr:cNvPr id="1430" name="Прямоугольник 1429"/>
        <xdr:cNvSpPr/>
      </xdr:nvSpPr>
      <xdr:spPr>
        <a:xfrm>
          <a:off x="16871950" y="166052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1" name="Прямоугольник 1430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2" name="Прямоугольник 1431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3" name="Прямоугольник 1432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4" name="Прямоугольник 1433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39</xdr:row>
      <xdr:rowOff>0</xdr:rowOff>
    </xdr:from>
    <xdr:ext cx="184731" cy="937629"/>
    <xdr:sp macro="" textlink="">
      <xdr:nvSpPr>
        <xdr:cNvPr id="1435" name="Прямоугольник 1434"/>
        <xdr:cNvSpPr/>
      </xdr:nvSpPr>
      <xdr:spPr>
        <a:xfrm>
          <a:off x="16859250" y="17773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6" name="Прямоугольник 143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7" name="Прямоугольник 143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38" name="Прямоугольник 143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39" name="Прямоугольник 1438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122</xdr:row>
      <xdr:rowOff>127000</xdr:rowOff>
    </xdr:from>
    <xdr:ext cx="11513819" cy="937629"/>
    <xdr:sp macro="" textlink="">
      <xdr:nvSpPr>
        <xdr:cNvPr id="1440" name="Прямоугольник 1439"/>
        <xdr:cNvSpPr/>
      </xdr:nvSpPr>
      <xdr:spPr>
        <a:xfrm>
          <a:off x="0" y="384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41" name="Прямоугольник 1440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59</xdr:row>
      <xdr:rowOff>0</xdr:rowOff>
    </xdr:from>
    <xdr:ext cx="184731" cy="937629"/>
    <xdr:sp macro="" textlink="">
      <xdr:nvSpPr>
        <xdr:cNvPr id="1442" name="Прямоугольник 1441"/>
        <xdr:cNvSpPr/>
      </xdr:nvSpPr>
      <xdr:spPr>
        <a:xfrm>
          <a:off x="5767419" y="26346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443" name="Прямоугольник 1442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44" name="Прямоугольник 144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445" name="Прямоугольник 144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46" name="Прямоугольник 144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447" name="Прямоугольник 1446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48" name="Прямоугольник 144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49" name="Прямоугольник 144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0" name="Прямоугольник 144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1" name="Прямоугольник 145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2" name="Прямоугольник 145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3" name="Прямоугольник 145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54" name="Прямоугольник 1453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5" name="Прямоугольник 1454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6" name="Прямоугольник 1455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7" name="Прямоугольник 1456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8" name="Прямоугольник 1457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59" name="Прямоугольник 1458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37</xdr:row>
      <xdr:rowOff>0</xdr:rowOff>
    </xdr:from>
    <xdr:ext cx="184731" cy="937629"/>
    <xdr:sp macro="" textlink="">
      <xdr:nvSpPr>
        <xdr:cNvPr id="1460" name="Прямоугольник 1459"/>
        <xdr:cNvSpPr/>
      </xdr:nvSpPr>
      <xdr:spPr>
        <a:xfrm>
          <a:off x="16859250" y="16249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1" name="Прямоугольник 1460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2" name="Прямоугольник 1461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63" name="Прямоугольник 1462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64" name="Прямоугольник 1463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465" name="Прямоугольник 146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66" name="Прямоугольник 146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467" name="Прямоугольник 1466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68" name="Прямоугольник 146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44</xdr:row>
      <xdr:rowOff>0</xdr:rowOff>
    </xdr:from>
    <xdr:ext cx="937629" cy="11513819"/>
    <xdr:sp macro="" textlink="">
      <xdr:nvSpPr>
        <xdr:cNvPr id="1469" name="Прямоугольник 1468"/>
        <xdr:cNvSpPr/>
      </xdr:nvSpPr>
      <xdr:spPr>
        <a:xfrm rot="16200000">
          <a:off x="142875" y="2649074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70" name="Прямоугольник 146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59</xdr:row>
      <xdr:rowOff>0</xdr:rowOff>
    </xdr:from>
    <xdr:ext cx="11513819" cy="937629"/>
    <xdr:sp macro="" textlink="">
      <xdr:nvSpPr>
        <xdr:cNvPr id="1471" name="Прямоугольник 1470"/>
        <xdr:cNvSpPr/>
      </xdr:nvSpPr>
      <xdr:spPr>
        <a:xfrm>
          <a:off x="0" y="26346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72" name="Прямоугольник 147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74</xdr:row>
      <xdr:rowOff>0</xdr:rowOff>
    </xdr:from>
    <xdr:ext cx="11513819" cy="937629"/>
    <xdr:sp macro="" textlink="">
      <xdr:nvSpPr>
        <xdr:cNvPr id="1473" name="Прямоугольник 1472"/>
        <xdr:cNvSpPr/>
      </xdr:nvSpPr>
      <xdr:spPr>
        <a:xfrm>
          <a:off x="0" y="29203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74" name="Прямоугольник 147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5" name="Прямоугольник 1474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6" name="Прямоугольник 1475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7" name="Прямоугольник 147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8" name="Прямоугольник 147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79" name="Прямоугольник 147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0" name="Прямоугольник 1479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1" name="Прямоугольник 1480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2" name="Прямоугольник 1481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3" name="Прямоугольник 1482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4" name="Прямоугольник 1483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5" name="Прямоугольник 1484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38</xdr:row>
      <xdr:rowOff>0</xdr:rowOff>
    </xdr:from>
    <xdr:ext cx="184731" cy="937629"/>
    <xdr:sp macro="" textlink="">
      <xdr:nvSpPr>
        <xdr:cNvPr id="1486" name="Прямоугольник 1485"/>
        <xdr:cNvSpPr/>
      </xdr:nvSpPr>
      <xdr:spPr>
        <a:xfrm>
          <a:off x="16859250" y="16440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7" name="Прямоугольник 1486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8" name="Прямоугольник 1487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11</xdr:col>
      <xdr:colOff>0</xdr:colOff>
      <xdr:row>51</xdr:row>
      <xdr:rowOff>0</xdr:rowOff>
    </xdr:from>
    <xdr:ext cx="184731" cy="937629"/>
    <xdr:sp macro="" textlink="">
      <xdr:nvSpPr>
        <xdr:cNvPr id="1489" name="Прямоугольник 1488"/>
        <xdr:cNvSpPr/>
      </xdr:nvSpPr>
      <xdr:spPr>
        <a:xfrm>
          <a:off x="16859250" y="24631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0" name="Прямоугольник 148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0</xdr:colOff>
      <xdr:row>101</xdr:row>
      <xdr:rowOff>0</xdr:rowOff>
    </xdr:from>
    <xdr:ext cx="11513819" cy="937629"/>
    <xdr:sp macro="" textlink="">
      <xdr:nvSpPr>
        <xdr:cNvPr id="1491" name="Прямоугольник 1490"/>
        <xdr:cNvSpPr/>
      </xdr:nvSpPr>
      <xdr:spPr>
        <a:xfrm>
          <a:off x="0" y="343471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92" name="Прямоугольник 1491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1892300</xdr:colOff>
      <xdr:row>58</xdr:row>
      <xdr:rowOff>25400</xdr:rowOff>
    </xdr:from>
    <xdr:ext cx="11513819" cy="937629"/>
    <xdr:sp macro="" textlink="">
      <xdr:nvSpPr>
        <xdr:cNvPr id="1493" name="Прямоугольник 1492"/>
        <xdr:cNvSpPr/>
      </xdr:nvSpPr>
      <xdr:spPr>
        <a:xfrm rot="1025525">
          <a:off x="2330450" y="261810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58</xdr:row>
      <xdr:rowOff>0</xdr:rowOff>
    </xdr:from>
    <xdr:ext cx="184731" cy="937629"/>
    <xdr:sp macro="" textlink="">
      <xdr:nvSpPr>
        <xdr:cNvPr id="1494" name="Прямоугольник 1493"/>
        <xdr:cNvSpPr/>
      </xdr:nvSpPr>
      <xdr:spPr>
        <a:xfrm>
          <a:off x="5767419" y="26155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0</xdr:colOff>
      <xdr:row>56</xdr:row>
      <xdr:rowOff>0</xdr:rowOff>
    </xdr:from>
    <xdr:ext cx="11513819" cy="937629"/>
    <xdr:sp macro="" textlink="">
      <xdr:nvSpPr>
        <xdr:cNvPr id="1495" name="Прямоугольник 1494"/>
        <xdr:cNvSpPr/>
      </xdr:nvSpPr>
      <xdr:spPr>
        <a:xfrm>
          <a:off x="4381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6" name="Прямоугольник 1495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47625</xdr:colOff>
      <xdr:row>55</xdr:row>
      <xdr:rowOff>559594</xdr:rowOff>
    </xdr:from>
    <xdr:ext cx="11513819" cy="937629"/>
    <xdr:sp macro="" textlink="">
      <xdr:nvSpPr>
        <xdr:cNvPr id="1497" name="Прямоугольник 1496"/>
        <xdr:cNvSpPr/>
      </xdr:nvSpPr>
      <xdr:spPr>
        <a:xfrm>
          <a:off x="485775" y="25762744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498" name="Прямоугольник 1497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0</xdr:col>
      <xdr:colOff>431800</xdr:colOff>
      <xdr:row>56</xdr:row>
      <xdr:rowOff>0</xdr:rowOff>
    </xdr:from>
    <xdr:ext cx="11513819" cy="937629"/>
    <xdr:sp macro="" textlink="">
      <xdr:nvSpPr>
        <xdr:cNvPr id="1499" name="Прямоугольник 1498"/>
        <xdr:cNvSpPr/>
      </xdr:nvSpPr>
      <xdr:spPr>
        <a:xfrm>
          <a:off x="43180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500" name="Прямоугольник 1499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1</xdr:col>
      <xdr:colOff>1028700</xdr:colOff>
      <xdr:row>56</xdr:row>
      <xdr:rowOff>0</xdr:rowOff>
    </xdr:from>
    <xdr:ext cx="11513819" cy="937629"/>
    <xdr:sp macro="" textlink="">
      <xdr:nvSpPr>
        <xdr:cNvPr id="1501" name="Прямоугольник 1500"/>
        <xdr:cNvSpPr/>
      </xdr:nvSpPr>
      <xdr:spPr>
        <a:xfrm>
          <a:off x="1466850" y="25774650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1328769</xdr:colOff>
      <xdr:row>56</xdr:row>
      <xdr:rowOff>0</xdr:rowOff>
    </xdr:from>
    <xdr:ext cx="184731" cy="937629"/>
    <xdr:sp macro="" textlink="">
      <xdr:nvSpPr>
        <xdr:cNvPr id="1502" name="Прямоугольник 1501"/>
        <xdr:cNvSpPr/>
      </xdr:nvSpPr>
      <xdr:spPr>
        <a:xfrm>
          <a:off x="5767419" y="25774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503" name="Прямоугольник 1502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44</xdr:row>
      <xdr:rowOff>0</xdr:rowOff>
    </xdr:from>
    <xdr:ext cx="184731" cy="937629"/>
    <xdr:sp macro="" textlink="">
      <xdr:nvSpPr>
        <xdr:cNvPr id="1504" name="Прямоугольник 1503"/>
        <xdr:cNvSpPr/>
      </xdr:nvSpPr>
      <xdr:spPr>
        <a:xfrm>
          <a:off x="5767419" y="212026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5" name="Прямоугольник 1504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1328769</xdr:colOff>
      <xdr:row>43</xdr:row>
      <xdr:rowOff>0</xdr:rowOff>
    </xdr:from>
    <xdr:ext cx="184731" cy="937629"/>
    <xdr:sp macro="" textlink="">
      <xdr:nvSpPr>
        <xdr:cNvPr id="1506" name="Прямоугольник 1505"/>
        <xdr:cNvSpPr/>
      </xdr:nvSpPr>
      <xdr:spPr>
        <a:xfrm>
          <a:off x="5767419" y="20631150"/>
          <a:ext cx="184731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ru-RU" sz="54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gradFill>
              <a:gsLst>
                <a:gs pos="0">
                  <a:srgbClr val="FFFFFF">
                    <a:tint val="40000"/>
                    <a:satMod val="250000"/>
                  </a:srgbClr>
                </a:gs>
                <a:gs pos="9000">
                  <a:srgbClr val="FFFFFF">
                    <a:tint val="52000"/>
                    <a:satMod val="300000"/>
                  </a:srgbClr>
                </a:gs>
                <a:gs pos="50000">
                  <a:srgbClr val="FFFFFF">
                    <a:shade val="20000"/>
                    <a:satMod val="300000"/>
                  </a:srgbClr>
                </a:gs>
                <a:gs pos="79000">
                  <a:srgbClr val="FFFFFF">
                    <a:tint val="52000"/>
                    <a:satMod val="300000"/>
                  </a:srgbClr>
                </a:gs>
                <a:gs pos="100000">
                  <a:srgbClr val="FFFFFF">
                    <a:tint val="40000"/>
                    <a:satMod val="250000"/>
                  </a:srgbClr>
                </a:gs>
              </a:gsLst>
              <a:lin ang="5400000"/>
            </a:gradFill>
            <a:effectLst/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507" name="Прямоугольник 1506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  <xdr:oneCellAnchor>
    <xdr:from>
      <xdr:col>3</xdr:col>
      <xdr:colOff>992320</xdr:colOff>
      <xdr:row>45</xdr:row>
      <xdr:rowOff>1633405</xdr:rowOff>
    </xdr:from>
    <xdr:ext cx="937629" cy="11513819"/>
    <xdr:sp macro="" textlink="">
      <xdr:nvSpPr>
        <xdr:cNvPr id="1508" name="Прямоугольник 1507"/>
        <xdr:cNvSpPr/>
      </xdr:nvSpPr>
      <xdr:spPr>
        <a:xfrm rot="16200000">
          <a:off x="142875" y="27638375"/>
          <a:ext cx="11513819" cy="937629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endParaRPr lang="ru-RU" sz="5400" b="1" cap="none" spc="50">
            <a:ln w="13500">
              <a:solidFill>
                <a:schemeClr val="accent1">
                  <a:shade val="2500"/>
                  <a:alpha val="6500"/>
                </a:schemeClr>
              </a:solidFill>
              <a:prstDash val="solid"/>
            </a:ln>
            <a:solidFill>
              <a:schemeClr val="accent1">
                <a:tint val="3000"/>
                <a:alpha val="95000"/>
              </a:schemeClr>
            </a:solidFill>
            <a:effectLst>
              <a:innerShdw blurRad="50900" dist="38500" dir="13500000">
                <a:srgbClr val="000000">
                  <a:alpha val="60000"/>
                </a:srgbClr>
              </a:innerShdw>
            </a:effectLst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3;&#1077;&#1090;_2002&#1075;.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ataly_d1\2002_&#1090;&#1072;&#1073;&#1083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mira\&#1088;&#1072;&#1073;&#1086;&#1095;&#1080;&#1081;%20&#1089;&#1090;&#1086;&#1083;\My%20document\&#1040;&#1085;&#1072;&#1083;&#1080;&#1079;\&#1055;&#1088;&#1072;&#1074;&#1080;&#1083;&#1072;_&#1087;&#1086;&#1083;&#1085;&#1099;&#1081;%20&#1087;&#1072;&#1082;&#1077;&#1090;\1\form_&#1101;&#1083;&#1077;&#1082;&#1090;&#1088;&#1086;&#1085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huldyz\tmp\1\AN_12M9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c3\&#1089;&#1090;&#1088;&#1072;&#1090;&#1077;&#1075;&#1080;&#1080;\Temp\ViewDir\&#1052;&#1086;&#1080;%20&#1076;&#1086;&#1082;&#1091;&#1084;&#1077;&#1085;&#1090;&#1099;\&#1053;&#1086;&#1074;&#1072;&#1103;%20&#1087;&#1072;&#1087;&#1082;&#1072;\Avtobaza\&#1073;_&#1087;&#1083;&#1072;&#1085;%202002&#1075;\&#1042;&#1072;&#1088;&#1080;&#1072;&#1085;&#1090;&#1099;%20&#1088;&#1072;&#1089;&#1095;_&#1072;&#1084;&#1086;&#1088;&#1090;&#1080;&#1079;\&#1059;&#1090;&#1074;&#1077;&#1088;&#1078;&#1076;&#1077;&#1085;&#1086;_2002&#1075;.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a_\temp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ulnara\&#1087;&#1086;&#1095;&#1090;&#1072;\&#1047;&#1072;&#1089;&#1090;&#1072;&#1074;&#1082;&#1072;\&#1052;&#1086;&#1080;%20&#1076;&#1086;&#1082;&#1091;&#1084;&#1077;&#1085;&#1090;&#1099;\&#1073;&#1102;&#1076;&#1078;&#1077;&#1090;\1\AN_12M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з-плата послед-проверено"/>
      <sheetName val="Свод ФОТ-проверено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Info"/>
      <sheetName val="Нет_2002г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10">
          <cell r="B10" t="str">
            <v>В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мятка"/>
      <sheetName val="Форма1"/>
      <sheetName val="Форма2"/>
      <sheetName val="Форма3"/>
      <sheetName val="Форма4"/>
      <sheetName val="Форма5"/>
      <sheetName val="Форма6"/>
      <sheetName val="Форма7"/>
      <sheetName val="Форма8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Форма2"/>
      <sheetName val="из сем"/>
      <sheetName val="Форма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пробег"/>
      <sheetName val="ст-ть"/>
      <sheetName val="Автобаза"/>
      <sheetName val="Нацбанк"/>
      <sheetName val="Гату"/>
      <sheetName val="ЦКО"/>
      <sheetName val="БФ"/>
      <sheetName val="Фонд"/>
      <sheetName val="Тариф"/>
      <sheetName val="расп приб"/>
      <sheetName val="движ.ден 4"/>
      <sheetName val="8 движ денег"/>
      <sheetName val="уставный"/>
      <sheetName val="фин план утвержд"/>
      <sheetName val="Тариф (2)"/>
      <sheetName val="фин план"/>
      <sheetName val="прям"/>
      <sheetName val="накл"/>
      <sheetName val="расх  пер"/>
      <sheetName val="прочие прямые"/>
      <sheetName val="тран-свод 21"/>
      <sheetName val="свод затрат 7"/>
      <sheetName val="смета 1 8"/>
      <sheetName val="Свот ФОТ-2"/>
      <sheetName val="ФОТ-вар Абдул"/>
      <sheetName val="соц.выпл12а"/>
      <sheetName val="подг кадр 13"/>
      <sheetName val="команд 14"/>
      <sheetName val=" команд (2) 15"/>
      <sheetName val="аморт свод 16"/>
      <sheetName val="амр.приоб. 18"/>
      <sheetName val="матер1 19"/>
      <sheetName val="матер2 20 "/>
      <sheetName val="трансп Автобазы 22"/>
      <sheetName val="связь 23"/>
      <sheetName val="коммун 24"/>
      <sheetName val="ремонт 25"/>
      <sheetName val="охрана 25а"/>
      <sheetName val="пер. изд 27"/>
      <sheetName val="нормы бенз 02г."/>
      <sheetName val="предст 28"/>
      <sheetName val="усл.банка 28а"/>
      <sheetName val="аренда 29"/>
      <sheetName val="аудит 30"/>
      <sheetName val="налоги 31"/>
      <sheetName val="трансп-расш 32"/>
      <sheetName val="Тариф анализ"/>
      <sheetName val="анализ на  1"/>
      <sheetName val="нормы бен 01г"/>
      <sheetName val="2"/>
      <sheetName val="амр тек "/>
      <sheetName val="кальк 2 (2)"/>
      <sheetName val="товар прод3 (2)"/>
      <sheetName val="движ.ден 4 (2)"/>
      <sheetName val="кальк 2"/>
      <sheetName val="товар прод3"/>
      <sheetName val="фин отч 5"/>
      <sheetName val="Анализ ФОТ"/>
      <sheetName val="з-плата"/>
      <sheetName val="Контр"/>
      <sheetName val="ФОТ-расш. Асима"/>
      <sheetName val="исп.см."/>
      <sheetName val="Пр2"/>
      <sheetName val="Форма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10">
          <cell r="B10" t="str">
            <v>В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  <sheetName val="ремонт 25"/>
      <sheetName val="Добыча нефти4"/>
      <sheetName val="поставка сравн13"/>
      <sheetName val="Форма2"/>
      <sheetName val="Форма1"/>
      <sheetName val="из сем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."/>
      <sheetName val="исп.см."/>
      <sheetName val="адм.расх."/>
      <sheetName val="исп.бюд."/>
      <sheetName val="исп.бюд. (2)"/>
      <sheetName val="исп.бюд. (3)"/>
      <sheetName val="Динамика"/>
      <sheetName val="Динамика (2)"/>
      <sheetName val="мат-лы"/>
      <sheetName val="бюд.цент за 12 м.с об рас"/>
      <sheetName val="A93-98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view="pageBreakPreview" zoomScale="90" zoomScaleNormal="80" zoomScaleSheetLayoutView="90" workbookViewId="0">
      <pane ySplit="10" topLeftCell="A55" activePane="bottomLeft" state="frozen"/>
      <selection pane="bottomLeft" activeCell="B27" sqref="B27"/>
    </sheetView>
  </sheetViews>
  <sheetFormatPr defaultRowHeight="15" x14ac:dyDescent="0.25"/>
  <cols>
    <col min="1" max="1" width="6.5703125" style="29" customWidth="1"/>
    <col min="2" max="2" width="45" style="30" customWidth="1"/>
    <col min="3" max="3" width="15" style="31" customWidth="1"/>
    <col min="4" max="4" width="57" style="30" customWidth="1"/>
    <col min="5" max="5" width="15" style="31" customWidth="1"/>
    <col min="6" max="6" width="12.140625" style="31" customWidth="1"/>
    <col min="7" max="7" width="19.5703125" style="31" customWidth="1"/>
    <col min="8" max="9" width="18.85546875" style="60" customWidth="1"/>
    <col min="10" max="10" width="28.140625" style="31" customWidth="1"/>
    <col min="11" max="11" width="35.5703125" style="31" customWidth="1"/>
    <col min="12" max="12" width="20.28515625" style="1" customWidth="1"/>
    <col min="13" max="13" width="21.140625" style="1" customWidth="1"/>
    <col min="14" max="17" width="9.140625" style="1"/>
    <col min="18" max="19" width="9.140625" style="1" customWidth="1"/>
    <col min="20" max="26" width="9.140625" style="1"/>
    <col min="27" max="16384" width="9.140625" style="31"/>
  </cols>
  <sheetData>
    <row r="1" spans="1:26" ht="18.75" x14ac:dyDescent="0.25">
      <c r="G1" s="102" t="s">
        <v>272</v>
      </c>
      <c r="K1" s="66"/>
    </row>
    <row r="2" spans="1:26" ht="18.75" x14ac:dyDescent="0.25">
      <c r="G2" s="103" t="s">
        <v>247</v>
      </c>
      <c r="K2" s="66"/>
    </row>
    <row r="3" spans="1:26" ht="18.75" x14ac:dyDescent="0.25">
      <c r="G3" s="103" t="s">
        <v>274</v>
      </c>
      <c r="K3" s="66"/>
    </row>
    <row r="4" spans="1:26" ht="18.75" x14ac:dyDescent="0.25">
      <c r="G4" s="103" t="s">
        <v>261</v>
      </c>
      <c r="K4" s="66"/>
    </row>
    <row r="5" spans="1:26" ht="18.75" x14ac:dyDescent="0.25">
      <c r="G5" s="103"/>
      <c r="K5" s="66"/>
    </row>
    <row r="6" spans="1:26" ht="18.75" x14ac:dyDescent="0.25">
      <c r="G6" s="103"/>
      <c r="K6" s="66"/>
    </row>
    <row r="7" spans="1:26" ht="18.75" x14ac:dyDescent="0.25">
      <c r="G7" s="103"/>
      <c r="K7" s="66"/>
    </row>
    <row r="8" spans="1:26" ht="18.75" x14ac:dyDescent="0.25">
      <c r="D8" s="33" t="s">
        <v>64</v>
      </c>
    </row>
    <row r="9" spans="1:26" ht="18.75" x14ac:dyDescent="0.25">
      <c r="D9" s="33" t="s">
        <v>5</v>
      </c>
    </row>
    <row r="10" spans="1:26" ht="71.25" x14ac:dyDescent="0.25">
      <c r="A10" s="34" t="s">
        <v>6</v>
      </c>
      <c r="B10" s="35" t="s">
        <v>39</v>
      </c>
      <c r="C10" s="36" t="s">
        <v>40</v>
      </c>
      <c r="D10" s="35" t="s">
        <v>12</v>
      </c>
      <c r="E10" s="36" t="s">
        <v>58</v>
      </c>
      <c r="F10" s="36" t="s">
        <v>14</v>
      </c>
      <c r="G10" s="36" t="s">
        <v>13</v>
      </c>
      <c r="H10" s="36" t="s">
        <v>7</v>
      </c>
      <c r="I10" s="36" t="s">
        <v>8</v>
      </c>
      <c r="J10" s="36" t="s">
        <v>0</v>
      </c>
      <c r="K10" s="36" t="s">
        <v>1</v>
      </c>
    </row>
    <row r="11" spans="1:26" x14ac:dyDescent="0.25">
      <c r="A11" s="37">
        <v>1</v>
      </c>
      <c r="B11" s="35">
        <v>2</v>
      </c>
      <c r="C11" s="36">
        <v>3</v>
      </c>
      <c r="D11" s="35">
        <v>4</v>
      </c>
      <c r="E11" s="35">
        <v>5</v>
      </c>
      <c r="F11" s="35">
        <v>6</v>
      </c>
      <c r="G11" s="35">
        <v>7</v>
      </c>
      <c r="H11" s="35">
        <v>8</v>
      </c>
      <c r="I11" s="35">
        <v>9</v>
      </c>
      <c r="J11" s="36">
        <v>10</v>
      </c>
      <c r="K11" s="36">
        <v>11</v>
      </c>
    </row>
    <row r="12" spans="1:26" s="1" customFormat="1" x14ac:dyDescent="0.25">
      <c r="A12" s="159" t="s">
        <v>10</v>
      </c>
      <c r="B12" s="159"/>
      <c r="C12" s="159"/>
      <c r="D12" s="159"/>
      <c r="E12" s="159"/>
      <c r="F12" s="159"/>
      <c r="G12" s="159"/>
      <c r="H12" s="159"/>
      <c r="I12" s="159"/>
      <c r="J12" s="159"/>
      <c r="K12" s="159"/>
    </row>
    <row r="13" spans="1:26" s="1" customFormat="1" x14ac:dyDescent="0.25">
      <c r="A13" s="164" t="s">
        <v>172</v>
      </c>
      <c r="B13" s="165"/>
      <c r="C13" s="165"/>
      <c r="D13" s="165"/>
      <c r="E13" s="165"/>
      <c r="F13" s="165"/>
      <c r="G13" s="165"/>
      <c r="H13" s="165"/>
      <c r="I13" s="165"/>
      <c r="J13" s="165"/>
      <c r="K13" s="166"/>
    </row>
    <row r="14" spans="1:26" s="1" customFormat="1" ht="30" x14ac:dyDescent="0.25">
      <c r="A14" s="17">
        <v>1</v>
      </c>
      <c r="B14" s="117" t="s">
        <v>191</v>
      </c>
      <c r="C14" s="17" t="s">
        <v>173</v>
      </c>
      <c r="D14" s="117" t="s">
        <v>194</v>
      </c>
      <c r="E14" s="17" t="s">
        <v>174</v>
      </c>
      <c r="F14" s="17">
        <v>30</v>
      </c>
      <c r="G14" s="11">
        <v>22321</v>
      </c>
      <c r="H14" s="11">
        <f>F14*G14</f>
        <v>669630</v>
      </c>
      <c r="I14" s="11">
        <f t="shared" ref="I14:I15" si="0">H14*1.12</f>
        <v>749985.60000000009</v>
      </c>
      <c r="J14" s="106" t="s">
        <v>175</v>
      </c>
      <c r="K14" s="106" t="s">
        <v>54</v>
      </c>
    </row>
    <row r="15" spans="1:26" x14ac:dyDescent="0.25">
      <c r="A15" s="164" t="s">
        <v>192</v>
      </c>
      <c r="B15" s="165"/>
      <c r="C15" s="165"/>
      <c r="D15" s="165"/>
      <c r="E15" s="165"/>
      <c r="F15" s="165"/>
      <c r="G15" s="166"/>
      <c r="H15" s="49">
        <v>669630</v>
      </c>
      <c r="I15" s="104">
        <f t="shared" si="0"/>
        <v>749985.60000000009</v>
      </c>
      <c r="J15" s="71"/>
      <c r="K15" s="67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x14ac:dyDescent="0.25">
      <c r="A16" s="163" t="s">
        <v>9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s="1" customFormat="1" ht="45" x14ac:dyDescent="0.25">
      <c r="A17" s="16">
        <v>1</v>
      </c>
      <c r="B17" s="22" t="s">
        <v>257</v>
      </c>
      <c r="C17" s="9" t="s">
        <v>173</v>
      </c>
      <c r="D17" s="22" t="s">
        <v>257</v>
      </c>
      <c r="E17" s="10" t="s">
        <v>2</v>
      </c>
      <c r="F17" s="10">
        <v>1</v>
      </c>
      <c r="G17" s="10"/>
      <c r="H17" s="10">
        <v>2300000</v>
      </c>
      <c r="I17" s="11">
        <v>2300000</v>
      </c>
      <c r="J17" s="17" t="s">
        <v>258</v>
      </c>
      <c r="K17" s="17" t="s">
        <v>188</v>
      </c>
    </row>
    <row r="18" spans="1:26" s="1" customFormat="1" ht="45" x14ac:dyDescent="0.25">
      <c r="A18" s="16">
        <f>A17+1</f>
        <v>2</v>
      </c>
      <c r="B18" s="22" t="s">
        <v>66</v>
      </c>
      <c r="C18" s="9" t="s">
        <v>173</v>
      </c>
      <c r="D18" s="107" t="s">
        <v>66</v>
      </c>
      <c r="E18" s="10" t="s">
        <v>2</v>
      </c>
      <c r="F18" s="10">
        <v>1</v>
      </c>
      <c r="G18" s="10"/>
      <c r="H18" s="10">
        <v>900000</v>
      </c>
      <c r="I18" s="11">
        <v>900000</v>
      </c>
      <c r="J18" s="17" t="s">
        <v>258</v>
      </c>
      <c r="K18" s="17" t="s">
        <v>189</v>
      </c>
    </row>
    <row r="19" spans="1:26" s="1" customFormat="1" ht="45" x14ac:dyDescent="0.25">
      <c r="A19" s="16">
        <f t="shared" ref="A19:A36" si="1">A18+1</f>
        <v>3</v>
      </c>
      <c r="B19" s="22" t="s">
        <v>67</v>
      </c>
      <c r="C19" s="9" t="s">
        <v>173</v>
      </c>
      <c r="D19" s="107" t="s">
        <v>67</v>
      </c>
      <c r="E19" s="10" t="s">
        <v>2</v>
      </c>
      <c r="F19" s="10">
        <v>1</v>
      </c>
      <c r="G19" s="10"/>
      <c r="H19" s="10">
        <v>2700000</v>
      </c>
      <c r="I19" s="11">
        <v>2700000</v>
      </c>
      <c r="J19" s="17" t="s">
        <v>258</v>
      </c>
      <c r="K19" s="17" t="s">
        <v>190</v>
      </c>
      <c r="L19" s="45"/>
      <c r="M19" s="46"/>
      <c r="N19" s="45"/>
      <c r="O19" s="47"/>
      <c r="P19" s="47"/>
      <c r="Q19" s="47"/>
      <c r="R19" s="48"/>
      <c r="S19" s="48"/>
    </row>
    <row r="20" spans="1:26" s="1" customFormat="1" ht="75" x14ac:dyDescent="0.25">
      <c r="A20" s="16">
        <f t="shared" si="1"/>
        <v>4</v>
      </c>
      <c r="B20" s="22" t="s">
        <v>171</v>
      </c>
      <c r="C20" s="9" t="s">
        <v>4</v>
      </c>
      <c r="D20" s="107" t="s">
        <v>124</v>
      </c>
      <c r="E20" s="10" t="s">
        <v>2</v>
      </c>
      <c r="F20" s="10">
        <v>1</v>
      </c>
      <c r="G20" s="10"/>
      <c r="H20" s="10">
        <v>17401786</v>
      </c>
      <c r="I20" s="11">
        <f t="shared" ref="I20:I28" si="2">H20*1.12</f>
        <v>19490000.32</v>
      </c>
      <c r="J20" s="111" t="s">
        <v>91</v>
      </c>
      <c r="K20" s="17" t="s">
        <v>69</v>
      </c>
      <c r="L20" s="45"/>
      <c r="M20" s="46"/>
      <c r="N20" s="45"/>
      <c r="O20" s="47"/>
      <c r="P20" s="47"/>
      <c r="Q20" s="47"/>
      <c r="R20" s="48"/>
      <c r="S20" s="48"/>
    </row>
    <row r="21" spans="1:26" s="1" customFormat="1" ht="43.5" customHeight="1" x14ac:dyDescent="0.25">
      <c r="A21" s="16">
        <f t="shared" si="1"/>
        <v>5</v>
      </c>
      <c r="B21" s="22" t="s">
        <v>71</v>
      </c>
      <c r="C21" s="9" t="s">
        <v>4</v>
      </c>
      <c r="D21" s="107" t="s">
        <v>195</v>
      </c>
      <c r="E21" s="10" t="s">
        <v>2</v>
      </c>
      <c r="F21" s="10">
        <v>1</v>
      </c>
      <c r="G21" s="10"/>
      <c r="H21" s="10">
        <v>13865972</v>
      </c>
      <c r="I21" s="10">
        <f t="shared" si="2"/>
        <v>15529888.640000001</v>
      </c>
      <c r="J21" s="17" t="s">
        <v>72</v>
      </c>
      <c r="K21" s="17" t="s">
        <v>73</v>
      </c>
      <c r="L21" s="45"/>
      <c r="M21" s="46"/>
      <c r="N21" s="45"/>
      <c r="O21" s="47"/>
      <c r="P21" s="47"/>
      <c r="Q21" s="47"/>
      <c r="R21" s="48"/>
      <c r="S21" s="48"/>
    </row>
    <row r="22" spans="1:26" s="1" customFormat="1" ht="30" x14ac:dyDescent="0.25">
      <c r="A22" s="16">
        <f t="shared" si="1"/>
        <v>6</v>
      </c>
      <c r="B22" s="22" t="s">
        <v>178</v>
      </c>
      <c r="C22" s="9" t="s">
        <v>173</v>
      </c>
      <c r="D22" s="107" t="s">
        <v>74</v>
      </c>
      <c r="E22" s="10" t="s">
        <v>2</v>
      </c>
      <c r="F22" s="10">
        <v>1</v>
      </c>
      <c r="G22" s="10"/>
      <c r="H22" s="10">
        <v>4835000</v>
      </c>
      <c r="I22" s="10">
        <f t="shared" si="2"/>
        <v>5415200.0000000009</v>
      </c>
      <c r="J22" s="17" t="s">
        <v>269</v>
      </c>
      <c r="K22" s="17" t="s">
        <v>73</v>
      </c>
      <c r="L22" s="45"/>
      <c r="M22" s="46"/>
      <c r="N22" s="45"/>
      <c r="O22" s="47"/>
      <c r="P22" s="47"/>
      <c r="Q22" s="47"/>
      <c r="R22" s="48"/>
      <c r="S22" s="48"/>
    </row>
    <row r="23" spans="1:26" ht="45" x14ac:dyDescent="0.25">
      <c r="A23" s="16">
        <f t="shared" si="1"/>
        <v>7</v>
      </c>
      <c r="B23" s="22" t="s">
        <v>179</v>
      </c>
      <c r="C23" s="9" t="s">
        <v>173</v>
      </c>
      <c r="D23" s="107" t="s">
        <v>75</v>
      </c>
      <c r="E23" s="10" t="s">
        <v>2</v>
      </c>
      <c r="F23" s="10">
        <v>1</v>
      </c>
      <c r="G23" s="10"/>
      <c r="H23" s="10">
        <v>1500000</v>
      </c>
      <c r="I23" s="10">
        <f t="shared" si="2"/>
        <v>1680000.0000000002</v>
      </c>
      <c r="J23" s="17" t="s">
        <v>152</v>
      </c>
      <c r="K23" s="17" t="s">
        <v>73</v>
      </c>
      <c r="L23" s="81"/>
      <c r="M23" s="82"/>
      <c r="N23" s="81"/>
      <c r="O23" s="83"/>
      <c r="P23" s="83"/>
      <c r="Q23" s="83"/>
      <c r="R23" s="84"/>
      <c r="S23" s="84"/>
      <c r="T23" s="31"/>
      <c r="U23" s="31"/>
      <c r="V23" s="31"/>
      <c r="W23" s="31"/>
      <c r="X23" s="31"/>
      <c r="Y23" s="31"/>
      <c r="Z23" s="31"/>
    </row>
    <row r="24" spans="1:26" ht="45" x14ac:dyDescent="0.25">
      <c r="A24" s="16">
        <f t="shared" si="1"/>
        <v>8</v>
      </c>
      <c r="B24" s="22" t="s">
        <v>76</v>
      </c>
      <c r="C24" s="9" t="s">
        <v>173</v>
      </c>
      <c r="D24" s="107" t="s">
        <v>77</v>
      </c>
      <c r="E24" s="10" t="s">
        <v>2</v>
      </c>
      <c r="F24" s="10">
        <v>1</v>
      </c>
      <c r="G24" s="10"/>
      <c r="H24" s="5">
        <v>6000000</v>
      </c>
      <c r="I24" s="10">
        <f t="shared" si="2"/>
        <v>6720000.0000000009</v>
      </c>
      <c r="J24" s="17" t="s">
        <v>180</v>
      </c>
      <c r="K24" s="17" t="s">
        <v>73</v>
      </c>
      <c r="L24" s="81"/>
      <c r="M24" s="82"/>
      <c r="N24" s="81"/>
      <c r="O24" s="83"/>
      <c r="P24" s="83"/>
      <c r="Q24" s="83"/>
      <c r="R24" s="84"/>
      <c r="S24" s="84"/>
      <c r="T24" s="31"/>
      <c r="U24" s="31"/>
      <c r="V24" s="31"/>
      <c r="W24" s="31"/>
      <c r="X24" s="31"/>
      <c r="Y24" s="31"/>
      <c r="Z24" s="31"/>
    </row>
    <row r="25" spans="1:26" s="1" customFormat="1" ht="30" x14ac:dyDescent="0.25">
      <c r="A25" s="16">
        <f>A24+1</f>
        <v>9</v>
      </c>
      <c r="B25" s="22" t="s">
        <v>87</v>
      </c>
      <c r="C25" s="9" t="s">
        <v>173</v>
      </c>
      <c r="D25" s="107" t="s">
        <v>86</v>
      </c>
      <c r="E25" s="10" t="s">
        <v>2</v>
      </c>
      <c r="F25" s="10">
        <v>1</v>
      </c>
      <c r="G25" s="11"/>
      <c r="H25" s="5">
        <v>629330</v>
      </c>
      <c r="I25" s="10">
        <f t="shared" si="2"/>
        <v>704849.60000000009</v>
      </c>
      <c r="J25" s="17" t="s">
        <v>150</v>
      </c>
      <c r="K25" s="17" t="s">
        <v>82</v>
      </c>
      <c r="L25" s="45"/>
      <c r="M25" s="46"/>
      <c r="N25" s="45"/>
      <c r="O25" s="47"/>
      <c r="P25" s="47"/>
      <c r="Q25" s="47"/>
      <c r="R25" s="48"/>
      <c r="S25" s="48"/>
    </row>
    <row r="26" spans="1:26" s="1" customFormat="1" ht="90" x14ac:dyDescent="0.25">
      <c r="A26" s="16">
        <f t="shared" si="1"/>
        <v>10</v>
      </c>
      <c r="B26" s="22" t="s">
        <v>83</v>
      </c>
      <c r="C26" s="9" t="s">
        <v>173</v>
      </c>
      <c r="D26" s="107" t="s">
        <v>84</v>
      </c>
      <c r="E26" s="10" t="s">
        <v>2</v>
      </c>
      <c r="F26" s="10">
        <v>1</v>
      </c>
      <c r="G26" s="11"/>
      <c r="H26" s="5">
        <v>5357143</v>
      </c>
      <c r="I26" s="10">
        <f t="shared" si="2"/>
        <v>6000000.1600000001</v>
      </c>
      <c r="J26" s="17" t="s">
        <v>81</v>
      </c>
      <c r="K26" s="17" t="s">
        <v>82</v>
      </c>
      <c r="L26" s="45"/>
      <c r="M26" s="46"/>
      <c r="N26" s="45"/>
      <c r="O26" s="47"/>
      <c r="P26" s="47"/>
      <c r="Q26" s="47"/>
      <c r="R26" s="48"/>
      <c r="S26" s="48"/>
    </row>
    <row r="27" spans="1:26" s="1" customFormat="1" ht="45" x14ac:dyDescent="0.25">
      <c r="A27" s="16">
        <f t="shared" si="1"/>
        <v>11</v>
      </c>
      <c r="B27" s="22" t="s">
        <v>275</v>
      </c>
      <c r="C27" s="9" t="s">
        <v>4</v>
      </c>
      <c r="D27" s="107" t="s">
        <v>276</v>
      </c>
      <c r="E27" s="10" t="s">
        <v>2</v>
      </c>
      <c r="F27" s="10">
        <v>1</v>
      </c>
      <c r="G27" s="11"/>
      <c r="H27" s="5">
        <v>96468000</v>
      </c>
      <c r="I27" s="10">
        <f t="shared" si="2"/>
        <v>108044160.00000001</v>
      </c>
      <c r="J27" s="17" t="s">
        <v>277</v>
      </c>
      <c r="K27" s="17" t="s">
        <v>82</v>
      </c>
      <c r="L27" s="45"/>
      <c r="M27" s="46"/>
      <c r="N27" s="45"/>
      <c r="O27" s="47"/>
      <c r="P27" s="47"/>
      <c r="Q27" s="47"/>
      <c r="R27" s="48"/>
      <c r="S27" s="48"/>
    </row>
    <row r="28" spans="1:26" ht="60" x14ac:dyDescent="0.25">
      <c r="A28" s="16">
        <f t="shared" si="1"/>
        <v>12</v>
      </c>
      <c r="B28" s="105" t="s">
        <v>142</v>
      </c>
      <c r="C28" s="106" t="s">
        <v>4</v>
      </c>
      <c r="D28" s="107" t="s">
        <v>196</v>
      </c>
      <c r="E28" s="108" t="s">
        <v>2</v>
      </c>
      <c r="F28" s="10">
        <v>1</v>
      </c>
      <c r="G28" s="109"/>
      <c r="H28" s="64">
        <v>300000000</v>
      </c>
      <c r="I28" s="10">
        <f t="shared" si="2"/>
        <v>336000000.00000006</v>
      </c>
      <c r="J28" s="106" t="s">
        <v>143</v>
      </c>
      <c r="K28" s="106" t="s">
        <v>73</v>
      </c>
      <c r="L28" s="81"/>
      <c r="M28" s="82"/>
      <c r="N28" s="81"/>
      <c r="O28" s="83"/>
      <c r="P28" s="83"/>
      <c r="Q28" s="83"/>
      <c r="R28" s="84"/>
      <c r="S28" s="84"/>
      <c r="T28" s="31"/>
      <c r="U28" s="31"/>
      <c r="V28" s="31"/>
      <c r="W28" s="31"/>
      <c r="X28" s="31"/>
      <c r="Y28" s="31"/>
      <c r="Z28" s="31"/>
    </row>
    <row r="29" spans="1:26" x14ac:dyDescent="0.25">
      <c r="A29" s="146">
        <v>13</v>
      </c>
      <c r="B29" s="22" t="s">
        <v>242</v>
      </c>
      <c r="C29" s="147"/>
      <c r="D29" s="148"/>
      <c r="E29" s="149"/>
      <c r="F29" s="150"/>
      <c r="G29" s="151"/>
      <c r="H29" s="152"/>
      <c r="I29" s="150"/>
      <c r="J29" s="147"/>
      <c r="K29" s="146"/>
      <c r="L29" s="81"/>
      <c r="M29" s="82"/>
      <c r="N29" s="81"/>
      <c r="O29" s="83"/>
      <c r="P29" s="83"/>
      <c r="Q29" s="83"/>
      <c r="R29" s="84"/>
      <c r="S29" s="84"/>
      <c r="T29" s="31"/>
      <c r="U29" s="31"/>
      <c r="V29" s="31"/>
      <c r="W29" s="31"/>
      <c r="X29" s="31"/>
      <c r="Y29" s="31"/>
      <c r="Z29" s="31"/>
    </row>
    <row r="30" spans="1:26" ht="45" x14ac:dyDescent="0.25">
      <c r="A30" s="16">
        <f t="shared" si="1"/>
        <v>14</v>
      </c>
      <c r="B30" s="115" t="s">
        <v>151</v>
      </c>
      <c r="C30" s="15" t="s">
        <v>173</v>
      </c>
      <c r="D30" s="115" t="s">
        <v>156</v>
      </c>
      <c r="E30" s="116" t="s">
        <v>2</v>
      </c>
      <c r="F30" s="116">
        <v>1</v>
      </c>
      <c r="G30" s="116"/>
      <c r="H30" s="110">
        <v>1500000</v>
      </c>
      <c r="I30" s="10">
        <f t="shared" ref="I30:I35" si="3">H30*1.12</f>
        <v>1680000.0000000002</v>
      </c>
      <c r="J30" s="15" t="s">
        <v>152</v>
      </c>
      <c r="K30" s="116" t="s">
        <v>73</v>
      </c>
      <c r="L30" s="81"/>
      <c r="M30" s="82"/>
      <c r="N30" s="81"/>
      <c r="O30" s="83"/>
      <c r="P30" s="83"/>
      <c r="Q30" s="83"/>
      <c r="R30" s="84"/>
      <c r="S30" s="84"/>
      <c r="T30" s="31"/>
      <c r="U30" s="31"/>
      <c r="V30" s="31"/>
      <c r="W30" s="31"/>
      <c r="X30" s="31"/>
      <c r="Y30" s="31"/>
      <c r="Z30" s="31"/>
    </row>
    <row r="31" spans="1:26" ht="75" x14ac:dyDescent="0.25">
      <c r="A31" s="16">
        <f t="shared" si="1"/>
        <v>15</v>
      </c>
      <c r="B31" s="96" t="s">
        <v>183</v>
      </c>
      <c r="C31" s="57" t="s">
        <v>184</v>
      </c>
      <c r="D31" s="96" t="s">
        <v>227</v>
      </c>
      <c r="E31" s="57" t="s">
        <v>2</v>
      </c>
      <c r="F31" s="57">
        <v>1</v>
      </c>
      <c r="G31" s="90"/>
      <c r="H31" s="64">
        <v>4000000</v>
      </c>
      <c r="I31" s="77">
        <f t="shared" si="3"/>
        <v>4480000</v>
      </c>
      <c r="J31" s="57" t="s">
        <v>157</v>
      </c>
      <c r="K31" s="57" t="s">
        <v>73</v>
      </c>
      <c r="L31" s="92"/>
      <c r="M31" s="82"/>
      <c r="N31" s="92"/>
      <c r="O31" s="83"/>
      <c r="P31" s="83"/>
      <c r="Q31" s="83"/>
      <c r="R31" s="84"/>
      <c r="S31" s="84"/>
      <c r="T31" s="31"/>
      <c r="U31" s="31"/>
      <c r="V31" s="31"/>
      <c r="W31" s="31"/>
      <c r="X31" s="31"/>
      <c r="Y31" s="31"/>
      <c r="Z31" s="31"/>
    </row>
    <row r="32" spans="1:26" ht="30" x14ac:dyDescent="0.25">
      <c r="A32" s="16">
        <f>A31+1</f>
        <v>16</v>
      </c>
      <c r="B32" s="96" t="s">
        <v>185</v>
      </c>
      <c r="C32" s="57" t="s">
        <v>173</v>
      </c>
      <c r="D32" s="96" t="s">
        <v>186</v>
      </c>
      <c r="E32" s="57" t="s">
        <v>2</v>
      </c>
      <c r="F32" s="57">
        <v>1</v>
      </c>
      <c r="G32" s="90"/>
      <c r="H32" s="64">
        <v>250000</v>
      </c>
      <c r="I32" s="77">
        <f t="shared" si="3"/>
        <v>280000</v>
      </c>
      <c r="J32" s="57" t="s">
        <v>187</v>
      </c>
      <c r="K32" s="16" t="s">
        <v>82</v>
      </c>
      <c r="L32" s="92"/>
      <c r="M32" s="82"/>
      <c r="N32" s="92"/>
      <c r="O32" s="83"/>
      <c r="P32" s="83"/>
      <c r="Q32" s="83"/>
      <c r="R32" s="84"/>
      <c r="S32" s="84"/>
      <c r="T32" s="31"/>
      <c r="U32" s="31"/>
      <c r="V32" s="31"/>
      <c r="W32" s="31"/>
      <c r="X32" s="31"/>
      <c r="Y32" s="31"/>
      <c r="Z32" s="31"/>
    </row>
    <row r="33" spans="1:26" ht="45" x14ac:dyDescent="0.25">
      <c r="A33" s="16">
        <f t="shared" si="1"/>
        <v>17</v>
      </c>
      <c r="B33" s="96" t="s">
        <v>181</v>
      </c>
      <c r="C33" s="57" t="s">
        <v>173</v>
      </c>
      <c r="D33" s="96" t="s">
        <v>182</v>
      </c>
      <c r="E33" s="57" t="s">
        <v>2</v>
      </c>
      <c r="F33" s="57">
        <v>1</v>
      </c>
      <c r="G33" s="90"/>
      <c r="H33" s="64">
        <v>6500000</v>
      </c>
      <c r="I33" s="11">
        <f t="shared" si="3"/>
        <v>7280000.0000000009</v>
      </c>
      <c r="J33" s="57" t="s">
        <v>180</v>
      </c>
      <c r="K33" s="57" t="s">
        <v>73</v>
      </c>
      <c r="L33" s="92"/>
      <c r="M33" s="82"/>
      <c r="N33" s="92"/>
      <c r="O33" s="83"/>
      <c r="P33" s="83"/>
      <c r="Q33" s="83"/>
      <c r="R33" s="84"/>
      <c r="S33" s="84"/>
      <c r="T33" s="31"/>
      <c r="U33" s="31"/>
      <c r="V33" s="31"/>
      <c r="W33" s="31"/>
      <c r="X33" s="31"/>
      <c r="Y33" s="31"/>
      <c r="Z33" s="31"/>
    </row>
    <row r="34" spans="1:26" ht="60" x14ac:dyDescent="0.25">
      <c r="A34" s="16">
        <f t="shared" si="1"/>
        <v>18</v>
      </c>
      <c r="B34" s="96" t="s">
        <v>244</v>
      </c>
      <c r="C34" s="9" t="s">
        <v>4</v>
      </c>
      <c r="D34" s="96" t="s">
        <v>245</v>
      </c>
      <c r="E34" s="57" t="s">
        <v>2</v>
      </c>
      <c r="F34" s="57">
        <v>1</v>
      </c>
      <c r="G34" s="90"/>
      <c r="H34" s="140">
        <v>53571429</v>
      </c>
      <c r="I34" s="141">
        <v>60000000</v>
      </c>
      <c r="J34" s="134" t="s">
        <v>246</v>
      </c>
      <c r="K34" s="16" t="s">
        <v>82</v>
      </c>
      <c r="L34" s="92"/>
      <c r="M34" s="82"/>
      <c r="N34" s="92"/>
      <c r="O34" s="83"/>
      <c r="P34" s="83"/>
      <c r="Q34" s="83"/>
      <c r="R34" s="84"/>
      <c r="S34" s="84"/>
      <c r="T34" s="31"/>
      <c r="U34" s="31"/>
      <c r="V34" s="31"/>
      <c r="W34" s="31"/>
      <c r="X34" s="31"/>
      <c r="Y34" s="31"/>
      <c r="Z34" s="31"/>
    </row>
    <row r="35" spans="1:26" ht="60" x14ac:dyDescent="0.25">
      <c r="A35" s="16">
        <f t="shared" si="1"/>
        <v>19</v>
      </c>
      <c r="B35" s="96" t="s">
        <v>252</v>
      </c>
      <c r="C35" s="9" t="s">
        <v>4</v>
      </c>
      <c r="D35" s="96" t="s">
        <v>253</v>
      </c>
      <c r="E35" s="57" t="s">
        <v>2</v>
      </c>
      <c r="F35" s="57">
        <v>1</v>
      </c>
      <c r="G35" s="90"/>
      <c r="H35" s="140">
        <v>13230000</v>
      </c>
      <c r="I35" s="11">
        <f t="shared" si="3"/>
        <v>14817600.000000002</v>
      </c>
      <c r="J35" s="134" t="s">
        <v>254</v>
      </c>
      <c r="K35" s="57" t="s">
        <v>73</v>
      </c>
      <c r="L35" s="92"/>
      <c r="M35" s="82"/>
      <c r="N35" s="92"/>
      <c r="O35" s="83"/>
      <c r="P35" s="83"/>
      <c r="Q35" s="83"/>
      <c r="R35" s="84"/>
      <c r="S35" s="84"/>
      <c r="T35" s="31"/>
      <c r="U35" s="31"/>
      <c r="V35" s="31"/>
      <c r="W35" s="31"/>
      <c r="X35" s="31"/>
      <c r="Y35" s="31"/>
      <c r="Z35" s="31"/>
    </row>
    <row r="36" spans="1:26" ht="30" x14ac:dyDescent="0.25">
      <c r="A36" s="17">
        <f t="shared" si="1"/>
        <v>20</v>
      </c>
      <c r="B36" s="22" t="s">
        <v>278</v>
      </c>
      <c r="C36" s="57" t="s">
        <v>173</v>
      </c>
      <c r="D36" s="22" t="s">
        <v>279</v>
      </c>
      <c r="E36" s="15" t="s">
        <v>2</v>
      </c>
      <c r="F36" s="15">
        <v>1</v>
      </c>
      <c r="G36" s="11"/>
      <c r="H36" s="5">
        <v>7500000</v>
      </c>
      <c r="I36" s="11">
        <f>H36*1.12</f>
        <v>8400000</v>
      </c>
      <c r="J36" s="99" t="s">
        <v>280</v>
      </c>
      <c r="K36" s="3" t="s">
        <v>73</v>
      </c>
      <c r="L36" s="92"/>
      <c r="M36" s="82"/>
      <c r="N36" s="92"/>
      <c r="O36" s="83"/>
      <c r="P36" s="83"/>
      <c r="Q36" s="83"/>
      <c r="R36" s="84"/>
      <c r="S36" s="84"/>
      <c r="T36" s="31"/>
      <c r="U36" s="31"/>
      <c r="V36" s="31"/>
      <c r="W36" s="31"/>
      <c r="X36" s="31"/>
      <c r="Y36" s="31"/>
      <c r="Z36" s="31"/>
    </row>
    <row r="37" spans="1:26" s="1" customFormat="1" x14ac:dyDescent="0.25">
      <c r="A37" s="164" t="s">
        <v>11</v>
      </c>
      <c r="B37" s="167"/>
      <c r="C37" s="167"/>
      <c r="D37" s="167"/>
      <c r="E37" s="167"/>
      <c r="F37" s="167"/>
      <c r="G37" s="168"/>
      <c r="H37" s="75">
        <f>SUM(H17:H36)</f>
        <v>538508660</v>
      </c>
      <c r="I37" s="75">
        <f>SUM(I17:I36)</f>
        <v>602421698.72000003</v>
      </c>
      <c r="J37" s="93"/>
      <c r="K37" s="94"/>
    </row>
    <row r="38" spans="1:26" s="1" customFormat="1" x14ac:dyDescent="0.25">
      <c r="A38" s="164" t="s">
        <v>44</v>
      </c>
      <c r="B38" s="165"/>
      <c r="C38" s="165"/>
      <c r="D38" s="165"/>
      <c r="E38" s="165"/>
      <c r="F38" s="165"/>
      <c r="G38" s="166"/>
      <c r="H38" s="49">
        <f>H15+H37</f>
        <v>539178290</v>
      </c>
      <c r="I38" s="49">
        <f>I15+I37</f>
        <v>603171684.32000005</v>
      </c>
      <c r="J38" s="68"/>
      <c r="K38" s="68"/>
    </row>
    <row r="39" spans="1:26" s="1" customFormat="1" x14ac:dyDescent="0.25">
      <c r="A39" s="160" t="s">
        <v>41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2"/>
    </row>
    <row r="40" spans="1:26" s="1" customFormat="1" x14ac:dyDescent="0.25">
      <c r="A40" s="164" t="s">
        <v>9</v>
      </c>
      <c r="B40" s="165"/>
      <c r="C40" s="165"/>
      <c r="D40" s="165"/>
      <c r="E40" s="165"/>
      <c r="F40" s="165"/>
      <c r="G40" s="165"/>
      <c r="H40" s="165"/>
      <c r="I40" s="165"/>
      <c r="J40" s="165"/>
      <c r="K40" s="166"/>
    </row>
    <row r="41" spans="1:26" ht="90" x14ac:dyDescent="0.25">
      <c r="A41" s="17">
        <v>1</v>
      </c>
      <c r="B41" s="23" t="s">
        <v>3</v>
      </c>
      <c r="C41" s="3" t="s">
        <v>15</v>
      </c>
      <c r="D41" s="23" t="s">
        <v>55</v>
      </c>
      <c r="E41" s="3" t="s">
        <v>2</v>
      </c>
      <c r="F41" s="3">
        <v>1</v>
      </c>
      <c r="G41" s="3"/>
      <c r="H41" s="12">
        <v>17128500</v>
      </c>
      <c r="I41" s="12">
        <v>17128500</v>
      </c>
      <c r="J41" s="65" t="s">
        <v>148</v>
      </c>
      <c r="K41" s="3" t="s">
        <v>53</v>
      </c>
      <c r="L41" s="31"/>
      <c r="M41" s="72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90" x14ac:dyDescent="0.25">
      <c r="A42" s="17">
        <v>2</v>
      </c>
      <c r="B42" s="19" t="s">
        <v>51</v>
      </c>
      <c r="C42" s="3" t="s">
        <v>52</v>
      </c>
      <c r="D42" s="19" t="s">
        <v>65</v>
      </c>
      <c r="E42" s="3" t="s">
        <v>2</v>
      </c>
      <c r="F42" s="3">
        <v>17</v>
      </c>
      <c r="G42" s="5"/>
      <c r="H42" s="62">
        <v>380800</v>
      </c>
      <c r="I42" s="11">
        <f>H42*1.12</f>
        <v>426496.00000000006</v>
      </c>
      <c r="J42" s="111" t="s">
        <v>70</v>
      </c>
      <c r="K42" s="3" t="s">
        <v>53</v>
      </c>
      <c r="L42" s="31"/>
      <c r="M42" s="72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30" x14ac:dyDescent="0.25">
      <c r="A43" s="17">
        <v>3</v>
      </c>
      <c r="B43" s="19" t="s">
        <v>176</v>
      </c>
      <c r="C43" s="12" t="s">
        <v>80</v>
      </c>
      <c r="D43" s="19" t="s">
        <v>177</v>
      </c>
      <c r="E43" s="12" t="s">
        <v>2</v>
      </c>
      <c r="F43" s="12">
        <v>1</v>
      </c>
      <c r="G43" s="62"/>
      <c r="H43" s="62">
        <v>4486607</v>
      </c>
      <c r="I43" s="11">
        <f>H43*1.12</f>
        <v>5024999.8400000008</v>
      </c>
      <c r="J43" s="111" t="s">
        <v>70</v>
      </c>
      <c r="K43" s="3" t="s">
        <v>73</v>
      </c>
      <c r="L43" s="31"/>
      <c r="M43" s="72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s="1" customFormat="1" ht="45" x14ac:dyDescent="0.25">
      <c r="A44" s="17">
        <v>4</v>
      </c>
      <c r="B44" s="22" t="s">
        <v>78</v>
      </c>
      <c r="C44" s="12" t="s">
        <v>79</v>
      </c>
      <c r="D44" s="22" t="s">
        <v>78</v>
      </c>
      <c r="E44" s="15" t="s">
        <v>2</v>
      </c>
      <c r="F44" s="15">
        <v>1</v>
      </c>
      <c r="G44" s="11"/>
      <c r="H44" s="5">
        <v>45000000</v>
      </c>
      <c r="I44" s="11">
        <f t="shared" ref="I44:I46" si="4">H44*1.12</f>
        <v>50400000.000000007</v>
      </c>
      <c r="J44" s="99" t="s">
        <v>180</v>
      </c>
      <c r="K44" s="3" t="s">
        <v>73</v>
      </c>
    </row>
    <row r="45" spans="1:26" s="1" customFormat="1" ht="45" x14ac:dyDescent="0.25">
      <c r="A45" s="17">
        <v>5</v>
      </c>
      <c r="B45" s="173" t="s">
        <v>236</v>
      </c>
      <c r="C45" s="12" t="s">
        <v>237</v>
      </c>
      <c r="D45" s="173" t="s">
        <v>236</v>
      </c>
      <c r="E45" s="15" t="s">
        <v>2</v>
      </c>
      <c r="F45" s="15">
        <v>1</v>
      </c>
      <c r="G45" s="10"/>
      <c r="H45" s="110">
        <v>8075000</v>
      </c>
      <c r="I45" s="10">
        <f t="shared" si="4"/>
        <v>9044000</v>
      </c>
      <c r="J45" s="174" t="s">
        <v>238</v>
      </c>
      <c r="K45" s="12" t="s">
        <v>54</v>
      </c>
    </row>
    <row r="46" spans="1:26" s="1" customFormat="1" x14ac:dyDescent="0.25">
      <c r="A46" s="17">
        <v>6</v>
      </c>
      <c r="B46" s="22" t="s">
        <v>242</v>
      </c>
      <c r="C46" s="90"/>
      <c r="D46" s="90"/>
      <c r="E46" s="90"/>
      <c r="F46" s="90"/>
      <c r="G46" s="90"/>
      <c r="H46" s="90"/>
      <c r="I46" s="90"/>
      <c r="J46" s="90"/>
      <c r="K46" s="90"/>
    </row>
    <row r="47" spans="1:26" s="1" customFormat="1" x14ac:dyDescent="0.25">
      <c r="A47" s="17">
        <v>7</v>
      </c>
      <c r="B47" s="22" t="s">
        <v>242</v>
      </c>
      <c r="C47" s="12"/>
      <c r="D47" s="22"/>
      <c r="E47" s="15"/>
      <c r="F47" s="15"/>
      <c r="G47" s="10"/>
      <c r="H47" s="10"/>
      <c r="I47" s="10"/>
      <c r="J47" s="99"/>
      <c r="K47" s="3"/>
    </row>
    <row r="48" spans="1:26" s="1" customFormat="1" ht="45" x14ac:dyDescent="0.25">
      <c r="A48" s="17">
        <v>8</v>
      </c>
      <c r="B48" s="22" t="s">
        <v>88</v>
      </c>
      <c r="C48" s="3" t="s">
        <v>89</v>
      </c>
      <c r="D48" s="22" t="s">
        <v>90</v>
      </c>
      <c r="E48" s="57" t="s">
        <v>2</v>
      </c>
      <c r="F48" s="57">
        <v>1</v>
      </c>
      <c r="G48" s="11"/>
      <c r="H48" s="11">
        <v>2610478</v>
      </c>
      <c r="I48" s="11">
        <f t="shared" ref="I48:I51" si="5">H48*1.12</f>
        <v>2923735.3600000003</v>
      </c>
      <c r="J48" s="17" t="s">
        <v>91</v>
      </c>
      <c r="K48" s="112" t="s">
        <v>197</v>
      </c>
    </row>
    <row r="49" spans="1:11" s="1" customFormat="1" ht="30" x14ac:dyDescent="0.25">
      <c r="A49" s="17">
        <v>9</v>
      </c>
      <c r="B49" s="22" t="s">
        <v>92</v>
      </c>
      <c r="C49" s="3" t="s">
        <v>89</v>
      </c>
      <c r="D49" s="22" t="s">
        <v>93</v>
      </c>
      <c r="E49" s="57" t="s">
        <v>2</v>
      </c>
      <c r="F49" s="57">
        <v>1</v>
      </c>
      <c r="G49" s="11"/>
      <c r="H49" s="11">
        <v>54895500</v>
      </c>
      <c r="I49" s="11">
        <f t="shared" si="5"/>
        <v>61482960.000000007</v>
      </c>
      <c r="J49" s="17" t="s">
        <v>91</v>
      </c>
      <c r="K49" s="112" t="s">
        <v>94</v>
      </c>
    </row>
    <row r="50" spans="1:11" s="1" customFormat="1" ht="30" x14ac:dyDescent="0.25">
      <c r="A50" s="17">
        <v>10</v>
      </c>
      <c r="B50" s="22" t="s">
        <v>96</v>
      </c>
      <c r="C50" s="3" t="s">
        <v>15</v>
      </c>
      <c r="D50" s="22" t="s">
        <v>97</v>
      </c>
      <c r="E50" s="57" t="s">
        <v>2</v>
      </c>
      <c r="F50" s="57">
        <v>1</v>
      </c>
      <c r="G50" s="11"/>
      <c r="H50" s="11">
        <v>31250000</v>
      </c>
      <c r="I50" s="11">
        <f t="shared" si="5"/>
        <v>35000000</v>
      </c>
      <c r="J50" s="17" t="s">
        <v>95</v>
      </c>
      <c r="K50" s="112" t="s">
        <v>98</v>
      </c>
    </row>
    <row r="51" spans="1:11" s="1" customFormat="1" ht="45" x14ac:dyDescent="0.25">
      <c r="A51" s="17">
        <v>11</v>
      </c>
      <c r="B51" s="22" t="s">
        <v>99</v>
      </c>
      <c r="C51" s="3" t="s">
        <v>85</v>
      </c>
      <c r="D51" s="22" t="s">
        <v>99</v>
      </c>
      <c r="E51" s="57" t="s">
        <v>2</v>
      </c>
      <c r="F51" s="57">
        <v>1</v>
      </c>
      <c r="G51" s="11"/>
      <c r="H51" s="11">
        <v>650000</v>
      </c>
      <c r="I51" s="11">
        <f t="shared" si="5"/>
        <v>728000.00000000012</v>
      </c>
      <c r="J51" s="17" t="s">
        <v>100</v>
      </c>
      <c r="K51" s="112" t="s">
        <v>94</v>
      </c>
    </row>
    <row r="52" spans="1:11" s="1" customFormat="1" ht="45" x14ac:dyDescent="0.25">
      <c r="A52" s="17">
        <v>12</v>
      </c>
      <c r="B52" s="22" t="s">
        <v>101</v>
      </c>
      <c r="C52" s="3" t="s">
        <v>85</v>
      </c>
      <c r="D52" s="22" t="s">
        <v>93</v>
      </c>
      <c r="E52" s="57" t="s">
        <v>2</v>
      </c>
      <c r="F52" s="57">
        <v>1</v>
      </c>
      <c r="G52" s="11"/>
      <c r="H52" s="11">
        <v>32354700</v>
      </c>
      <c r="I52" s="11">
        <f>H52*1.12</f>
        <v>36237264</v>
      </c>
      <c r="J52" s="17" t="s">
        <v>91</v>
      </c>
      <c r="K52" s="112" t="s">
        <v>94</v>
      </c>
    </row>
    <row r="53" spans="1:11" s="1" customFormat="1" ht="30" x14ac:dyDescent="0.25">
      <c r="A53" s="17">
        <v>13</v>
      </c>
      <c r="B53" s="96" t="s">
        <v>102</v>
      </c>
      <c r="C53" s="3" t="s">
        <v>85</v>
      </c>
      <c r="D53" s="113" t="s">
        <v>93</v>
      </c>
      <c r="E53" s="57" t="s">
        <v>2</v>
      </c>
      <c r="F53" s="57">
        <v>1</v>
      </c>
      <c r="G53" s="90"/>
      <c r="H53" s="11">
        <v>191900500</v>
      </c>
      <c r="I53" s="11">
        <f>H53*1.12</f>
        <v>214928560.00000003</v>
      </c>
      <c r="J53" s="57" t="s">
        <v>103</v>
      </c>
      <c r="K53" s="112" t="s">
        <v>94</v>
      </c>
    </row>
    <row r="54" spans="1:11" s="1" customFormat="1" ht="45" x14ac:dyDescent="0.25">
      <c r="A54" s="17">
        <v>14</v>
      </c>
      <c r="B54" s="96" t="s">
        <v>154</v>
      </c>
      <c r="C54" s="57" t="s">
        <v>153</v>
      </c>
      <c r="D54" s="96" t="s">
        <v>155</v>
      </c>
      <c r="E54" s="90" t="s">
        <v>2</v>
      </c>
      <c r="F54" s="90">
        <v>1</v>
      </c>
      <c r="G54" s="90"/>
      <c r="H54" s="114">
        <v>1500000</v>
      </c>
      <c r="I54" s="11">
        <f t="shared" ref="I54:I58" si="6">H54*1.12</f>
        <v>1680000.0000000002</v>
      </c>
      <c r="J54" s="57" t="s">
        <v>160</v>
      </c>
      <c r="K54" s="90" t="s">
        <v>73</v>
      </c>
    </row>
    <row r="55" spans="1:11" s="1" customFormat="1" ht="30" x14ac:dyDescent="0.25">
      <c r="A55" s="17">
        <v>15</v>
      </c>
      <c r="B55" s="131" t="s">
        <v>166</v>
      </c>
      <c r="C55" s="15" t="s">
        <v>158</v>
      </c>
      <c r="D55" s="131" t="s">
        <v>167</v>
      </c>
      <c r="E55" s="116" t="s">
        <v>2</v>
      </c>
      <c r="F55" s="116">
        <v>1</v>
      </c>
      <c r="G55" s="116"/>
      <c r="H55" s="132">
        <v>1134464</v>
      </c>
      <c r="I55" s="11">
        <f t="shared" si="6"/>
        <v>1270599.6800000002</v>
      </c>
      <c r="J55" s="15" t="s">
        <v>68</v>
      </c>
      <c r="K55" s="57" t="s">
        <v>54</v>
      </c>
    </row>
    <row r="56" spans="1:11" s="1" customFormat="1" ht="38.25" x14ac:dyDescent="0.25">
      <c r="A56" s="17">
        <v>16</v>
      </c>
      <c r="B56" s="139" t="s">
        <v>223</v>
      </c>
      <c r="C56" s="137" t="s">
        <v>224</v>
      </c>
      <c r="D56" s="139" t="s">
        <v>225</v>
      </c>
      <c r="E56" s="137" t="s">
        <v>2</v>
      </c>
      <c r="F56" s="137">
        <v>1</v>
      </c>
      <c r="G56" s="137"/>
      <c r="H56" s="114">
        <v>100000000</v>
      </c>
      <c r="I56" s="11">
        <f t="shared" si="6"/>
        <v>112000000.00000001</v>
      </c>
      <c r="J56" s="137" t="s">
        <v>95</v>
      </c>
      <c r="K56" s="138" t="s">
        <v>226</v>
      </c>
    </row>
    <row r="57" spans="1:11" s="1" customFormat="1" ht="30" x14ac:dyDescent="0.25">
      <c r="A57" s="17">
        <v>17</v>
      </c>
      <c r="B57" s="133" t="s">
        <v>220</v>
      </c>
      <c r="C57" s="134" t="s">
        <v>153</v>
      </c>
      <c r="D57" s="133" t="s">
        <v>221</v>
      </c>
      <c r="E57" s="135" t="s">
        <v>2</v>
      </c>
      <c r="F57" s="135">
        <v>1</v>
      </c>
      <c r="G57" s="135"/>
      <c r="H57" s="136">
        <v>925000</v>
      </c>
      <c r="I57" s="11">
        <f t="shared" ref="I57" si="7">H57*1.12</f>
        <v>1036000.0000000001</v>
      </c>
      <c r="J57" s="134" t="s">
        <v>222</v>
      </c>
      <c r="K57" s="57" t="s">
        <v>73</v>
      </c>
    </row>
    <row r="58" spans="1:11" s="1" customFormat="1" ht="60" x14ac:dyDescent="0.25">
      <c r="A58" s="17">
        <v>18</v>
      </c>
      <c r="B58" s="133" t="s">
        <v>263</v>
      </c>
      <c r="C58" s="134" t="s">
        <v>270</v>
      </c>
      <c r="D58" s="133" t="s">
        <v>264</v>
      </c>
      <c r="E58" s="135" t="s">
        <v>2</v>
      </c>
      <c r="F58" s="135">
        <v>1</v>
      </c>
      <c r="G58" s="135"/>
      <c r="H58" s="136">
        <v>665000</v>
      </c>
      <c r="I58" s="11">
        <f t="shared" si="6"/>
        <v>744800.00000000012</v>
      </c>
      <c r="J58" s="134" t="s">
        <v>269</v>
      </c>
      <c r="K58" s="57" t="s">
        <v>73</v>
      </c>
    </row>
    <row r="59" spans="1:11" s="1" customFormat="1" x14ac:dyDescent="0.25">
      <c r="A59" s="169" t="s">
        <v>11</v>
      </c>
      <c r="B59" s="167"/>
      <c r="C59" s="167"/>
      <c r="D59" s="167"/>
      <c r="E59" s="167"/>
      <c r="F59" s="167"/>
      <c r="G59" s="168"/>
      <c r="H59" s="75">
        <f>SUM(H41:H58)</f>
        <v>492956549</v>
      </c>
      <c r="I59" s="75">
        <f>SUM(I41:I58)</f>
        <v>550055914.88000011</v>
      </c>
      <c r="J59" s="78"/>
      <c r="K59" s="78"/>
    </row>
    <row r="60" spans="1:11" s="1" customFormat="1" x14ac:dyDescent="0.25">
      <c r="A60" s="164" t="s">
        <v>45</v>
      </c>
      <c r="B60" s="165"/>
      <c r="C60" s="165"/>
      <c r="D60" s="165"/>
      <c r="E60" s="165"/>
      <c r="F60" s="165"/>
      <c r="G60" s="166"/>
      <c r="H60" s="49">
        <f>H59</f>
        <v>492956549</v>
      </c>
      <c r="I60" s="49">
        <f>I59</f>
        <v>550055914.88000011</v>
      </c>
      <c r="J60" s="69"/>
      <c r="K60" s="69"/>
    </row>
    <row r="61" spans="1:11" s="1" customFormat="1" x14ac:dyDescent="0.25">
      <c r="A61" s="156" t="s">
        <v>46</v>
      </c>
      <c r="B61" s="157"/>
      <c r="C61" s="157"/>
      <c r="D61" s="157"/>
      <c r="E61" s="157"/>
      <c r="F61" s="157"/>
      <c r="G61" s="158"/>
      <c r="H61" s="50">
        <f>H60+H38</f>
        <v>1032134839</v>
      </c>
      <c r="I61" s="50">
        <f>I60+I38</f>
        <v>1153227599.2000003</v>
      </c>
      <c r="J61" s="70"/>
      <c r="K61" s="70"/>
    </row>
    <row r="62" spans="1:11" x14ac:dyDescent="0.25">
      <c r="A62" s="31"/>
      <c r="J62" s="72"/>
    </row>
    <row r="63" spans="1:11" x14ac:dyDescent="0.25">
      <c r="A63" s="154" t="s">
        <v>193</v>
      </c>
      <c r="B63" s="154"/>
      <c r="C63" s="154"/>
      <c r="D63" s="154"/>
    </row>
    <row r="64" spans="1:11" x14ac:dyDescent="0.25">
      <c r="A64" s="41"/>
      <c r="J64" s="72"/>
    </row>
    <row r="65" spans="1:10" ht="15" customHeight="1" x14ac:dyDescent="0.25">
      <c r="A65" s="155" t="s">
        <v>273</v>
      </c>
      <c r="B65" s="155"/>
      <c r="C65" s="155"/>
      <c r="D65" s="155"/>
      <c r="E65" s="155"/>
      <c r="F65" s="155"/>
      <c r="J65" s="72"/>
    </row>
    <row r="66" spans="1:10" x14ac:dyDescent="0.25">
      <c r="A66" s="155"/>
      <c r="B66" s="155"/>
      <c r="C66" s="155"/>
      <c r="D66" s="155"/>
      <c r="E66" s="155"/>
      <c r="F66" s="155"/>
      <c r="I66" s="60" t="s">
        <v>159</v>
      </c>
      <c r="J66" s="72"/>
    </row>
    <row r="67" spans="1:10" x14ac:dyDescent="0.25">
      <c r="J67" s="72"/>
    </row>
    <row r="69" spans="1:10" x14ac:dyDescent="0.25">
      <c r="J69" s="72"/>
    </row>
    <row r="70" spans="1:10" x14ac:dyDescent="0.25">
      <c r="J70" s="72"/>
    </row>
  </sheetData>
  <mergeCells count="13">
    <mergeCell ref="A63:D63"/>
    <mergeCell ref="A65:F66"/>
    <mergeCell ref="A61:G61"/>
    <mergeCell ref="A12:K12"/>
    <mergeCell ref="A39:K39"/>
    <mergeCell ref="A16:K16"/>
    <mergeCell ref="A40:K40"/>
    <mergeCell ref="A37:G37"/>
    <mergeCell ref="A38:G38"/>
    <mergeCell ref="A60:G60"/>
    <mergeCell ref="A59:G59"/>
    <mergeCell ref="A15:G15"/>
    <mergeCell ref="A13:K13"/>
  </mergeCells>
  <pageMargins left="0.51181102362204722" right="0.51181102362204722" top="0.55118110236220474" bottom="0.55118110236220474" header="0.31496062992125984" footer="0.31496062992125984"/>
  <pageSetup paperSize="9" scale="50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08"/>
  <sheetViews>
    <sheetView tabSelected="1" topLeftCell="A29" zoomScale="80" zoomScaleNormal="80" workbookViewId="0">
      <selection activeCell="I60" sqref="I60"/>
    </sheetView>
  </sheetViews>
  <sheetFormatPr defaultRowHeight="15" x14ac:dyDescent="0.25"/>
  <cols>
    <col min="1" max="1" width="6.5703125" style="6" customWidth="1"/>
    <col min="2" max="2" width="45" style="18" customWidth="1"/>
    <col min="3" max="3" width="15" style="1" customWidth="1"/>
    <col min="4" max="4" width="52" style="18" customWidth="1"/>
    <col min="5" max="5" width="14.85546875" style="1" customWidth="1"/>
    <col min="6" max="6" width="8.140625" style="1" customWidth="1"/>
    <col min="7" max="7" width="18.85546875" style="1" customWidth="1"/>
    <col min="8" max="9" width="18.85546875" style="51" customWidth="1"/>
    <col min="10" max="10" width="28.140625" style="1" customWidth="1"/>
    <col min="11" max="11" width="26.5703125" style="7" customWidth="1"/>
    <col min="12" max="12" width="18.42578125" style="2" customWidth="1"/>
    <col min="13" max="13" width="20.28515625" style="2" customWidth="1"/>
    <col min="14" max="16384" width="9.140625" style="2"/>
  </cols>
  <sheetData>
    <row r="1" spans="1:11" x14ac:dyDescent="0.25">
      <c r="G1" s="172" t="s">
        <v>199</v>
      </c>
      <c r="H1" s="172"/>
      <c r="I1" s="172"/>
      <c r="J1" s="172"/>
      <c r="K1" s="172"/>
    </row>
    <row r="2" spans="1:11" ht="18.75" x14ac:dyDescent="0.25">
      <c r="G2" s="7" t="s">
        <v>248</v>
      </c>
      <c r="H2" s="119"/>
      <c r="I2" s="119"/>
    </row>
    <row r="3" spans="1:11" ht="18.75" x14ac:dyDescent="0.25">
      <c r="F3" s="18"/>
      <c r="G3" s="18" t="s">
        <v>262</v>
      </c>
      <c r="H3" s="18"/>
      <c r="I3" s="18"/>
      <c r="J3" s="18"/>
      <c r="K3" s="21"/>
    </row>
    <row r="4" spans="1:11" ht="18.75" x14ac:dyDescent="0.25">
      <c r="G4" s="7"/>
      <c r="H4" s="120"/>
      <c r="I4" s="52"/>
      <c r="K4" s="21"/>
    </row>
    <row r="5" spans="1:11" ht="18.75" x14ac:dyDescent="0.25">
      <c r="B5" s="53"/>
      <c r="G5" s="7"/>
      <c r="K5" s="21"/>
    </row>
    <row r="6" spans="1:11" ht="18.75" x14ac:dyDescent="0.25">
      <c r="B6" s="53"/>
      <c r="D6" s="24" t="s">
        <v>200</v>
      </c>
    </row>
    <row r="7" spans="1:11" ht="18.75" x14ac:dyDescent="0.25">
      <c r="B7" s="53"/>
      <c r="D7" s="24" t="s">
        <v>16</v>
      </c>
    </row>
    <row r="8" spans="1:11" ht="71.25" x14ac:dyDescent="0.25">
      <c r="A8" s="13" t="s">
        <v>17</v>
      </c>
      <c r="B8" s="14" t="s">
        <v>18</v>
      </c>
      <c r="C8" s="14" t="s">
        <v>19</v>
      </c>
      <c r="D8" s="14" t="s">
        <v>20</v>
      </c>
      <c r="E8" s="14" t="s">
        <v>21</v>
      </c>
      <c r="F8" s="14" t="s">
        <v>22</v>
      </c>
      <c r="G8" s="14" t="s">
        <v>50</v>
      </c>
      <c r="H8" s="14" t="s">
        <v>23</v>
      </c>
      <c r="I8" s="14" t="s">
        <v>24</v>
      </c>
      <c r="J8" s="14" t="s">
        <v>25</v>
      </c>
      <c r="K8" s="14" t="s">
        <v>26</v>
      </c>
    </row>
    <row r="9" spans="1:11" x14ac:dyDescent="0.25">
      <c r="A9" s="13">
        <v>1</v>
      </c>
      <c r="B9" s="14">
        <v>2</v>
      </c>
      <c r="C9" s="14">
        <v>3</v>
      </c>
      <c r="D9" s="14">
        <v>4</v>
      </c>
      <c r="E9" s="14">
        <v>5</v>
      </c>
      <c r="F9" s="14">
        <v>6</v>
      </c>
      <c r="G9" s="14">
        <v>7</v>
      </c>
      <c r="H9" s="14">
        <v>8</v>
      </c>
      <c r="I9" s="14">
        <v>9</v>
      </c>
      <c r="J9" s="14">
        <v>10</v>
      </c>
      <c r="K9" s="14">
        <v>11</v>
      </c>
    </row>
    <row r="10" spans="1:11" ht="15" customHeight="1" x14ac:dyDescent="0.25">
      <c r="A10" s="159" t="s">
        <v>27</v>
      </c>
      <c r="B10" s="159"/>
      <c r="C10" s="159"/>
      <c r="D10" s="159"/>
      <c r="E10" s="159"/>
      <c r="F10" s="159"/>
      <c r="G10" s="159"/>
      <c r="H10" s="159"/>
      <c r="I10" s="159"/>
      <c r="J10" s="159"/>
      <c r="K10" s="159"/>
    </row>
    <row r="11" spans="1:11" s="4" customFormat="1" ht="15" customHeight="1" x14ac:dyDescent="0.25">
      <c r="A11" s="163" t="s">
        <v>198</v>
      </c>
      <c r="B11" s="163"/>
      <c r="C11" s="163"/>
      <c r="D11" s="163"/>
      <c r="E11" s="163"/>
      <c r="F11" s="163"/>
      <c r="G11" s="163"/>
      <c r="H11" s="163"/>
      <c r="I11" s="163"/>
      <c r="J11" s="163"/>
      <c r="K11" s="163"/>
    </row>
    <row r="12" spans="1:11" s="32" customFormat="1" ht="45" x14ac:dyDescent="0.25">
      <c r="A12" s="26">
        <v>1</v>
      </c>
      <c r="B12" s="79" t="s">
        <v>201</v>
      </c>
      <c r="C12" s="9" t="s">
        <v>42</v>
      </c>
      <c r="D12" s="79" t="s">
        <v>202</v>
      </c>
      <c r="E12" s="80" t="s">
        <v>203</v>
      </c>
      <c r="F12" s="80" t="s">
        <v>204</v>
      </c>
      <c r="G12" s="11">
        <v>22321</v>
      </c>
      <c r="H12" s="11">
        <f>F12*G12</f>
        <v>669630</v>
      </c>
      <c r="I12" s="40">
        <f t="shared" ref="I12" si="0">H12*1.12</f>
        <v>749985.60000000009</v>
      </c>
      <c r="J12" s="121" t="s">
        <v>205</v>
      </c>
      <c r="K12" s="8" t="s">
        <v>61</v>
      </c>
    </row>
    <row r="13" spans="1:11" s="32" customFormat="1" ht="15" customHeight="1" x14ac:dyDescent="0.25">
      <c r="A13" s="163" t="s">
        <v>206</v>
      </c>
      <c r="B13" s="163"/>
      <c r="C13" s="163"/>
      <c r="D13" s="163"/>
      <c r="E13" s="163"/>
      <c r="F13" s="163"/>
      <c r="G13" s="163"/>
      <c r="H13" s="49">
        <f>H12</f>
        <v>669630</v>
      </c>
      <c r="I13" s="49">
        <f>I12</f>
        <v>749985.60000000009</v>
      </c>
      <c r="J13" s="71"/>
      <c r="K13" s="67"/>
    </row>
    <row r="14" spans="1:11" s="4" customFormat="1" ht="15" customHeight="1" x14ac:dyDescent="0.25">
      <c r="A14" s="163" t="s">
        <v>29</v>
      </c>
      <c r="B14" s="163"/>
      <c r="C14" s="163"/>
      <c r="D14" s="163"/>
      <c r="E14" s="163"/>
      <c r="F14" s="163"/>
      <c r="G14" s="163"/>
      <c r="H14" s="163"/>
      <c r="I14" s="163"/>
      <c r="J14" s="163"/>
      <c r="K14" s="163"/>
    </row>
    <row r="15" spans="1:11" s="27" customFormat="1" ht="45" x14ac:dyDescent="0.25">
      <c r="A15" s="26">
        <v>1</v>
      </c>
      <c r="B15" s="22" t="s">
        <v>260</v>
      </c>
      <c r="C15" s="9" t="s">
        <v>42</v>
      </c>
      <c r="D15" s="22" t="s">
        <v>260</v>
      </c>
      <c r="E15" s="11" t="s">
        <v>30</v>
      </c>
      <c r="F15" s="11">
        <v>1</v>
      </c>
      <c r="G15" s="11"/>
      <c r="H15" s="11">
        <v>2300000</v>
      </c>
      <c r="I15" s="11">
        <v>2300000</v>
      </c>
      <c r="J15" s="99" t="s">
        <v>259</v>
      </c>
      <c r="K15" s="8" t="s">
        <v>207</v>
      </c>
    </row>
    <row r="16" spans="1:11" s="27" customFormat="1" ht="45" x14ac:dyDescent="0.25">
      <c r="A16" s="26">
        <v>2</v>
      </c>
      <c r="B16" s="38" t="s">
        <v>104</v>
      </c>
      <c r="C16" s="9" t="s">
        <v>42</v>
      </c>
      <c r="D16" s="38" t="s">
        <v>104</v>
      </c>
      <c r="E16" s="40" t="s">
        <v>30</v>
      </c>
      <c r="F16" s="40">
        <v>1</v>
      </c>
      <c r="G16" s="40"/>
      <c r="H16" s="11">
        <v>900000</v>
      </c>
      <c r="I16" s="11">
        <v>900000</v>
      </c>
      <c r="J16" s="99" t="s">
        <v>259</v>
      </c>
      <c r="K16" s="28" t="s">
        <v>208</v>
      </c>
    </row>
    <row r="17" spans="1:11" s="27" customFormat="1" ht="45" x14ac:dyDescent="0.25">
      <c r="A17" s="26">
        <v>3</v>
      </c>
      <c r="B17" s="22" t="s">
        <v>105</v>
      </c>
      <c r="C17" s="9" t="s">
        <v>42</v>
      </c>
      <c r="D17" s="22" t="s">
        <v>105</v>
      </c>
      <c r="E17" s="11" t="s">
        <v>30</v>
      </c>
      <c r="F17" s="11">
        <v>1</v>
      </c>
      <c r="G17" s="11"/>
      <c r="H17" s="11">
        <v>2700000</v>
      </c>
      <c r="I17" s="11">
        <v>2700000</v>
      </c>
      <c r="J17" s="99" t="s">
        <v>259</v>
      </c>
      <c r="K17" s="28" t="s">
        <v>209</v>
      </c>
    </row>
    <row r="18" spans="1:11" s="27" customFormat="1" ht="75" x14ac:dyDescent="0.25">
      <c r="A18" s="26">
        <v>4</v>
      </c>
      <c r="B18" s="22" t="s">
        <v>106</v>
      </c>
      <c r="C18" s="9" t="s">
        <v>4</v>
      </c>
      <c r="D18" s="22" t="s">
        <v>107</v>
      </c>
      <c r="E18" s="11" t="s">
        <v>30</v>
      </c>
      <c r="F18" s="11">
        <v>1</v>
      </c>
      <c r="G18" s="11"/>
      <c r="H18" s="11">
        <v>17401786</v>
      </c>
      <c r="I18" s="11">
        <f t="shared" ref="I18:I26" si="1">H18*1.12</f>
        <v>19490000.32</v>
      </c>
      <c r="J18" s="121" t="s">
        <v>131</v>
      </c>
      <c r="K18" s="8" t="s">
        <v>108</v>
      </c>
    </row>
    <row r="19" spans="1:11" s="27" customFormat="1" ht="45" x14ac:dyDescent="0.25">
      <c r="A19" s="26">
        <v>5</v>
      </c>
      <c r="B19" s="54" t="s">
        <v>109</v>
      </c>
      <c r="C19" s="9" t="s">
        <v>4</v>
      </c>
      <c r="D19" s="54" t="s">
        <v>110</v>
      </c>
      <c r="E19" s="11" t="s">
        <v>30</v>
      </c>
      <c r="F19" s="55">
        <v>1</v>
      </c>
      <c r="G19" s="55"/>
      <c r="H19" s="11">
        <v>13865972</v>
      </c>
      <c r="I19" s="56">
        <f t="shared" si="1"/>
        <v>15529888.640000001</v>
      </c>
      <c r="J19" s="122" t="s">
        <v>111</v>
      </c>
      <c r="K19" s="8" t="s">
        <v>28</v>
      </c>
    </row>
    <row r="20" spans="1:11" s="27" customFormat="1" ht="45" x14ac:dyDescent="0.25">
      <c r="A20" s="26">
        <v>6</v>
      </c>
      <c r="B20" s="22" t="s">
        <v>265</v>
      </c>
      <c r="C20" s="9" t="s">
        <v>42</v>
      </c>
      <c r="D20" s="22" t="s">
        <v>112</v>
      </c>
      <c r="E20" s="11" t="s">
        <v>30</v>
      </c>
      <c r="F20" s="11">
        <v>1</v>
      </c>
      <c r="G20" s="11"/>
      <c r="H20" s="11">
        <v>4835000</v>
      </c>
      <c r="I20" s="11">
        <f t="shared" si="1"/>
        <v>5415200.0000000009</v>
      </c>
      <c r="J20" s="122" t="s">
        <v>266</v>
      </c>
      <c r="K20" s="8" t="s">
        <v>28</v>
      </c>
    </row>
    <row r="21" spans="1:11" s="27" customFormat="1" ht="45" x14ac:dyDescent="0.25">
      <c r="A21" s="26">
        <v>7</v>
      </c>
      <c r="B21" s="38" t="s">
        <v>113</v>
      </c>
      <c r="C21" s="59" t="s">
        <v>42</v>
      </c>
      <c r="D21" s="38" t="s">
        <v>114</v>
      </c>
      <c r="E21" s="40" t="s">
        <v>30</v>
      </c>
      <c r="F21" s="40">
        <v>1</v>
      </c>
      <c r="G21" s="40"/>
      <c r="H21" s="11">
        <v>1500000</v>
      </c>
      <c r="I21" s="40">
        <f t="shared" si="1"/>
        <v>1680000.0000000002</v>
      </c>
      <c r="J21" s="121" t="s">
        <v>161</v>
      </c>
      <c r="K21" s="28" t="s">
        <v>28</v>
      </c>
    </row>
    <row r="22" spans="1:11" s="27" customFormat="1" ht="45" x14ac:dyDescent="0.25">
      <c r="A22" s="26">
        <v>8</v>
      </c>
      <c r="B22" s="38" t="s">
        <v>115</v>
      </c>
      <c r="C22" s="59" t="s">
        <v>42</v>
      </c>
      <c r="D22" s="38" t="s">
        <v>116</v>
      </c>
      <c r="E22" s="40" t="s">
        <v>30</v>
      </c>
      <c r="F22" s="40">
        <v>1</v>
      </c>
      <c r="G22" s="40"/>
      <c r="H22" s="5">
        <v>6000000</v>
      </c>
      <c r="I22" s="40">
        <f t="shared" si="1"/>
        <v>6720000.0000000009</v>
      </c>
      <c r="J22" s="121" t="s">
        <v>147</v>
      </c>
      <c r="K22" s="28" t="s">
        <v>28</v>
      </c>
    </row>
    <row r="23" spans="1:11" s="27" customFormat="1" ht="45" x14ac:dyDescent="0.25">
      <c r="A23" s="26">
        <v>9</v>
      </c>
      <c r="B23" s="22" t="s">
        <v>117</v>
      </c>
      <c r="C23" s="9" t="s">
        <v>42</v>
      </c>
      <c r="D23" s="22" t="s">
        <v>118</v>
      </c>
      <c r="E23" s="11" t="s">
        <v>30</v>
      </c>
      <c r="F23" s="11">
        <v>1</v>
      </c>
      <c r="G23" s="11"/>
      <c r="H23" s="5">
        <v>629330</v>
      </c>
      <c r="I23" s="11">
        <f t="shared" si="1"/>
        <v>704849.60000000009</v>
      </c>
      <c r="J23" s="122" t="s">
        <v>123</v>
      </c>
      <c r="K23" s="8" t="s">
        <v>61</v>
      </c>
    </row>
    <row r="24" spans="1:11" s="27" customFormat="1" ht="105" x14ac:dyDescent="0.25">
      <c r="A24" s="26">
        <v>10</v>
      </c>
      <c r="B24" s="22" t="s">
        <v>141</v>
      </c>
      <c r="C24" s="9" t="s">
        <v>42</v>
      </c>
      <c r="D24" s="22" t="s">
        <v>119</v>
      </c>
      <c r="E24" s="11" t="s">
        <v>30</v>
      </c>
      <c r="F24" s="11">
        <v>1</v>
      </c>
      <c r="G24" s="11"/>
      <c r="H24" s="5">
        <v>5357143</v>
      </c>
      <c r="I24" s="11">
        <f t="shared" si="1"/>
        <v>6000000.1600000001</v>
      </c>
      <c r="J24" s="122" t="s">
        <v>62</v>
      </c>
      <c r="K24" s="8" t="s">
        <v>61</v>
      </c>
    </row>
    <row r="25" spans="1:11" s="27" customFormat="1" ht="45" x14ac:dyDescent="0.25">
      <c r="A25" s="26">
        <v>11</v>
      </c>
      <c r="B25" s="22" t="s">
        <v>284</v>
      </c>
      <c r="C25" s="9" t="s">
        <v>4</v>
      </c>
      <c r="D25" s="22" t="s">
        <v>285</v>
      </c>
      <c r="E25" s="11" t="s">
        <v>30</v>
      </c>
      <c r="F25" s="11">
        <v>1</v>
      </c>
      <c r="G25" s="11"/>
      <c r="H25" s="5">
        <v>96468000</v>
      </c>
      <c r="I25" s="10">
        <f t="shared" si="1"/>
        <v>108044160.00000001</v>
      </c>
      <c r="J25" s="122" t="s">
        <v>286</v>
      </c>
      <c r="K25" s="8" t="s">
        <v>61</v>
      </c>
    </row>
    <row r="26" spans="1:11" s="27" customFormat="1" ht="60" x14ac:dyDescent="0.25">
      <c r="A26" s="26">
        <v>12</v>
      </c>
      <c r="B26" s="38" t="s">
        <v>144</v>
      </c>
      <c r="C26" s="59" t="s">
        <v>4</v>
      </c>
      <c r="D26" s="38" t="s">
        <v>145</v>
      </c>
      <c r="E26" s="40" t="s">
        <v>30</v>
      </c>
      <c r="F26" s="40">
        <v>1</v>
      </c>
      <c r="G26" s="40"/>
      <c r="H26" s="64">
        <v>300000000</v>
      </c>
      <c r="I26" s="40">
        <f t="shared" si="1"/>
        <v>336000000.00000006</v>
      </c>
      <c r="J26" s="121" t="s">
        <v>146</v>
      </c>
      <c r="K26" s="28" t="s">
        <v>28</v>
      </c>
    </row>
    <row r="27" spans="1:11" s="27" customFormat="1" x14ac:dyDescent="0.25">
      <c r="A27" s="26">
        <v>13</v>
      </c>
      <c r="B27" s="38" t="s">
        <v>243</v>
      </c>
      <c r="C27" s="80"/>
      <c r="D27" s="38"/>
      <c r="E27" s="40"/>
      <c r="F27" s="40"/>
      <c r="G27" s="40"/>
      <c r="H27" s="64"/>
      <c r="I27" s="40"/>
      <c r="J27" s="121"/>
      <c r="K27" s="28"/>
    </row>
    <row r="28" spans="1:11" ht="45" x14ac:dyDescent="0.25">
      <c r="A28" s="88">
        <v>14</v>
      </c>
      <c r="B28" s="89" t="s">
        <v>162</v>
      </c>
      <c r="C28" s="9" t="s">
        <v>42</v>
      </c>
      <c r="D28" s="19" t="s">
        <v>163</v>
      </c>
      <c r="E28" s="40" t="s">
        <v>30</v>
      </c>
      <c r="F28" s="90">
        <v>1</v>
      </c>
      <c r="G28" s="90"/>
      <c r="H28" s="64">
        <v>1500000</v>
      </c>
      <c r="I28" s="91">
        <f>H28*1.12</f>
        <v>1680000.0000000002</v>
      </c>
      <c r="J28" s="57" t="s">
        <v>161</v>
      </c>
      <c r="K28" s="28" t="s">
        <v>28</v>
      </c>
    </row>
    <row r="29" spans="1:11" ht="75" x14ac:dyDescent="0.25">
      <c r="A29" s="55">
        <v>15</v>
      </c>
      <c r="B29" s="95" t="s">
        <v>210</v>
      </c>
      <c r="C29" s="9" t="s">
        <v>42</v>
      </c>
      <c r="D29" s="95" t="s">
        <v>228</v>
      </c>
      <c r="E29" s="40" t="s">
        <v>30</v>
      </c>
      <c r="F29" s="76">
        <v>1</v>
      </c>
      <c r="G29" s="55"/>
      <c r="H29" s="64">
        <v>4000000</v>
      </c>
      <c r="I29" s="40">
        <f t="shared" ref="I29:I33" si="2">H29*1.12</f>
        <v>4480000</v>
      </c>
      <c r="J29" s="121" t="s">
        <v>168</v>
      </c>
      <c r="K29" s="28" t="s">
        <v>28</v>
      </c>
    </row>
    <row r="30" spans="1:11" ht="45" x14ac:dyDescent="0.25">
      <c r="A30" s="17">
        <f>A29+1</f>
        <v>16</v>
      </c>
      <c r="B30" s="96" t="s">
        <v>211</v>
      </c>
      <c r="C30" s="9" t="s">
        <v>42</v>
      </c>
      <c r="D30" s="96" t="s">
        <v>212</v>
      </c>
      <c r="E30" s="40" t="s">
        <v>30</v>
      </c>
      <c r="F30" s="57">
        <v>1</v>
      </c>
      <c r="G30" s="90"/>
      <c r="H30" s="64">
        <v>250000</v>
      </c>
      <c r="I30" s="11">
        <f t="shared" si="2"/>
        <v>280000</v>
      </c>
      <c r="J30" s="122" t="s">
        <v>213</v>
      </c>
      <c r="K30" s="28" t="s">
        <v>61</v>
      </c>
    </row>
    <row r="31" spans="1:11" s="4" customFormat="1" ht="60" x14ac:dyDescent="0.25">
      <c r="A31" s="17">
        <f t="shared" ref="A31" si="3">A30+1</f>
        <v>17</v>
      </c>
      <c r="B31" s="96" t="s">
        <v>214</v>
      </c>
      <c r="C31" s="9" t="s">
        <v>42</v>
      </c>
      <c r="D31" s="96" t="s">
        <v>215</v>
      </c>
      <c r="E31" s="40" t="s">
        <v>30</v>
      </c>
      <c r="F31" s="57">
        <v>1</v>
      </c>
      <c r="G31" s="90"/>
      <c r="H31" s="64">
        <v>6500000</v>
      </c>
      <c r="I31" s="11">
        <f t="shared" si="2"/>
        <v>7280000.0000000009</v>
      </c>
      <c r="J31" s="122" t="s">
        <v>216</v>
      </c>
      <c r="K31" s="28" t="s">
        <v>28</v>
      </c>
    </row>
    <row r="32" spans="1:11" s="27" customFormat="1" ht="75" x14ac:dyDescent="0.25">
      <c r="A32" s="26">
        <f>A31+1</f>
        <v>18</v>
      </c>
      <c r="B32" s="144" t="s">
        <v>249</v>
      </c>
      <c r="C32" s="59" t="s">
        <v>4</v>
      </c>
      <c r="D32" s="144" t="s">
        <v>250</v>
      </c>
      <c r="E32" s="40" t="s">
        <v>30</v>
      </c>
      <c r="F32" s="142">
        <v>1</v>
      </c>
      <c r="G32" s="55"/>
      <c r="H32" s="143">
        <v>53571429</v>
      </c>
      <c r="I32" s="143">
        <v>60000000</v>
      </c>
      <c r="J32" s="145" t="s">
        <v>251</v>
      </c>
      <c r="K32" s="28" t="s">
        <v>61</v>
      </c>
    </row>
    <row r="33" spans="1:12" s="27" customFormat="1" ht="60" x14ac:dyDescent="0.25">
      <c r="A33" s="26">
        <v>19</v>
      </c>
      <c r="B33" s="144" t="s">
        <v>255</v>
      </c>
      <c r="C33" s="59" t="s">
        <v>4</v>
      </c>
      <c r="D33" s="144" t="s">
        <v>256</v>
      </c>
      <c r="E33" s="142" t="s">
        <v>2</v>
      </c>
      <c r="F33" s="142">
        <v>1</v>
      </c>
      <c r="G33" s="55"/>
      <c r="H33" s="143">
        <v>13230000</v>
      </c>
      <c r="I33" s="11">
        <f t="shared" si="2"/>
        <v>14817600.000000002</v>
      </c>
      <c r="J33" s="145" t="s">
        <v>251</v>
      </c>
      <c r="K33" s="28" t="s">
        <v>28</v>
      </c>
    </row>
    <row r="34" spans="1:12" s="27" customFormat="1" ht="45" x14ac:dyDescent="0.25">
      <c r="A34" s="26">
        <f>A33+1</f>
        <v>20</v>
      </c>
      <c r="B34" s="19" t="s">
        <v>282</v>
      </c>
      <c r="C34" s="9" t="s">
        <v>42</v>
      </c>
      <c r="D34" s="23" t="s">
        <v>283</v>
      </c>
      <c r="E34" s="17" t="s">
        <v>30</v>
      </c>
      <c r="F34" s="57">
        <v>1</v>
      </c>
      <c r="G34" s="126"/>
      <c r="H34" s="5">
        <v>7500000</v>
      </c>
      <c r="I34" s="40">
        <f>H34*1.12</f>
        <v>8400000</v>
      </c>
      <c r="J34" s="101" t="s">
        <v>281</v>
      </c>
      <c r="K34" s="28" t="s">
        <v>31</v>
      </c>
    </row>
    <row r="35" spans="1:12" s="4" customFormat="1" ht="15" customHeight="1" x14ac:dyDescent="0.25">
      <c r="A35" s="123" t="s">
        <v>32</v>
      </c>
      <c r="B35" s="118"/>
      <c r="C35" s="118"/>
      <c r="D35" s="118"/>
      <c r="E35" s="118"/>
      <c r="F35" s="118"/>
      <c r="G35" s="118"/>
      <c r="H35" s="49">
        <f>SUM(H15:H34)</f>
        <v>538508660</v>
      </c>
      <c r="I35" s="49">
        <f>SUM(I15:I34)</f>
        <v>602421698.72000003</v>
      </c>
      <c r="J35" s="124"/>
      <c r="K35" s="42"/>
    </row>
    <row r="36" spans="1:12" s="4" customFormat="1" ht="15" customHeight="1" x14ac:dyDescent="0.25">
      <c r="A36" s="170" t="s">
        <v>47</v>
      </c>
      <c r="B36" s="170"/>
      <c r="C36" s="170"/>
      <c r="D36" s="170"/>
      <c r="E36" s="170"/>
      <c r="F36" s="170"/>
      <c r="G36" s="170"/>
      <c r="H36" s="49">
        <f>H13+H35</f>
        <v>539178290</v>
      </c>
      <c r="I36" s="49">
        <f>I13+I35</f>
        <v>603171684.32000005</v>
      </c>
      <c r="J36" s="124"/>
      <c r="K36" s="42"/>
    </row>
    <row r="37" spans="1:12" s="4" customFormat="1" x14ac:dyDescent="0.25">
      <c r="A37" s="159" t="s">
        <v>43</v>
      </c>
      <c r="B37" s="159"/>
      <c r="C37" s="159"/>
      <c r="D37" s="159"/>
      <c r="E37" s="159"/>
      <c r="F37" s="159"/>
      <c r="G37" s="159"/>
      <c r="H37" s="159"/>
      <c r="I37" s="159"/>
      <c r="J37" s="159"/>
      <c r="K37" s="159"/>
    </row>
    <row r="38" spans="1:12" s="27" customFormat="1" x14ac:dyDescent="0.25">
      <c r="A38" s="163" t="s">
        <v>29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2" s="4" customFormat="1" ht="105" x14ac:dyDescent="0.25">
      <c r="A39" s="26">
        <v>1</v>
      </c>
      <c r="B39" s="86" t="s">
        <v>36</v>
      </c>
      <c r="C39" s="39" t="s">
        <v>35</v>
      </c>
      <c r="D39" s="86" t="s">
        <v>120</v>
      </c>
      <c r="E39" s="26" t="s">
        <v>30</v>
      </c>
      <c r="F39" s="39">
        <v>1</v>
      </c>
      <c r="G39" s="87"/>
      <c r="H39" s="3">
        <v>17128500</v>
      </c>
      <c r="I39" s="3">
        <v>17128500</v>
      </c>
      <c r="J39" s="125" t="s">
        <v>149</v>
      </c>
      <c r="K39" s="28" t="s">
        <v>121</v>
      </c>
    </row>
    <row r="40" spans="1:12" s="4" customFormat="1" ht="105" x14ac:dyDescent="0.25">
      <c r="A40" s="26">
        <v>2</v>
      </c>
      <c r="B40" s="20" t="s">
        <v>60</v>
      </c>
      <c r="C40" s="3" t="s">
        <v>37</v>
      </c>
      <c r="D40" s="20" t="s">
        <v>122</v>
      </c>
      <c r="E40" s="17" t="s">
        <v>30</v>
      </c>
      <c r="F40" s="57">
        <v>17</v>
      </c>
      <c r="G40" s="126"/>
      <c r="H40" s="5">
        <v>380800</v>
      </c>
      <c r="I40" s="11">
        <f t="shared" ref="I40:I44" si="4">H40*1.12</f>
        <v>426496.00000000006</v>
      </c>
      <c r="J40" s="127" t="s">
        <v>123</v>
      </c>
      <c r="K40" s="8" t="s">
        <v>121</v>
      </c>
    </row>
    <row r="41" spans="1:12" s="4" customFormat="1" ht="45" x14ac:dyDescent="0.25">
      <c r="A41" s="26">
        <v>3</v>
      </c>
      <c r="B41" s="20" t="s">
        <v>217</v>
      </c>
      <c r="C41" s="3" t="s">
        <v>37</v>
      </c>
      <c r="D41" s="20" t="s">
        <v>218</v>
      </c>
      <c r="E41" s="17" t="s">
        <v>30</v>
      </c>
      <c r="F41" s="57">
        <v>1</v>
      </c>
      <c r="G41" s="126"/>
      <c r="H41" s="5">
        <v>4486607</v>
      </c>
      <c r="I41" s="11">
        <f t="shared" si="4"/>
        <v>5024999.8400000008</v>
      </c>
      <c r="J41" s="101" t="s">
        <v>125</v>
      </c>
      <c r="K41" s="8" t="s">
        <v>28</v>
      </c>
    </row>
    <row r="42" spans="1:12" s="4" customFormat="1" ht="45" x14ac:dyDescent="0.25">
      <c r="A42" s="26">
        <v>4</v>
      </c>
      <c r="B42" s="19" t="s">
        <v>126</v>
      </c>
      <c r="C42" s="57" t="s">
        <v>127</v>
      </c>
      <c r="D42" s="19" t="s">
        <v>128</v>
      </c>
      <c r="E42" s="17" t="s">
        <v>30</v>
      </c>
      <c r="F42" s="57">
        <v>1</v>
      </c>
      <c r="G42" s="126"/>
      <c r="H42" s="5">
        <v>45000000</v>
      </c>
      <c r="I42" s="11">
        <f t="shared" si="4"/>
        <v>50400000.000000007</v>
      </c>
      <c r="J42" s="101" t="s">
        <v>125</v>
      </c>
      <c r="K42" s="8" t="s">
        <v>28</v>
      </c>
    </row>
    <row r="43" spans="1:12" s="4" customFormat="1" ht="45" x14ac:dyDescent="0.25">
      <c r="A43" s="26">
        <v>5</v>
      </c>
      <c r="B43" s="19" t="s">
        <v>239</v>
      </c>
      <c r="C43" s="57" t="s">
        <v>240</v>
      </c>
      <c r="D43" s="19" t="s">
        <v>239</v>
      </c>
      <c r="E43" s="17" t="s">
        <v>30</v>
      </c>
      <c r="F43" s="57">
        <v>1</v>
      </c>
      <c r="G43" s="126"/>
      <c r="H43" s="64">
        <v>8075000</v>
      </c>
      <c r="I43" s="11">
        <f t="shared" si="4"/>
        <v>9044000</v>
      </c>
      <c r="J43" s="100" t="s">
        <v>241</v>
      </c>
      <c r="K43" s="58" t="s">
        <v>61</v>
      </c>
    </row>
    <row r="44" spans="1:12" s="4" customFormat="1" x14ac:dyDescent="0.25">
      <c r="A44" s="26">
        <v>6</v>
      </c>
      <c r="B44" s="38" t="s">
        <v>243</v>
      </c>
      <c r="C44" s="175"/>
      <c r="D44" s="175"/>
      <c r="E44" s="175"/>
      <c r="F44" s="175"/>
      <c r="G44" s="175"/>
      <c r="H44" s="175"/>
      <c r="I44" s="175"/>
      <c r="J44" s="175"/>
      <c r="K44" s="175"/>
    </row>
    <row r="45" spans="1:12" s="32" customFormat="1" x14ac:dyDescent="0.25">
      <c r="A45" s="26">
        <v>7</v>
      </c>
      <c r="B45" s="38" t="s">
        <v>243</v>
      </c>
      <c r="C45" s="128"/>
      <c r="D45" s="38"/>
      <c r="E45" s="26"/>
      <c r="F45" s="40"/>
      <c r="G45" s="40"/>
      <c r="H45" s="11"/>
      <c r="I45" s="64"/>
      <c r="J45" s="101"/>
      <c r="K45" s="58"/>
      <c r="L45" s="61"/>
    </row>
    <row r="46" spans="1:12" s="32" customFormat="1" ht="45" x14ac:dyDescent="0.25">
      <c r="A46" s="26">
        <v>8</v>
      </c>
      <c r="B46" s="38" t="s">
        <v>129</v>
      </c>
      <c r="C46" s="59" t="s">
        <v>63</v>
      </c>
      <c r="D46" s="38" t="s">
        <v>130</v>
      </c>
      <c r="E46" s="40" t="s">
        <v>30</v>
      </c>
      <c r="F46" s="40">
        <v>1</v>
      </c>
      <c r="G46" s="40"/>
      <c r="H46" s="11">
        <v>2610478</v>
      </c>
      <c r="I46" s="40">
        <f>H46*1.12</f>
        <v>2923735.3600000003</v>
      </c>
      <c r="J46" s="121" t="s">
        <v>131</v>
      </c>
      <c r="K46" s="28" t="s">
        <v>61</v>
      </c>
      <c r="L46" s="61"/>
    </row>
    <row r="47" spans="1:12" s="32" customFormat="1" ht="30" x14ac:dyDescent="0.25">
      <c r="A47" s="26">
        <v>9</v>
      </c>
      <c r="B47" s="22" t="s">
        <v>59</v>
      </c>
      <c r="C47" s="59" t="s">
        <v>63</v>
      </c>
      <c r="D47" s="22" t="s">
        <v>33</v>
      </c>
      <c r="E47" s="40" t="s">
        <v>30</v>
      </c>
      <c r="F47" s="11">
        <v>1</v>
      </c>
      <c r="G47" s="11"/>
      <c r="H47" s="11">
        <v>54895500</v>
      </c>
      <c r="I47" s="11">
        <f t="shared" ref="I47:I54" si="5">H47*1.12</f>
        <v>61482960.000000007</v>
      </c>
      <c r="J47" s="99" t="s">
        <v>132</v>
      </c>
      <c r="K47" s="8" t="s">
        <v>34</v>
      </c>
      <c r="L47" s="61"/>
    </row>
    <row r="48" spans="1:12" s="32" customFormat="1" ht="30" x14ac:dyDescent="0.25">
      <c r="A48" s="26">
        <v>10</v>
      </c>
      <c r="B48" s="22" t="s">
        <v>56</v>
      </c>
      <c r="C48" s="59" t="s">
        <v>133</v>
      </c>
      <c r="D48" s="22" t="s">
        <v>57</v>
      </c>
      <c r="E48" s="40" t="s">
        <v>30</v>
      </c>
      <c r="F48" s="11">
        <v>1</v>
      </c>
      <c r="G48" s="11"/>
      <c r="H48" s="11">
        <v>31250000</v>
      </c>
      <c r="I48" s="11">
        <f t="shared" si="5"/>
        <v>35000000</v>
      </c>
      <c r="J48" s="99" t="s">
        <v>134</v>
      </c>
      <c r="K48" s="28" t="s">
        <v>135</v>
      </c>
      <c r="L48" s="61"/>
    </row>
    <row r="49" spans="1:12" s="32" customFormat="1" ht="45" x14ac:dyDescent="0.25">
      <c r="A49" s="26">
        <v>11</v>
      </c>
      <c r="B49" s="22" t="s">
        <v>136</v>
      </c>
      <c r="C49" s="59" t="s">
        <v>63</v>
      </c>
      <c r="D49" s="22" t="s">
        <v>136</v>
      </c>
      <c r="E49" s="40" t="s">
        <v>30</v>
      </c>
      <c r="F49" s="11">
        <v>1</v>
      </c>
      <c r="G49" s="11"/>
      <c r="H49" s="11">
        <v>650000</v>
      </c>
      <c r="I49" s="11">
        <f t="shared" si="5"/>
        <v>728000.00000000012</v>
      </c>
      <c r="J49" s="17" t="s">
        <v>137</v>
      </c>
      <c r="K49" s="28" t="s">
        <v>34</v>
      </c>
      <c r="L49" s="61"/>
    </row>
    <row r="50" spans="1:12" s="32" customFormat="1" ht="45" x14ac:dyDescent="0.25">
      <c r="A50" s="26">
        <v>12</v>
      </c>
      <c r="B50" s="22" t="s">
        <v>138</v>
      </c>
      <c r="C50" s="59" t="s">
        <v>63</v>
      </c>
      <c r="D50" s="22" t="s">
        <v>139</v>
      </c>
      <c r="E50" s="40" t="s">
        <v>30</v>
      </c>
      <c r="F50" s="11">
        <v>1</v>
      </c>
      <c r="G50" s="11"/>
      <c r="H50" s="11">
        <v>32354700</v>
      </c>
      <c r="I50" s="11">
        <f t="shared" si="5"/>
        <v>36237264</v>
      </c>
      <c r="J50" s="17" t="s">
        <v>132</v>
      </c>
      <c r="K50" s="28" t="s">
        <v>34</v>
      </c>
      <c r="L50" s="61"/>
    </row>
    <row r="51" spans="1:12" s="32" customFormat="1" ht="30" x14ac:dyDescent="0.25">
      <c r="A51" s="26">
        <v>13</v>
      </c>
      <c r="B51" s="22" t="s">
        <v>140</v>
      </c>
      <c r="C51" s="59" t="s">
        <v>63</v>
      </c>
      <c r="D51" s="22" t="s">
        <v>33</v>
      </c>
      <c r="E51" s="40" t="s">
        <v>30</v>
      </c>
      <c r="F51" s="11">
        <v>1</v>
      </c>
      <c r="G51" s="11"/>
      <c r="H51" s="11">
        <v>191900500</v>
      </c>
      <c r="I51" s="11">
        <f t="shared" si="5"/>
        <v>214928560.00000003</v>
      </c>
      <c r="J51" s="17" t="s">
        <v>132</v>
      </c>
      <c r="K51" s="28" t="s">
        <v>34</v>
      </c>
      <c r="L51" s="61"/>
    </row>
    <row r="52" spans="1:12" ht="45" x14ac:dyDescent="0.25">
      <c r="A52" s="26">
        <v>14</v>
      </c>
      <c r="B52" s="97" t="s">
        <v>164</v>
      </c>
      <c r="C52" s="98" t="s">
        <v>37</v>
      </c>
      <c r="D52" s="97" t="s">
        <v>165</v>
      </c>
      <c r="E52" s="85" t="s">
        <v>30</v>
      </c>
      <c r="F52" s="90">
        <v>1</v>
      </c>
      <c r="G52" s="90"/>
      <c r="H52" s="5">
        <v>1500000</v>
      </c>
      <c r="I52" s="91">
        <f t="shared" si="5"/>
        <v>1680000.0000000002</v>
      </c>
      <c r="J52" s="57" t="s">
        <v>161</v>
      </c>
      <c r="K52" s="85" t="s">
        <v>28</v>
      </c>
    </row>
    <row r="53" spans="1:12" ht="45" x14ac:dyDescent="0.25">
      <c r="A53" s="26">
        <v>15</v>
      </c>
      <c r="B53" s="63" t="s">
        <v>169</v>
      </c>
      <c r="C53" s="98" t="s">
        <v>127</v>
      </c>
      <c r="D53" s="74" t="s">
        <v>170</v>
      </c>
      <c r="E53" s="85" t="s">
        <v>30</v>
      </c>
      <c r="F53" s="73">
        <v>1</v>
      </c>
      <c r="G53" s="73"/>
      <c r="H53" s="5">
        <v>1134464</v>
      </c>
      <c r="I53" s="11">
        <v>1270600</v>
      </c>
      <c r="J53" s="101" t="s">
        <v>125</v>
      </c>
      <c r="K53" s="85" t="s">
        <v>61</v>
      </c>
    </row>
    <row r="54" spans="1:12" ht="45" x14ac:dyDescent="0.25">
      <c r="A54" s="26">
        <v>16</v>
      </c>
      <c r="B54" s="97" t="s">
        <v>229</v>
      </c>
      <c r="C54" s="98" t="s">
        <v>35</v>
      </c>
      <c r="D54" s="97" t="s">
        <v>230</v>
      </c>
      <c r="E54" s="85" t="s">
        <v>30</v>
      </c>
      <c r="F54" s="90">
        <v>1</v>
      </c>
      <c r="G54" s="90"/>
      <c r="H54" s="5">
        <v>100000000</v>
      </c>
      <c r="I54" s="91">
        <f t="shared" si="5"/>
        <v>112000000.00000001</v>
      </c>
      <c r="J54" s="57" t="s">
        <v>234</v>
      </c>
      <c r="K54" s="85" t="s">
        <v>135</v>
      </c>
    </row>
    <row r="55" spans="1:12" ht="30" x14ac:dyDescent="0.25">
      <c r="A55" s="26">
        <v>17</v>
      </c>
      <c r="B55" s="63" t="s">
        <v>231</v>
      </c>
      <c r="C55" s="98" t="s">
        <v>232</v>
      </c>
      <c r="D55" s="74" t="s">
        <v>233</v>
      </c>
      <c r="E55" s="85" t="s">
        <v>30</v>
      </c>
      <c r="F55" s="73">
        <v>1</v>
      </c>
      <c r="G55" s="73"/>
      <c r="H55" s="5">
        <v>925000</v>
      </c>
      <c r="I55" s="91">
        <f t="shared" ref="I55:I56" si="6">H55*1.12</f>
        <v>1036000.0000000001</v>
      </c>
      <c r="J55" s="101" t="s">
        <v>235</v>
      </c>
      <c r="K55" s="85" t="s">
        <v>28</v>
      </c>
    </row>
    <row r="56" spans="1:12" ht="75" x14ac:dyDescent="0.25">
      <c r="A56" s="26">
        <v>18</v>
      </c>
      <c r="B56" s="133" t="s">
        <v>267</v>
      </c>
      <c r="C56" s="134" t="s">
        <v>271</v>
      </c>
      <c r="D56" s="133" t="s">
        <v>268</v>
      </c>
      <c r="E56" s="85" t="s">
        <v>30</v>
      </c>
      <c r="F56" s="135">
        <v>1</v>
      </c>
      <c r="G56" s="135"/>
      <c r="H56" s="136">
        <v>665000</v>
      </c>
      <c r="I56" s="11">
        <f t="shared" si="6"/>
        <v>744800.00000000012</v>
      </c>
      <c r="J56" s="101" t="s">
        <v>235</v>
      </c>
      <c r="K56" s="85" t="s">
        <v>28</v>
      </c>
    </row>
    <row r="57" spans="1:12" x14ac:dyDescent="0.25">
      <c r="A57" s="163" t="s">
        <v>38</v>
      </c>
      <c r="B57" s="163"/>
      <c r="C57" s="163"/>
      <c r="D57" s="163"/>
      <c r="E57" s="163"/>
      <c r="F57" s="163"/>
      <c r="G57" s="163"/>
      <c r="H57" s="49">
        <f>SUM(H39:H56)</f>
        <v>492956549</v>
      </c>
      <c r="I57" s="49">
        <f>SUM(I39:I56)</f>
        <v>550055915.20000005</v>
      </c>
      <c r="J57" s="69"/>
      <c r="K57" s="43"/>
    </row>
    <row r="58" spans="1:12" x14ac:dyDescent="0.25">
      <c r="A58" s="170" t="s">
        <v>48</v>
      </c>
      <c r="B58" s="170"/>
      <c r="C58" s="170"/>
      <c r="D58" s="170"/>
      <c r="E58" s="170"/>
      <c r="F58" s="170"/>
      <c r="G58" s="170"/>
      <c r="H58" s="49">
        <f>H57</f>
        <v>492956549</v>
      </c>
      <c r="I58" s="49">
        <f>I57</f>
        <v>550055915.20000005</v>
      </c>
      <c r="J58" s="69"/>
      <c r="K58" s="44"/>
    </row>
    <row r="59" spans="1:12" x14ac:dyDescent="0.25">
      <c r="A59" s="171" t="s">
        <v>49</v>
      </c>
      <c r="B59" s="171"/>
      <c r="C59" s="171"/>
      <c r="D59" s="171"/>
      <c r="E59" s="171"/>
      <c r="F59" s="171"/>
      <c r="G59" s="171"/>
      <c r="H59" s="50">
        <f>H58+H36</f>
        <v>1032134839</v>
      </c>
      <c r="I59" s="153">
        <f>I36+I58</f>
        <v>1153227599.52</v>
      </c>
      <c r="J59" s="70"/>
      <c r="K59" s="129"/>
    </row>
    <row r="60" spans="1:12" x14ac:dyDescent="0.25">
      <c r="A60" s="1"/>
    </row>
    <row r="61" spans="1:12" x14ac:dyDescent="0.25">
      <c r="A61" s="25" t="s">
        <v>219</v>
      </c>
      <c r="J61" s="130"/>
    </row>
    <row r="62" spans="1:12" x14ac:dyDescent="0.25">
      <c r="J62" s="130"/>
      <c r="K62" s="1"/>
    </row>
    <row r="63" spans="1:12" x14ac:dyDescent="0.25">
      <c r="A63" s="1"/>
      <c r="B63" s="1"/>
      <c r="D63" s="1"/>
      <c r="J63" s="130"/>
    </row>
    <row r="64" spans="1:12" x14ac:dyDescent="0.25">
      <c r="K64" s="1"/>
    </row>
    <row r="65" spans="1:11" x14ac:dyDescent="0.25">
      <c r="A65" s="1"/>
      <c r="B65" s="1"/>
      <c r="D65" s="1"/>
      <c r="J65" s="130"/>
      <c r="K65" s="1"/>
    </row>
    <row r="66" spans="1:11" x14ac:dyDescent="0.25">
      <c r="A66" s="1"/>
      <c r="B66" s="1"/>
      <c r="D66" s="1"/>
      <c r="J66" s="130"/>
      <c r="K66" s="1"/>
    </row>
    <row r="67" spans="1:11" x14ac:dyDescent="0.25">
      <c r="A67" s="1"/>
      <c r="B67" s="1"/>
      <c r="D67" s="1"/>
      <c r="J67" s="130"/>
    </row>
    <row r="70" spans="1:11" x14ac:dyDescent="0.25">
      <c r="A70" s="2"/>
      <c r="B70" s="2"/>
      <c r="C70" s="2"/>
      <c r="D70" s="2"/>
      <c r="E70" s="2"/>
      <c r="F70" s="2"/>
      <c r="G70" s="2"/>
      <c r="H70" s="120"/>
      <c r="I70" s="120"/>
      <c r="J70" s="2"/>
      <c r="K70" s="2"/>
    </row>
    <row r="71" spans="1:11" x14ac:dyDescent="0.25">
      <c r="A71" s="2"/>
      <c r="B71" s="2"/>
      <c r="C71" s="2"/>
      <c r="D71" s="2"/>
      <c r="E71" s="2"/>
      <c r="F71" s="2"/>
      <c r="G71" s="2"/>
      <c r="H71" s="120"/>
      <c r="I71" s="120"/>
      <c r="J71" s="2"/>
      <c r="K71" s="2"/>
    </row>
    <row r="87" spans="1:11" x14ac:dyDescent="0.25">
      <c r="A87" s="2"/>
      <c r="B87" s="2"/>
      <c r="C87" s="2"/>
      <c r="D87" s="2"/>
      <c r="E87" s="2"/>
      <c r="F87" s="2"/>
      <c r="G87" s="2"/>
      <c r="H87" s="120"/>
      <c r="I87" s="120"/>
      <c r="J87" s="2"/>
      <c r="K87" s="2"/>
    </row>
    <row r="88" spans="1:11" x14ac:dyDescent="0.25">
      <c r="A88" s="2"/>
      <c r="B88" s="2"/>
      <c r="C88" s="2"/>
      <c r="D88" s="2"/>
      <c r="E88" s="2"/>
      <c r="F88" s="2"/>
      <c r="G88" s="2"/>
      <c r="H88" s="120"/>
      <c r="I88" s="120"/>
      <c r="J88" s="2"/>
      <c r="K88" s="2"/>
    </row>
    <row r="89" spans="1:11" x14ac:dyDescent="0.25">
      <c r="A89" s="2"/>
      <c r="B89" s="2"/>
      <c r="C89" s="2"/>
      <c r="D89" s="2"/>
      <c r="E89" s="2"/>
      <c r="F89" s="2"/>
      <c r="G89" s="2"/>
      <c r="H89" s="120"/>
      <c r="I89" s="120"/>
      <c r="J89" s="2"/>
      <c r="K89" s="2"/>
    </row>
    <row r="90" spans="1:11" x14ac:dyDescent="0.25">
      <c r="A90" s="2"/>
      <c r="B90" s="2"/>
      <c r="C90" s="2"/>
      <c r="D90" s="2"/>
      <c r="E90" s="2"/>
      <c r="F90" s="2"/>
      <c r="G90" s="2"/>
      <c r="H90" s="120"/>
      <c r="I90" s="120"/>
      <c r="J90" s="2"/>
      <c r="K90" s="2"/>
    </row>
    <row r="91" spans="1:11" x14ac:dyDescent="0.25">
      <c r="A91" s="2"/>
      <c r="B91" s="2"/>
      <c r="C91" s="2"/>
      <c r="D91" s="2"/>
      <c r="E91" s="2"/>
      <c r="F91" s="2"/>
      <c r="G91" s="2"/>
      <c r="H91" s="120"/>
      <c r="I91" s="120"/>
      <c r="J91" s="2"/>
      <c r="K91" s="2"/>
    </row>
    <row r="92" spans="1:11" x14ac:dyDescent="0.25">
      <c r="A92" s="2"/>
      <c r="B92" s="2"/>
      <c r="C92" s="2"/>
      <c r="D92" s="2"/>
      <c r="E92" s="2"/>
      <c r="F92" s="2"/>
      <c r="G92" s="2"/>
      <c r="H92" s="120"/>
      <c r="I92" s="120"/>
      <c r="J92" s="2"/>
      <c r="K92" s="2"/>
    </row>
    <row r="93" spans="1:11" x14ac:dyDescent="0.25">
      <c r="A93" s="2"/>
      <c r="B93" s="2"/>
      <c r="C93" s="2"/>
      <c r="D93" s="2"/>
      <c r="E93" s="2"/>
      <c r="F93" s="2"/>
      <c r="G93" s="2"/>
      <c r="H93" s="120"/>
      <c r="I93" s="120"/>
      <c r="J93" s="2"/>
      <c r="K93" s="2"/>
    </row>
    <row r="94" spans="1:11" ht="15" customHeight="1" x14ac:dyDescent="0.25">
      <c r="A94" s="2"/>
      <c r="B94" s="2"/>
      <c r="C94" s="2"/>
      <c r="D94" s="2"/>
      <c r="E94" s="2"/>
      <c r="F94" s="2"/>
      <c r="G94" s="2"/>
      <c r="H94" s="120"/>
      <c r="I94" s="120"/>
      <c r="J94" s="2"/>
      <c r="K94" s="2"/>
    </row>
    <row r="95" spans="1:11" x14ac:dyDescent="0.25">
      <c r="A95" s="2"/>
      <c r="B95" s="2"/>
      <c r="C95" s="2"/>
      <c r="D95" s="2"/>
      <c r="E95" s="2"/>
      <c r="F95" s="2"/>
      <c r="G95" s="2"/>
      <c r="H95" s="120"/>
      <c r="I95" s="120"/>
      <c r="J95" s="2"/>
      <c r="K95" s="2"/>
    </row>
    <row r="96" spans="1:11" ht="15" customHeight="1" x14ac:dyDescent="0.25">
      <c r="A96" s="2"/>
      <c r="B96" s="2"/>
      <c r="C96" s="2"/>
      <c r="D96" s="2"/>
      <c r="E96" s="2"/>
      <c r="F96" s="2"/>
      <c r="G96" s="2"/>
      <c r="H96" s="120"/>
      <c r="I96" s="120"/>
      <c r="J96" s="2"/>
      <c r="K96" s="2"/>
    </row>
    <row r="97" spans="1:11" x14ac:dyDescent="0.25">
      <c r="A97" s="2"/>
      <c r="B97" s="2"/>
      <c r="C97" s="2"/>
      <c r="D97" s="2"/>
      <c r="E97" s="2"/>
      <c r="F97" s="2"/>
      <c r="G97" s="2"/>
      <c r="H97" s="120"/>
      <c r="I97" s="120"/>
      <c r="J97" s="2"/>
      <c r="K97" s="2"/>
    </row>
    <row r="98" spans="1:11" x14ac:dyDescent="0.25">
      <c r="A98" s="2"/>
      <c r="B98" s="2"/>
      <c r="C98" s="2"/>
      <c r="D98" s="2"/>
      <c r="E98" s="2"/>
      <c r="F98" s="2"/>
      <c r="G98" s="2"/>
      <c r="H98" s="120"/>
      <c r="I98" s="120"/>
      <c r="J98" s="2"/>
      <c r="K98" s="2"/>
    </row>
    <row r="99" spans="1:11" x14ac:dyDescent="0.25">
      <c r="A99" s="2"/>
      <c r="B99" s="2"/>
      <c r="C99" s="2"/>
      <c r="D99" s="2"/>
      <c r="E99" s="2"/>
      <c r="F99" s="2"/>
      <c r="G99" s="2"/>
      <c r="H99" s="120"/>
      <c r="I99" s="120"/>
      <c r="J99" s="2"/>
      <c r="K99" s="2"/>
    </row>
    <row r="100" spans="1:11" x14ac:dyDescent="0.25">
      <c r="A100" s="2"/>
      <c r="B100" s="2"/>
      <c r="C100" s="2"/>
      <c r="D100" s="2"/>
      <c r="E100" s="2"/>
      <c r="F100" s="2"/>
      <c r="G100" s="2"/>
      <c r="H100" s="120"/>
      <c r="I100" s="120"/>
      <c r="J100" s="2"/>
      <c r="K100" s="2"/>
    </row>
    <row r="101" spans="1:11" x14ac:dyDescent="0.25">
      <c r="A101" s="2"/>
      <c r="B101" s="2"/>
      <c r="C101" s="2"/>
      <c r="D101" s="2"/>
      <c r="E101" s="2"/>
      <c r="F101" s="2"/>
      <c r="G101" s="2"/>
      <c r="H101" s="120"/>
      <c r="I101" s="120"/>
      <c r="J101" s="2"/>
      <c r="K101" s="2"/>
    </row>
    <row r="102" spans="1:11" x14ac:dyDescent="0.25">
      <c r="A102" s="2"/>
      <c r="B102" s="2"/>
      <c r="C102" s="2"/>
      <c r="D102" s="2"/>
      <c r="E102" s="2"/>
      <c r="F102" s="2"/>
      <c r="G102" s="2"/>
      <c r="H102" s="120"/>
      <c r="I102" s="120"/>
      <c r="J102" s="2"/>
      <c r="K102" s="2"/>
    </row>
    <row r="103" spans="1:11" x14ac:dyDescent="0.25">
      <c r="A103" s="2"/>
      <c r="B103" s="2"/>
      <c r="C103" s="2"/>
      <c r="D103" s="2"/>
      <c r="E103" s="2"/>
      <c r="F103" s="2"/>
      <c r="G103" s="2"/>
      <c r="H103" s="120"/>
      <c r="I103" s="120"/>
      <c r="J103" s="2"/>
      <c r="K103" s="2"/>
    </row>
    <row r="104" spans="1:11" x14ac:dyDescent="0.25">
      <c r="A104" s="2"/>
      <c r="B104" s="2"/>
      <c r="C104" s="2"/>
      <c r="D104" s="2"/>
      <c r="E104" s="2"/>
      <c r="F104" s="2"/>
      <c r="G104" s="2"/>
      <c r="H104" s="120"/>
      <c r="I104" s="120"/>
      <c r="J104" s="2"/>
      <c r="K104" s="2"/>
    </row>
    <row r="107" spans="1:11" x14ac:dyDescent="0.25">
      <c r="A107" s="2"/>
      <c r="B107" s="2"/>
      <c r="C107" s="2"/>
      <c r="D107" s="2"/>
      <c r="E107" s="2"/>
      <c r="F107" s="2"/>
      <c r="G107" s="2"/>
      <c r="H107" s="120"/>
      <c r="I107" s="120"/>
      <c r="J107" s="2"/>
      <c r="K107" s="2"/>
    </row>
    <row r="108" spans="1:11" x14ac:dyDescent="0.25">
      <c r="A108" s="2"/>
      <c r="B108" s="2"/>
      <c r="C108" s="2"/>
      <c r="D108" s="2"/>
      <c r="E108" s="2"/>
      <c r="F108" s="2"/>
      <c r="G108" s="2"/>
      <c r="H108" s="120"/>
      <c r="I108" s="120"/>
      <c r="J108" s="2"/>
      <c r="K108" s="2"/>
    </row>
  </sheetData>
  <mergeCells count="11">
    <mergeCell ref="A58:G58"/>
    <mergeCell ref="A59:G59"/>
    <mergeCell ref="G1:K1"/>
    <mergeCell ref="A36:G36"/>
    <mergeCell ref="A37:K37"/>
    <mergeCell ref="A38:K38"/>
    <mergeCell ref="A57:G57"/>
    <mergeCell ref="A10:K10"/>
    <mergeCell ref="A14:K14"/>
    <mergeCell ref="A11:K11"/>
    <mergeCell ref="A13:G13"/>
  </mergeCells>
  <dataValidations count="1">
    <dataValidation allowBlank="1" showInputMessage="1" showErrorMessage="1" prompt="Введите наименование на рус.языке" sqref="D39 B39"/>
  </dataValidations>
  <pageMargins left="0.7" right="0.7" top="0.75" bottom="0.75" header="0.3" footer="0.3"/>
  <pageSetup paperSize="9" scale="4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пз</vt:lpstr>
      <vt:lpstr>ПЗ каз</vt:lpstr>
      <vt:lpstr>пз!Заголовки_для_печати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Diana Zhussupova</cp:lastModifiedBy>
  <cp:lastPrinted>2014-12-08T04:01:26Z</cp:lastPrinted>
  <dcterms:created xsi:type="dcterms:W3CDTF">2010-11-22T12:00:33Z</dcterms:created>
  <dcterms:modified xsi:type="dcterms:W3CDTF">2014-12-08T04:10:30Z</dcterms:modified>
</cp:coreProperties>
</file>