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125" windowWidth="23520" windowHeight="8025"/>
  </bookViews>
  <sheets>
    <sheet name="пз" sheetId="11" r:id="rId1"/>
    <sheet name="ПЗ каз" sheetId="12" r:id="rId2"/>
  </sheets>
  <externalReferences>
    <externalReference r:id="rId3"/>
    <externalReference r:id="rId4"/>
    <externalReference r:id="rId5"/>
    <externalReference r:id="rId6"/>
    <externalReference r:id="rId7"/>
    <externalReference r:id="rId8"/>
    <externalReference r:id="rId9"/>
  </externalReferences>
  <definedNames>
    <definedName name="_____________________wes940" localSheetId="0">#REF!</definedName>
    <definedName name="_____________________wes940">#REF!</definedName>
    <definedName name="____________________wes940" localSheetId="0">#REF!</definedName>
    <definedName name="____________________wes940">#REF!</definedName>
    <definedName name="___________________wes940" localSheetId="0">#REF!</definedName>
    <definedName name="___________________wes940">#REF!</definedName>
    <definedName name="_________________wes940" localSheetId="0">#REF!</definedName>
    <definedName name="_________________wes940">#REF!</definedName>
    <definedName name="________________wes940" localSheetId="0">#REF!</definedName>
    <definedName name="________________wes940">#REF!</definedName>
    <definedName name="_______________wes940" localSheetId="0">#REF!</definedName>
    <definedName name="_______________wes940">#REF!</definedName>
    <definedName name="______________wes940" localSheetId="0">#REF!</definedName>
    <definedName name="______________wes940">#REF!</definedName>
    <definedName name="_____________wes940" localSheetId="0">#REF!</definedName>
    <definedName name="_____________wes940">#REF!</definedName>
    <definedName name="____________wes940" localSheetId="0">#REF!</definedName>
    <definedName name="____________wes940">#REF!</definedName>
    <definedName name="___________wes940" localSheetId="0">#REF!</definedName>
    <definedName name="___________wes940">#REF!</definedName>
    <definedName name="__________wes940" localSheetId="0">#REF!</definedName>
    <definedName name="__________wes940">#REF!</definedName>
    <definedName name="_________wes940" localSheetId="0">#REF!</definedName>
    <definedName name="_________wes940">#REF!</definedName>
    <definedName name="_________wes941" localSheetId="0">#REF!</definedName>
    <definedName name="_________wes941">#REF!</definedName>
    <definedName name="_______wes940" localSheetId="0">#REF!</definedName>
    <definedName name="_______wes940">#REF!</definedName>
    <definedName name="_____wes940" localSheetId="0">#REF!</definedName>
    <definedName name="_____wes940">#REF!</definedName>
    <definedName name="____wes940" localSheetId="0">#REF!</definedName>
    <definedName name="____wes940">#REF!</definedName>
    <definedName name="___wes940" localSheetId="0">#REF!</definedName>
    <definedName name="___wes940">#REF!</definedName>
    <definedName name="__wes940" localSheetId="0">#REF!</definedName>
    <definedName name="__wes940">#REF!</definedName>
    <definedName name="_Fill" localSheetId="0" hidden="1">#REF!</definedName>
    <definedName name="_Fill" hidden="1">#REF!</definedName>
    <definedName name="_wes940" localSheetId="0">#REF!</definedName>
    <definedName name="_wes940">#REF!</definedName>
    <definedName name="_xlnm._FilterDatabase" localSheetId="0" hidden="1">пз!$A$8:$L$91</definedName>
    <definedName name="fdn">'[1]ремонт 25'!$B$10</definedName>
    <definedName name="II" localSheetId="0">[2]исп.см.!#REF!</definedName>
    <definedName name="II">[2]исп.см.!#REF!</definedName>
    <definedName name="Profit_Loss" localSheetId="0">#REF!</definedName>
    <definedName name="Profit_Loss">#REF!</definedName>
    <definedName name="Summ" localSheetId="0">#REF!</definedName>
    <definedName name="Summ">#REF!</definedName>
    <definedName name="wrn.Исполнение._.сметы._.затрат." hidden="1">{#N/A,#N/A,FALSE,"Лист15"}</definedName>
    <definedName name="wrn.Исполнение._.смкты._.затарат." hidden="1">{#N/A,#N/A,FALSE,"Лист15"}</definedName>
    <definedName name="ав" localSheetId="0">#REF!</definedName>
    <definedName name="ав">#REF!</definedName>
    <definedName name="апр" hidden="1">{#N/A,#N/A,FALSE,"Лист15"}</definedName>
    <definedName name="апрель" hidden="1">{#N/A,#N/A,FALSE,"Лист15"}</definedName>
    <definedName name="ара" hidden="1">{#N/A,#N/A,FALSE,"Лист15"}</definedName>
    <definedName name="_xlnm.Database" localSheetId="0">#REF!</definedName>
    <definedName name="_xlnm.Database">#REF!</definedName>
    <definedName name="БЛРаздел1">[3]Форма2!$C$19:$C$24,[3]Форма2!$E$19:$F$24,[3]Форма2!$D$26:$F$31,[3]Форма2!$C$33:$C$38,[3]Форма2!$E$33:$F$38,[3]Форма2!$D$40:$F$43,[3]Форма2!$C$45:$C$48,[3]Форма2!$E$45:$F$48,[3]Форма2!$C$19</definedName>
    <definedName name="БЛРаздел2">[3]Форма2!$C$51:$C$58,[3]Форма2!$E$51:$F$58,[3]Форма2!$C$60:$C$63,[3]Форма2!$E$60:$F$63,[3]Форма2!$C$65:$C$67,[3]Форма2!$E$65:$F$67,[3]Форма2!$C$51</definedName>
    <definedName name="БЛРаздел3">[3]Форма2!$C$70:$C$72,[3]Форма2!$D$73:$F$73,[3]Форма2!$E$70:$F$72,[3]Форма2!$C$75:$C$77,[3]Форма2!$E$75:$F$77,[3]Форма2!$C$79:$C$82,[3]Форма2!$E$79:$F$82,[3]Форма2!$C$84:$C$86,[3]Форма2!$E$84:$F$86,[3]Форма2!$C$88:$C$89,[3]Форма2!$E$88:$F$89,[3]Форма2!$C$70</definedName>
    <definedName name="БЛРаздел4">[3]Форма2!$E$106:$F$107,[3]Форма2!$C$106:$C$107,[3]Форма2!$E$102:$F$104,[3]Форма2!$C$102:$C$104,[3]Форма2!$C$97:$C$100,[3]Форма2!$E$97:$F$100,[3]Форма2!$E$92:$F$95,[3]Форма2!$C$92:$C$95,[3]Форма2!$C$92</definedName>
    <definedName name="БЛРаздел5">[3]Форма2!$C$113:$C$114,[3]Форма2!$D$110:$F$112,[3]Форма2!$E$113:$F$114,[3]Форма2!$D$115:$F$115,[3]Форма2!$D$117:$F$119,[3]Форма2!$D$121:$F$122,[3]Форма2!$D$124:$F$126,[3]Форма2!$D$110</definedName>
    <definedName name="БЛРаздел6">[3]Форма2!$D$129:$F$132,[3]Форма2!$D$134:$F$135,[3]Форма2!$D$137:$F$140,[3]Форма2!$D$142:$F$144,[3]Форма2!$D$146:$F$150,[3]Форма2!$D$152:$F$154,[3]Форма2!$D$156:$F$162,[3]Форма2!$D$129</definedName>
    <definedName name="БЛРаздел7">[3]Форма2!$D$179:$F$185,[3]Форма2!$D$175:$F$177,[3]Форма2!$D$165:$F$173,[3]Форма2!$D$165</definedName>
    <definedName name="БЛРаздел8">[3]Форма2!$E$200:$F$207,[3]Форма2!$C$200:$C$207,[3]Форма2!$E$189:$F$198,[3]Форма2!$C$189:$C$198,[3]Форма2!$E$188:$F$188,[3]Форма2!$C$188</definedName>
    <definedName name="БЛРаздел9">[3]Форма2!$E$234:$F$237,[3]Форма2!$C$234:$C$237,[3]Форма2!$E$224:$F$232,[3]Форма2!$C$224:$C$232,[3]Форма2!$E$223:$F$223,[3]Форма2!$C$223,[3]Форма2!$E$217:$F$221,[3]Форма2!$C$217:$C$221,[3]Форма2!$E$210:$F$215,[3]Форма2!$C$210:$C$215,[3]Форма2!$C$210</definedName>
    <definedName name="БПДанные">[3]Форма1!$C$22:$D$33,[3]Форма1!$C$36:$D$48,[3]Форма1!$C$22</definedName>
    <definedName name="в10" localSheetId="0">#REF!</definedName>
    <definedName name="в10">#REF!</definedName>
    <definedName name="выфф" localSheetId="0">#REF!</definedName>
    <definedName name="выфф">#REF!</definedName>
    <definedName name="год" localSheetId="0">[4]исп.см.!#REF!</definedName>
    <definedName name="год">[4]исп.см.!#REF!</definedName>
    <definedName name="д">'[5]ремонт 25'!$B$10</definedName>
    <definedName name="движение" hidden="1">{#N/A,#N/A,FALSE,"Лист15"}</definedName>
    <definedName name="_xlnm.Print_Titles" localSheetId="0">пз!$8:$8</definedName>
    <definedName name="кал" hidden="1">{#N/A,#N/A,FALSE,"Лист15"}</definedName>
    <definedName name="кап" localSheetId="0">[2]исп.см.!#REF!</definedName>
    <definedName name="кап">[2]исп.см.!#REF!</definedName>
    <definedName name="капрас" localSheetId="0">[6]исп.см.!#REF!</definedName>
    <definedName name="капрас">[6]исп.см.!#REF!</definedName>
    <definedName name="капрем" localSheetId="0">[2]исп.см.!#REF!</definedName>
    <definedName name="капрем">[2]исп.см.!#REF!</definedName>
    <definedName name="коммунальные" localSheetId="0" hidden="1">#REF!</definedName>
    <definedName name="коммунальные" hidden="1">#REF!</definedName>
    <definedName name="лист2" localSheetId="0">#REF!</definedName>
    <definedName name="лист2">#REF!</definedName>
    <definedName name="лордодлож" localSheetId="0">[7]исп.см.!#REF!</definedName>
    <definedName name="лордодлож">[7]исп.см.!#REF!</definedName>
    <definedName name="материалы" hidden="1">{#N/A,#N/A,FALSE,"Лист15"}</definedName>
    <definedName name="МКС" hidden="1">{#N/A,#N/A,FALSE,"Лист15"}</definedName>
    <definedName name="Область_печати_ИМ" localSheetId="0">#REF!</definedName>
    <definedName name="Область_печати_ИМ">#REF!</definedName>
    <definedName name="отредакт" localSheetId="0">#REF!</definedName>
    <definedName name="отредакт">#REF!</definedName>
    <definedName name="пз" localSheetId="0">#REF!</definedName>
    <definedName name="пз">#REF!</definedName>
    <definedName name="ПЗ12" localSheetId="0">#REF!</definedName>
    <definedName name="ПЗ12">#REF!</definedName>
    <definedName name="пре" hidden="1">{#N/A,#N/A,FALSE,"Лист15"}</definedName>
    <definedName name="про" localSheetId="0">#REF!</definedName>
    <definedName name="про">#REF!</definedName>
    <definedName name="пролграаммм" hidden="1">{#N/A,#N/A,FALSE,"Лист15"}</definedName>
    <definedName name="проч" localSheetId="0" hidden="1">#REF!</definedName>
    <definedName name="проч" hidden="1">#REF!</definedName>
    <definedName name="сайтт" localSheetId="0">[2]исп.см.!#REF!</definedName>
    <definedName name="сайтт">[2]исп.см.!#REF!</definedName>
    <definedName name="связ" hidden="1">{#N/A,#N/A,FALSE,"Лист15"}</definedName>
    <definedName name="связи" hidden="1">{#N/A,#N/A,FALSE,"Лист15"}</definedName>
    <definedName name="связь1" hidden="1">{#N/A,#N/A,FALSE,"Лист15"}</definedName>
    <definedName name="у" localSheetId="0" hidden="1">#REF!</definedName>
    <definedName name="у" hidden="1">#REF!</definedName>
  </definedNames>
  <calcPr calcId="145621"/>
</workbook>
</file>

<file path=xl/calcChain.xml><?xml version="1.0" encoding="utf-8"?>
<calcChain xmlns="http://schemas.openxmlformats.org/spreadsheetml/2006/main">
  <c r="I89" i="11" l="1"/>
  <c r="I89" i="12"/>
  <c r="H89" i="12"/>
  <c r="I88" i="12"/>
  <c r="I31" i="11"/>
  <c r="H31" i="12"/>
  <c r="I30" i="12"/>
  <c r="H89" i="11" l="1"/>
  <c r="I29" i="11"/>
  <c r="I30" i="11"/>
  <c r="H31" i="11"/>
  <c r="I87" i="12" l="1"/>
  <c r="I29" i="12"/>
  <c r="I87" i="11"/>
  <c r="I38" i="12" l="1"/>
  <c r="I36" i="12"/>
  <c r="I28" i="12" l="1"/>
  <c r="I57" i="12" l="1"/>
  <c r="I28" i="11" l="1"/>
  <c r="I57" i="11" l="1"/>
  <c r="I86" i="12" l="1"/>
  <c r="I86" i="11" l="1"/>
  <c r="I85" i="12" l="1"/>
  <c r="I84" i="12"/>
  <c r="I83" i="12"/>
  <c r="I82" i="12"/>
  <c r="H40" i="12"/>
  <c r="I39" i="12"/>
  <c r="I37" i="12"/>
  <c r="I35" i="12"/>
  <c r="I27" i="12"/>
  <c r="H14" i="12"/>
  <c r="H32" i="12" s="1"/>
  <c r="I13" i="12"/>
  <c r="I12" i="12"/>
  <c r="I14" i="12" l="1"/>
  <c r="I40" i="12"/>
  <c r="H40" i="11"/>
  <c r="H90" i="11" s="1"/>
  <c r="I13" i="11" l="1"/>
  <c r="I12" i="11"/>
  <c r="I14" i="11" l="1"/>
  <c r="H14" i="11"/>
  <c r="I35" i="11" l="1"/>
  <c r="I36" i="11"/>
  <c r="I37" i="11"/>
  <c r="I38" i="11"/>
  <c r="I39" i="11"/>
  <c r="I27" i="11"/>
  <c r="H32" i="11"/>
  <c r="I40" i="11" l="1"/>
  <c r="I85" i="11"/>
  <c r="I84" i="11"/>
  <c r="I83" i="11"/>
  <c r="I82" i="11"/>
  <c r="A81" i="11"/>
  <c r="I80" i="11" l="1"/>
  <c r="I79" i="11" l="1"/>
  <c r="I78" i="11"/>
  <c r="I77" i="11"/>
  <c r="I76" i="11"/>
  <c r="I75" i="11"/>
  <c r="I74" i="11"/>
  <c r="I73" i="11" l="1"/>
  <c r="I72" i="11" l="1"/>
  <c r="I26" i="11"/>
  <c r="I71" i="11" l="1"/>
  <c r="I70" i="11"/>
  <c r="I25" i="11" l="1"/>
  <c r="I24" i="11"/>
  <c r="I69" i="11"/>
  <c r="I68" i="11"/>
  <c r="I67" i="11"/>
  <c r="I66" i="11"/>
  <c r="I65" i="11"/>
  <c r="I64" i="11"/>
  <c r="I63" i="11"/>
  <c r="I62" i="11"/>
  <c r="I61" i="11" l="1"/>
  <c r="I60" i="11"/>
  <c r="I59" i="11"/>
  <c r="I58" i="11"/>
  <c r="I23" i="11"/>
  <c r="I22" i="11"/>
  <c r="I21" i="11"/>
  <c r="I20" i="11"/>
  <c r="I19" i="11" l="1"/>
  <c r="I56" i="11"/>
  <c r="I55" i="11"/>
  <c r="I53" i="11" l="1"/>
  <c r="I51" i="11"/>
  <c r="I50" i="11"/>
  <c r="I49" i="11"/>
  <c r="I48" i="11"/>
  <c r="I47" i="11"/>
  <c r="I46" i="11"/>
  <c r="I45" i="11"/>
  <c r="I18" i="11" l="1"/>
  <c r="I17" i="11"/>
  <c r="I16" i="11"/>
  <c r="A43" i="11"/>
  <c r="I32" i="11" l="1"/>
  <c r="H90" i="12"/>
  <c r="I80" i="12"/>
  <c r="I79" i="12"/>
  <c r="I78" i="12"/>
  <c r="I77" i="12"/>
  <c r="I76" i="12"/>
  <c r="I75" i="12"/>
  <c r="A75" i="12"/>
  <c r="A76" i="12" s="1"/>
  <c r="A77" i="12" s="1"/>
  <c r="A78" i="12" s="1"/>
  <c r="A79" i="12" s="1"/>
  <c r="A80" i="12" s="1"/>
  <c r="A81" i="12" s="1"/>
  <c r="A82" i="12" s="1"/>
  <c r="A83" i="12" s="1"/>
  <c r="A84" i="12" s="1"/>
  <c r="A85" i="12" s="1"/>
  <c r="A86" i="12" s="1"/>
  <c r="I74" i="12"/>
  <c r="I73" i="12"/>
  <c r="I72" i="12"/>
  <c r="I71" i="12"/>
  <c r="I70" i="12"/>
  <c r="A70" i="12"/>
  <c r="A71" i="12" s="1"/>
  <c r="A72" i="12" s="1"/>
  <c r="I69" i="12"/>
  <c r="I68" i="12"/>
  <c r="I67" i="12"/>
  <c r="I66" i="12"/>
  <c r="I65" i="12"/>
  <c r="I64" i="12"/>
  <c r="I63" i="12"/>
  <c r="I62" i="12"/>
  <c r="I61" i="12"/>
  <c r="I60" i="12"/>
  <c r="I59" i="12"/>
  <c r="I58" i="12"/>
  <c r="I56" i="12"/>
  <c r="I55" i="12"/>
  <c r="I53" i="12"/>
  <c r="I51" i="12"/>
  <c r="I50" i="12"/>
  <c r="I49" i="12"/>
  <c r="I48" i="12"/>
  <c r="I47" i="12"/>
  <c r="I46" i="12"/>
  <c r="I45" i="12"/>
  <c r="I44" i="12"/>
  <c r="I43" i="12"/>
  <c r="A43" i="12"/>
  <c r="A44" i="12" s="1"/>
  <c r="I42" i="12"/>
  <c r="I26" i="12"/>
  <c r="I25" i="12"/>
  <c r="I24" i="12"/>
  <c r="I23" i="12"/>
  <c r="I22" i="12"/>
  <c r="I21" i="12"/>
  <c r="I20" i="12"/>
  <c r="I19" i="12"/>
  <c r="I18" i="12"/>
  <c r="I17" i="12"/>
  <c r="I16" i="12"/>
  <c r="I31" i="12" l="1"/>
  <c r="I32" i="12" s="1"/>
  <c r="I90" i="12"/>
  <c r="H91" i="12"/>
  <c r="I91" i="12" l="1"/>
  <c r="I43" i="11" l="1"/>
  <c r="I42" i="11"/>
  <c r="I44" i="11"/>
  <c r="A44" i="11"/>
  <c r="A45" i="11" s="1"/>
  <c r="A46" i="11" s="1"/>
  <c r="A47" i="11" s="1"/>
  <c r="A48" i="11" s="1"/>
  <c r="A49" i="11" s="1"/>
  <c r="A50" i="11" s="1"/>
  <c r="A51" i="11" s="1"/>
  <c r="A52" i="11" s="1"/>
  <c r="A53" i="11" s="1"/>
  <c r="A17" i="11"/>
  <c r="A18" i="11" s="1"/>
  <c r="A19" i="11" s="1"/>
  <c r="I90" i="11" l="1"/>
  <c r="A54" i="11"/>
  <c r="A55" i="11" s="1"/>
  <c r="A56" i="11" s="1"/>
  <c r="A20" i="11"/>
  <c r="A21" i="11" s="1"/>
  <c r="A22" i="11" s="1"/>
  <c r="A23" i="11" s="1"/>
  <c r="A24" i="11" s="1"/>
  <c r="A25" i="11" s="1"/>
  <c r="A26" i="11" s="1"/>
  <c r="H91" i="11"/>
  <c r="A57" i="11" l="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I91" i="11"/>
</calcChain>
</file>

<file path=xl/sharedStrings.xml><?xml version="1.0" encoding="utf-8"?>
<sst xmlns="http://schemas.openxmlformats.org/spreadsheetml/2006/main" count="884" uniqueCount="432">
  <si>
    <t>Срок поставки товара, выполнения работ, оказания услуг</t>
  </si>
  <si>
    <t>Место поставки товара, выполнения работ, оказания услуг</t>
  </si>
  <si>
    <t>услуга</t>
  </si>
  <si>
    <t>Услуги по отбору абитуриентов</t>
  </si>
  <si>
    <t>тендер</t>
  </si>
  <si>
    <t>Автономная организация образования "Назарбаев Университет"</t>
  </si>
  <si>
    <t>№ п/п</t>
  </si>
  <si>
    <t xml:space="preserve">Сумма планируемая для закупки без учета НДС, тенге </t>
  </si>
  <si>
    <t>Сумма планируемая для закупки с  учетом НДС, тенге</t>
  </si>
  <si>
    <t>Услуги</t>
  </si>
  <si>
    <t>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</si>
  <si>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Итого по услугам:</t>
  </si>
  <si>
    <t>Краткая характеристика (описание) товаров, работ, услуг</t>
  </si>
  <si>
    <t>Цена за единицу, тенге (маркетинговая цена)</t>
  </si>
  <si>
    <t>Количество/ объем</t>
  </si>
  <si>
    <t>пп. 25) п.15 Правил</t>
  </si>
  <si>
    <t>пп. 14) п. 15 Правил</t>
  </si>
  <si>
    <t>«Назарбаев Университеті» дербес білім беру ұйымы</t>
  </si>
  <si>
    <t>№ р/р</t>
  </si>
  <si>
    <t xml:space="preserve">Сатып алынатын тауарлардың, жұмыстардың, қызметтердің атауы </t>
  </si>
  <si>
    <t>Сатып алу тәсілі</t>
  </si>
  <si>
    <t xml:space="preserve">Тауарлардың, жұмыстардың, қызметтердің қысқаша сипаттамасы (сипаты) </t>
  </si>
  <si>
    <t>Өлшем бірлігі (ӨБХС сәйкес)</t>
  </si>
  <si>
    <t>Саны, көлемі</t>
  </si>
  <si>
    <t xml:space="preserve">Сатып алуға жоспарланған сома, теңге (ҚҚС есепке алмағанда) </t>
  </si>
  <si>
    <t>Сатып алуға жоспарланған сома, теңге (ҚҚС есепке алғанда)</t>
  </si>
  <si>
    <t xml:space="preserve">Тауарды жеткізу, жұмыстарды орындау, қызметтерді көрсету мерзімі </t>
  </si>
  <si>
    <t>Тауарларды жеткізу, жұмыстарды орындау, қызметтерді көрсету орны</t>
  </si>
  <si>
    <t xml:space="preserve">1. "Назарбаев Университеті" Қамқоршылық кеңесiнiң 10.12.2011 жылғы № 3 шешiмімен бекiтiлген Тауарларды, жұмыстарды, қызметтердi сатып алу ережесінің (бұдан әрі - Ереже) 16-тармағына сәйкес сатып алынған тауарлар, жұмыстар,  қызметтер. </t>
  </si>
  <si>
    <t>Астана қ.</t>
  </si>
  <si>
    <t>Қызметтер</t>
  </si>
  <si>
    <t>қызмет</t>
  </si>
  <si>
    <t xml:space="preserve">Астана қ. </t>
  </si>
  <si>
    <t>Қызметтер бойынша жинағы:</t>
  </si>
  <si>
    <t>Ереженің 15-т. 26) тт.</t>
  </si>
  <si>
    <t>Ауырған жағдайлардан ерікті сақтандыру</t>
  </si>
  <si>
    <t>Қазақстан Республикасы</t>
  </si>
  <si>
    <t>Ереженің 15-т. 25) тт.</t>
  </si>
  <si>
    <t>Талапкерлерді іріктеу бойынша қызметтер</t>
  </si>
  <si>
    <t>Ереженің 15-т. 1) тт.</t>
  </si>
  <si>
    <t>Ереженің 15-т. 14) тт.</t>
  </si>
  <si>
    <t xml:space="preserve">«Назарбаев Университеті» әкімшілік-шаруашылық қызметін қамтамасыз ету мен қызмет көрсетуді ұйымдастыру бойынша қызметтер  </t>
  </si>
  <si>
    <t>Қызметтер бойынша жиыны:</t>
  </si>
  <si>
    <t>Наименование товаров, работ, услуг</t>
  </si>
  <si>
    <t xml:space="preserve">Способ осуществления закупок </t>
  </si>
  <si>
    <t xml:space="preserve">2. Товары, работы, услуги, приобретения которых осуществляются без применения норм Правил в соответствии с пунктом 15 Правил </t>
  </si>
  <si>
    <t>баға ұсыныстарын сұрастыру</t>
  </si>
  <si>
    <t>2. Сатып алуы  Ереженің 15-тармағына сәйкес Ереженің нормаларын қолданусыз жүзеге асырылатын тауарлар, жұмыстар, қызметтер</t>
  </si>
  <si>
    <t>Ереженің 15-т., 14)тт.</t>
  </si>
  <si>
    <t>Итого по разделу 1:</t>
  </si>
  <si>
    <t>Итого по разделу 2:</t>
  </si>
  <si>
    <t>ВСЕГО (раздел 1+раздел 2):</t>
  </si>
  <si>
    <t>1 бөлім бойынша жинағы:</t>
  </si>
  <si>
    <t>2 бөлім бойынша жинағы:</t>
  </si>
  <si>
    <t>ЖИЫНЫ (1 бөлім+2 бөлім):</t>
  </si>
  <si>
    <t>Бірлігі үшін баға, теңге (маркетингтік бағасы)</t>
  </si>
  <si>
    <t>Астана қ., Қабанбай батыр даңғ., 53</t>
  </si>
  <si>
    <t xml:space="preserve">086 нысаны бойынша академиялық (шетелдiк) қызметкерлерге міндетті дәрігерлік тексеріс өткізу </t>
  </si>
  <si>
    <t>Аренда конференц-зала для проведения презентации НУ</t>
  </si>
  <si>
    <t>пп. 1) п.15 Правил</t>
  </si>
  <si>
    <t>Услуги по обслуживанию административно-хозяйственной деятельности «Назарбаев Университет»</t>
  </si>
  <si>
    <t>Услуги по управлению инвестиционно-строительными проектами «Назарбаев Университет»</t>
  </si>
  <si>
    <t>Консультационные услуги по разработке, внедрению и реализации корпоративных тренинговых программ для топ-менеджмента малого и среднего бизнеса</t>
  </si>
  <si>
    <t>Алматы, Астана, Актау, Актобе, Атырау, Костанай, Павлодар, Петропавловск, Шымкент, Талдыкорган, Кызылорда, Тараз, Караганда, Семей, Уральск, Кокшетау, Усть-Каменогорск</t>
  </si>
  <si>
    <t>г. Астана, пр. Кабанбай батыра, 53</t>
  </si>
  <si>
    <t>Приобретение услуг у стратегического партнера для Школы инженерии</t>
  </si>
  <si>
    <t>пп. 26) п. 15 Правил</t>
  </si>
  <si>
    <t>Проведение тестов в городах APTIS, проведение тестов IELTS в городах Астана и Алматы, проведение тестов IELTS в регионах Казахстана</t>
  </si>
  <si>
    <t>Халықаралық рекрутинг агенттіктерінің қызметі</t>
  </si>
  <si>
    <t xml:space="preserve">Академиялық қызметкерлерді iздестiру бойынша халықаралық рекрутинг агенттіктерінің қызметі </t>
  </si>
  <si>
    <t>Единица измерения   (в соответствии с МКЕИ)</t>
  </si>
  <si>
    <t>Ерікті сақтандыру (медициналық сақтандыру)</t>
  </si>
  <si>
    <t>НУ презентациясын жүргiзу үшiн конференция-залды жалдау</t>
  </si>
  <si>
    <t>«Жедел медициналық жәрдем республикалық ғылыми орталығы» АҚ қолданбалы ғылыми зерттеулері</t>
  </si>
  <si>
    <t>Өмiр туралы ғылымдар саласында ғылыми-техникалық жобаларды және/немесе бағдарламаларды іске асыру қызметтері</t>
  </si>
  <si>
    <t>Астана қ., Қабанбай батыр даң., 53</t>
  </si>
  <si>
    <t>Образовательно-консультационные услуги внешнего экзаменатора</t>
  </si>
  <si>
    <t>пп. 32) п. 15 Правил</t>
  </si>
  <si>
    <t>Оказание образовательно-консультационных услуг внешнего экзаменатора</t>
  </si>
  <si>
    <t>Cыртқы емтихан алушының  бiлiм  беру – консультациялық  қызметтері</t>
  </si>
  <si>
    <t>Ереженің 15-т., 14) тт.</t>
  </si>
  <si>
    <t>Научные исследования</t>
  </si>
  <si>
    <t>шарттың күшіне енген күнінен бастап 12 ай ішінде</t>
  </si>
  <si>
    <t>Мүлікті сақтандыру</t>
  </si>
  <si>
    <t>Ереженің 15-т., 4) тт.</t>
  </si>
  <si>
    <t>План закупок товаров, работ, услуг "Назарбаев Университет" на 2014 год</t>
  </si>
  <si>
    <t>Аренда помещений для проведения конференций по информационно-разъяснительной работе касательно правил поступления в "Назарбаев Университет" (программа предуниверситетской подготовки, прямое поступление на программу бакалавриат, перевод студентов из других ВУЗов)</t>
  </si>
  <si>
    <t>Оценка имущества АО "Республиканский научный центр неотложной медицины"</t>
  </si>
  <si>
    <t>Оценка имущества АО "Республиканский диагностический центр"</t>
  </si>
  <si>
    <t>Оценка имущества АО "Национальный научный кардиохирургический центр "</t>
  </si>
  <si>
    <t>Запрос ценовых предложений</t>
  </si>
  <si>
    <t>Оценка имущества</t>
  </si>
  <si>
    <t>Со дня подписания договора до 31.12.2014 года</t>
  </si>
  <si>
    <t>г. Астана, ул. Кабанбай батыра, 53</t>
  </si>
  <si>
    <t>Научные исследования по программе «Развитие трансляционной и  персонализированной медицины для создания основ биомедицинской индустрии в  Республике Казахстан на 2014-2016 гг.»</t>
  </si>
  <si>
    <t>Научные исследования по программе «Исследования и разработки  в области  энергоэффективности и энергосбережения,  возобновляемой энергетики и  защиты окружающей среды на 2014-2016 гг.»</t>
  </si>
  <si>
    <t>Январь-декабрь 2014 года</t>
  </si>
  <si>
    <t>Научные исследования по программе «НУ-Беркли: стратегическая программа исследований критического состояния вещества, перспективных материалов и источников энергии на 2014-2018 гг.»</t>
  </si>
  <si>
    <t>Реализация научных и научно-технических проектов в области энергетики, экологии, фундаментальных и прикладных наук</t>
  </si>
  <si>
    <t>Услуги по обеспечению учебной и научно-лабораторной экспериментальной базой и  созданию благоприятной инновационной среды</t>
  </si>
  <si>
    <t>Услуги по обеспечению учебной и научно-лабораторной экспериментальной базой, созданию благоприятной инновационной среды</t>
  </si>
  <si>
    <t>Соглашение по приобретению услуг у стратегического Партнера</t>
  </si>
  <si>
    <t>Приобретение услуг у стратегического партнера по созданию  Школы горного дела</t>
  </si>
  <si>
    <t>пп.6), пп. 26) п. 15 Правил</t>
  </si>
  <si>
    <t>май - июнь 2014 года</t>
  </si>
  <si>
    <t>со дня вступления в силу договора по 31.12.2014 года</t>
  </si>
  <si>
    <t>Соглашение по приобретению услуг по вопросам развития Школы наук и технологий</t>
  </si>
  <si>
    <t>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t>
  </si>
  <si>
    <t>Казахстан, США, Великобритания</t>
  </si>
  <si>
    <t>со дня вступления в силу  договора по 31.12.2014 года</t>
  </si>
  <si>
    <t>с момента подписания договора до 31.12.2014 года</t>
  </si>
  <si>
    <t>Оказание PR-услуг по организации информационного маркетинга и рекламы</t>
  </si>
  <si>
    <t>Услуги по разработке и производству банеров, спичрайтинга, мониторинга, ротация на ТВ и радио каналах</t>
  </si>
  <si>
    <t>в течение 2014 года</t>
  </si>
  <si>
    <t>г. Астана</t>
  </si>
  <si>
    <t xml:space="preserve">Услуги по проведению маркетинговых акций </t>
  </si>
  <si>
    <t>Организация ориентационной недели для ППС и студентов, день открытых дверей</t>
  </si>
  <si>
    <t>август 2014 года</t>
  </si>
  <si>
    <t>Проведение мероприятий «One university One team»</t>
  </si>
  <si>
    <t>Услуги по организации и проведению мероприятий по программе One university One team</t>
  </si>
  <si>
    <t>февраль 2014 года</t>
  </si>
  <si>
    <t>Услуги по организации тимбилдинга</t>
  </si>
  <si>
    <t>Услуги по организации и проведению тимбилдинга для работников АОО "Назарбаев Университет"</t>
  </si>
  <si>
    <t>Услуги по изготовлению имиджевой продукции</t>
  </si>
  <si>
    <t>пп. 40) п. 15 Правил</t>
  </si>
  <si>
    <t>Услуги по техническому оснащению для организации форума</t>
  </si>
  <si>
    <t>пп. 1) п. 15 Правил</t>
  </si>
  <si>
    <t>Услуги по техническому оснащению для организации форума EHELF</t>
  </si>
  <si>
    <t>июнь 2014 года</t>
  </si>
  <si>
    <t>Услуги по техническому оснащению для организации совещания</t>
  </si>
  <si>
    <t>Техническое оснащение для организации совещания</t>
  </si>
  <si>
    <t>март 2014 года</t>
  </si>
  <si>
    <t>Услуги по изготовлению имиджевого видео материала</t>
  </si>
  <si>
    <t xml:space="preserve">Утвержден приказом  Исполнительного Вице-президента </t>
  </si>
  <si>
    <t>Оказание услуг по проекту Национального Научного Онкологического Центра в г. Астана</t>
  </si>
  <si>
    <t>48 месяцев со дня вступления в силу договора</t>
  </si>
  <si>
    <t>Научные исследования в области здравоохранения, АО «Национальный научный кардиохирургический центр»</t>
  </si>
  <si>
    <t>Услуги АО «Национальный научный кардиохирургический  центр» по проведению научных исследований в области здравоохранения</t>
  </si>
  <si>
    <t>январь-декабрь 2014 года</t>
  </si>
  <si>
    <t>Прикладные научные исследования АО "Республиканский научный центр неотложной медицинской помощи"</t>
  </si>
  <si>
    <t>Услуги АО "Республиканский научный центр неотложной медицинской помощи" по проведению прикладных научных исследованийс</t>
  </si>
  <si>
    <t>Услуги по реализации научно-технических проектов и/или программ в области наук о жизни (ЧУ ЦНЖ)</t>
  </si>
  <si>
    <t>Услуги по реализации научно-технических проектов и/или программ в области наук о жизни</t>
  </si>
  <si>
    <t>Научно-исследовательские услуги (Научные основы качественного долголетия и разработка инновационных технологий геронтоинжиниринга на 2011 – 2014 годы ) (ЧУ ЦНЖ)</t>
  </si>
  <si>
    <t>Услуги ЧУ «Центр наук о жизни» по проведению научных исследований</t>
  </si>
  <si>
    <t>Научно-исследовательские услуги (Развитие трансляционной и  персонализированной медицины для создания основ биомедицинской индустрии в  Республике Казахстан на 2014-2016 гг.) (ЧУ ЦНЖ)</t>
  </si>
  <si>
    <t>Приобретение услуг у Стратегического партнера по созданию Школы медицины Назарбаев Университет</t>
  </si>
  <si>
    <t>Услуги по созданию Школы медицины Назарбаев Университет</t>
  </si>
  <si>
    <t>15 месяцев со дня вступления в силу договора</t>
  </si>
  <si>
    <t>Приобретение услуг у Стратегического Партнера по разработке программы Медсестринского образования</t>
  </si>
  <si>
    <t>Услуги по разработке программы Медсестринского образования</t>
  </si>
  <si>
    <t>12 месяцев со дня вступления в силу договора</t>
  </si>
  <si>
    <t>г. Астана,
пр. Кабанбай батыра, 53</t>
  </si>
  <si>
    <t>Языковые курсы</t>
  </si>
  <si>
    <t>Курсы английского языка для 25 сотрудников Департамента казахского языка Школы гуманитарных и социальных наук.
Длительность курса обучения не менее 144 занятий.
Учебно-методические пособия входят в стоимость обучения.
Занятия проводятся не менее 3 раз в неделю по 90 мин.</t>
  </si>
  <si>
    <t>12 месяцев со дня вступления в силу Договора</t>
  </si>
  <si>
    <t>пп. 6), 26) п. 15 Правил</t>
  </si>
  <si>
    <t>с даты вступления в силу договора до 31 декабря 2014 года</t>
  </si>
  <si>
    <t>Консультационные услуги по разработке, внедрению и реализации корпоративных тренинговых программ</t>
  </si>
  <si>
    <t>Аудит отдельной и консолидированной финансовой отчетности за 2014-2016гг.</t>
  </si>
  <si>
    <t>Проведение аудита отдельной и консолидированной финансовой отчётности</t>
  </si>
  <si>
    <t>3-й квартал 2014г. – апрель 2017г.</t>
  </si>
  <si>
    <t>Страхование имущества</t>
  </si>
  <si>
    <t>пп. 4) п. 15 Правил</t>
  </si>
  <si>
    <t>Страхование движимого и недвижимого имущества</t>
  </si>
  <si>
    <t>с даты вступления договора в силу по 1 квартал 2015 года</t>
  </si>
  <si>
    <t>Медицинские услуги для студентов</t>
  </si>
  <si>
    <t>пп.14) п. 15 Правил</t>
  </si>
  <si>
    <t>Медицинские услуги предоставляемые АО «РДЦ» для студентов «Назарбаев Университет»</t>
  </si>
  <si>
    <t>г.Астана</t>
  </si>
  <si>
    <t>г. Астана, пр. Кабанбай батыра, 53. США, г. Денвер</t>
  </si>
  <si>
    <t>Услуги по управлению инвестиционно-строительными проектами  «Назарбаев Университет» (операционная деятельность ДСП)</t>
  </si>
  <si>
    <t>Тест для оценки уровня знания государственного языка студентами "Назарбаев Университет".</t>
  </si>
  <si>
    <t>Проведение тестирования на знание казахского языка среди студентов</t>
  </si>
  <si>
    <t>Консультационные услуги по разработке  и реализации корпоративных тренинговых программ</t>
  </si>
  <si>
    <t>Консультационные услуги по разработке и реализации корпоративных тренинговых программ для  государственных служащих</t>
  </si>
  <si>
    <t>Консультационные услуги по разработке, внедрению и реализации корпоративных тренинговых программ для  государственных служащих</t>
  </si>
  <si>
    <t>Обязательное страхование</t>
  </si>
  <si>
    <t>пп.4) п.15 Правил</t>
  </si>
  <si>
    <t>Обязательное страхование работников от несчастных случаев при исполнении им трудовых (служебных) обязанностей</t>
  </si>
  <si>
    <t>в течение 12 месяцев со дня вступления в силу договора</t>
  </si>
  <si>
    <t>г.Астана, пр.Кабанбай батыра 53</t>
  </si>
  <si>
    <t>Добровольное страхование (медицинская страховка)</t>
  </si>
  <si>
    <t>Добровольное страхование на случай болезни</t>
  </si>
  <si>
    <t>Республика Казахстан</t>
  </si>
  <si>
    <t>Медицинский осмотр для академического персонала</t>
  </si>
  <si>
    <t>пп 14) п. 15 Правил</t>
  </si>
  <si>
    <t>Проведение обязательного медицинского осмотра для академических (иностранных) сотрудников по форме 086</t>
  </si>
  <si>
    <t>в течение 6 месяцев со дня вступления договора в силу</t>
  </si>
  <si>
    <t>Услуги международных рекрутинговых агентств</t>
  </si>
  <si>
    <t>Услуги международных рекрутинговых агентств по поиску и привлечению академического персонала</t>
  </si>
  <si>
    <t>г. Астана, г. Лондон</t>
  </si>
  <si>
    <t>Брокерские услуги по медицинскому страхованию международного академического персонала</t>
  </si>
  <si>
    <t>с 1 марта 2014 года по 28 февраля 2015 года</t>
  </si>
  <si>
    <t>Добровольное медицинское страхование для международного персонала (за исключением персонала школ)</t>
  </si>
  <si>
    <t>Услуги по организации информационно-библиографического, библиотечного обеспечения,  внедрения, предоставления и  развития ИТ-систем, ИТ-технологий и ИТ-сервисов для «Назарбаев Университет»</t>
  </si>
  <si>
    <t xml:space="preserve">Услуги по организации информационно-библиографического, библиотечного обеспечения,  внедрения, предоставления и  развития ИТ-систем, ИТ-технологий и ИТ-сервисов для «Назарбаев Университет» </t>
  </si>
  <si>
    <t>Добровольное медицинское страхование для международного персонала (персонал школ)</t>
  </si>
  <si>
    <t xml:space="preserve">в течение 12 месяцев со дня вступления в силу договора </t>
  </si>
  <si>
    <t>исп. менеджер ДОЗ Жусупова Д.К., тел. 8 (7172)70-60-81</t>
  </si>
  <si>
    <t>Орынд.: СҰД менеджері Жусупова Д.К., тел. 8 (7172)70-60-81</t>
  </si>
  <si>
    <t>«Жедел медициналық жәрдем республикалық ғылыми орталығы» АҚ мүлігін бағалау</t>
  </si>
  <si>
    <t xml:space="preserve">Мүлікті бағалау </t>
  </si>
  <si>
    <t xml:space="preserve">шарттың күшіне енген күнінен бастап 31.12.2014 ж. дейін </t>
  </si>
  <si>
    <t>"Республикалық диагностикалық орталық" АҚ мүлігін бағалау</t>
  </si>
  <si>
    <t xml:space="preserve">"Ұлттық ғылыми кардиохирургиялық орталығы" АҚ мүлігін бағалау   </t>
  </si>
  <si>
    <t xml:space="preserve">Шетелдік ЖОО-лармен және ғылыми орталықтармен және зияткерлiк  меншік құқық саласында  келісімдерді жасау мәселесі бойынша консультациялық және заң қызметтері  </t>
  </si>
  <si>
    <t>Шетелдік ЖОО-лармен және ғылыми орталықтармен және зияткерлiк  меншік құқық саласында  келісімдерді жасау мәселесі бойынша консультациялық және заң қызметтері</t>
  </si>
  <si>
    <t>Қазақстан, АҚШ, Ұлыбритания</t>
  </si>
  <si>
    <t>Ақпараттық маркетинг және жарнаманы ұйымдастыру бойынша  PR- қызметтерін көрсету</t>
  </si>
  <si>
    <t xml:space="preserve">Баннерлерді, спичрайтингті әзірлеу және өндіру, мониторингтеу, ТВ және радио арналарында ротациялау қызметтері </t>
  </si>
  <si>
    <t xml:space="preserve">2014 жыл бойынша
</t>
  </si>
  <si>
    <t xml:space="preserve">Маркетингтік акцияларды жүргізу қызметтері </t>
  </si>
  <si>
    <t xml:space="preserve">Студенттер мен ПОҚ үшін бейімделу аптасын, ашық есік күні ұйымдастыру </t>
  </si>
  <si>
    <t xml:space="preserve">2014 жылғы тамыз
</t>
  </si>
  <si>
    <t>«One university - One team» іс-шараларын өткізу</t>
  </si>
  <si>
    <t>«One university - One team» іс-шараларын ұйымдастыру  және өткізу  қызметтері</t>
  </si>
  <si>
    <t xml:space="preserve">2014 жылғы ақпан
</t>
  </si>
  <si>
    <t>Тимбилдинг ұйымдастыру  қызметтері</t>
  </si>
  <si>
    <t>"Назарбаев Университеті" қызметкерлеріне арналған тимбилдинг ұйымдастыру  және өткізу  қызметтері</t>
  </si>
  <si>
    <t>Студенттер арасында қазақ тілі біліміне  тестілеу өткізу</t>
  </si>
  <si>
    <t>НУ студенттерінің мемлекеттік тілді білу деңгейін бағалайтын  тест.</t>
  </si>
  <si>
    <t xml:space="preserve">Гуманитарлық және әлеуметтік ғылымдар мектебінің Қазақ тілі департаментінің 25 қызметкеріне  ағылшын тілі курстары.
Курстың ұзақтығы 144 сабақтан кем емес.
Оқыту құнына оқу-әдістемелік құралдар кіреді.
Сабақтар 90 минуттан аптасында 3 рет өткізіледі.
</t>
  </si>
  <si>
    <t xml:space="preserve">2014-2016 жылдарға  жеке және шоғырландырылған қаржылық  есептіліктің  аудиті </t>
  </si>
  <si>
    <t>Жеке және шоғырландырылған қаржылық есептілігіне аудитін өткізу</t>
  </si>
  <si>
    <t>2014ж. 3-і тоқсан –2017ж. Сәуір</t>
  </si>
  <si>
    <t>АРТIS  тестілерін қалаларда өткізу, IELTS тестілерін  қалаларда Астана мен Алматы өткізу, IELTS тестілерін  Қазақстанның өңірлерінде өткізу</t>
  </si>
  <si>
    <t xml:space="preserve">Алматы, Астана, Ақтау, Ақтөбе, Атырау, Қостанай, Павлодар, Петропавл, Шымкент, Талдықорған, Қызылорда, Тараз, Қарағанды, Семей, Орал, Көкшетау, Өскемен </t>
  </si>
  <si>
    <t>"Назарбаев Университеті" (Университет алдындағы дайындық бағдарламасы, бакалавриат бағдарламасына тікелей түсу, басқа университеттерден студенттерді ауыстыру) оқуға түсу ережесі бойынша ақпараттық-түсiндiру жұмыстарын жүргiзу конференция өткізу үшiн конференция-залды жалдау</t>
  </si>
  <si>
    <t>шарттың күшіне енген күнінен бастап 31.12.2014 жылға дейін</t>
  </si>
  <si>
    <t>«Назарбаев Университеті» инвестициялық-құрылыс жобаларын басқару бойынша қызметтер</t>
  </si>
  <si>
    <t>«Назарбаев Университеті» инвестициялық-құрылыс жобаларын басқару бойынша қызметтер (СЖКД операциялық қызмет)</t>
  </si>
  <si>
    <t xml:space="preserve">«Назарбаев Университеті» әкімшілік-шаруашылық қызметін қамтамасыз ету мен қызмет көрсетуді ұйымдастыру бойынша қызметтер  
</t>
  </si>
  <si>
    <t>2014 жылғы қаңтар - желтоқсан</t>
  </si>
  <si>
    <t xml:space="preserve">«Назарбаев Университеті» үшін АТ-жүйесін, АТ-технологиялары мен АТ-сервисін ақпараттық-библиографиялық, кітапханалық қамтамасыз ету мен енгізуді, көрсету мен дамытуды ұйымдастыру бойынша қызметтер </t>
  </si>
  <si>
    <t>Ғылыми зерттеулер</t>
  </si>
  <si>
    <t xml:space="preserve">«2016-2014 ж. Қазақстан Республикасыңда биомедициналық индустрия негізі құру үшін трансляциялық және  персоналдық медицинаны дамуы» бағдарламасы бойынша ғылыми зерттеулер </t>
  </si>
  <si>
    <t>«2016-2014 ж.  энергия тиімділігі мен энергияны үнемдеу, жаңартылатын энергетика және қоршаған айналаны қорғау саласындағы  зерттеулер және әзірлемелер» бағдарламасы бойынша ғылыми зерттеулер</t>
  </si>
  <si>
    <t>«НУ-Беркли: 2018-2014 ж. заттың ауыспалы кезеңін зерттеу,  болашақ материалдары мен энергия  көзін зерттеудің стратегиялық бағдарламасы» бағдарламасы бойынша ғылыми зерттеулер</t>
  </si>
  <si>
    <t xml:space="preserve">Энергетика, экология, іргелі және қолданбалы ғылымдар саласында ғылыми-техникалық жобаларды іске асыру бойынша қызметтерді орындау </t>
  </si>
  <si>
    <t>Оқу және ғылыми-зертханалық эксперименталды базамен қамтамасыз ету, қолайлы инновациялық ортаны құру қызметтері</t>
  </si>
  <si>
    <t>Стратегиялық әріптестен қызметтерді сатып алу келісімдері</t>
  </si>
  <si>
    <t>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t>
  </si>
  <si>
    <t xml:space="preserve">Тау-кен ісі мектебін құру туралы стратегиялық әріптестен қызметтерді сатып алу </t>
  </si>
  <si>
    <t>Астана қ., Қабанбай батыр даң., 53 АҚШ,  Денвер қ.</t>
  </si>
  <si>
    <t>Шағын және орта бизнестің топ-менеджментіне арналған корпоративтік тренингтік бағдарламаларын әзірлеу, енгізу және іске асыру бойынша консультациялық қызметтер</t>
  </si>
  <si>
    <t>шарттың күшіне енген күнінен бастап 31.12.2014  жылға дейін</t>
  </si>
  <si>
    <t xml:space="preserve">Инженерия мектебіне арналған стратегиялық әріптестен қызметтерді сатып алу </t>
  </si>
  <si>
    <t>Инженерия мектебіне арналған стратегиялық әріптестен қызметтерді сатып алу</t>
  </si>
  <si>
    <t>Ереженің 15-т. 32) тт.</t>
  </si>
  <si>
    <t>Сыртқы емтихан алушының  бiлiм  беру – консультациялық  қызметтері</t>
  </si>
  <si>
    <t>2014 жылғы мамыр-маусым</t>
  </si>
  <si>
    <t>Стратегиялық әрiптестен қызметтерді сатып алу</t>
  </si>
  <si>
    <t xml:space="preserve">Ғылым және технологиялар мектебі даму туралы сұрақтар қызметтерді сатып алу </t>
  </si>
  <si>
    <t>Имидж өнiмiн жасау қызметтір</t>
  </si>
  <si>
    <t>Ереженің 15-т. 40) тт.</t>
  </si>
  <si>
    <t xml:space="preserve">Имидж өнiмiн жасау қызметтері </t>
  </si>
  <si>
    <t xml:space="preserve">2014 жыл бойынша </t>
  </si>
  <si>
    <t>Форум өткізу үшін техникамен жарақтандыру қызметтері</t>
  </si>
  <si>
    <t>EHELF форум өткізу үшін техникамен жарақтандыру қызметтері</t>
  </si>
  <si>
    <t>2014 жылғы маусым</t>
  </si>
  <si>
    <t>Кеңес өткізу үшін техникамен жарақтандыру қызметтер</t>
  </si>
  <si>
    <t xml:space="preserve">2014 жылғы наурыз
</t>
  </si>
  <si>
    <t xml:space="preserve">Имидж бейне материалдарын шығару бойынша қызметтер  </t>
  </si>
  <si>
    <t>Астана қаласындағы Ұлттық ғылыми онкология орталығының жобасы бойынша қызмет көрсету</t>
  </si>
  <si>
    <t>Ереженің 15-т.  26) тт.</t>
  </si>
  <si>
    <t xml:space="preserve">шарттың күшіне енген күнінен бастап 48 ай
</t>
  </si>
  <si>
    <t>Денсаулық сақтау саласындағы  ғылыми зерттеулер, "Ұлттық ғылыми кардиохирургиялық орталығы" АҚ</t>
  </si>
  <si>
    <t>Денсаулық сақтау саласындағы  ғылыми зерттеулерді өткізу бойынша  "Ұлттық ғылыми кардиохирургиялық орталығы" АҚ қызметтері</t>
  </si>
  <si>
    <t xml:space="preserve">2014 жылғы қаңтар-желтоқсан 
</t>
  </si>
  <si>
    <t>Өмiр туралы ғылымдар саласында ғылыми-техникалық жобаларды және/немесе бағдарламаларды іске асыру қызметтері (ӨТҒО ЖМ)</t>
  </si>
  <si>
    <t>Ғылыми- зерттеу қызметтері (2011-2014 жылдарға арналған сапалы ұзақ өмiр сүрудiң ғылыми негiздерi және геронтоинжинирингтік инновациялық технологияларды дамыту) (ӨТҒО ЖМ)</t>
  </si>
  <si>
    <t>«Өмір туралы ғылымдар орталығы» ЖМ-ның ғылыми зерттеулерді өткізу  бойынша қызметтері</t>
  </si>
  <si>
    <t>Ғылыми- зерттеу қызметтері (2014-2016 жылдарға Қазақстан Республикасында  биомедициналық индустрия негізін құру үшін трансляциялық және  персоналдық медицинаны дамыту) (ӨТҒО ЖМ)</t>
  </si>
  <si>
    <t>«Өмір туралы ғылымдар орталығы» ЖМ-ның ғылыми зерттеулерді өткізу бойынша қызметтері</t>
  </si>
  <si>
    <t xml:space="preserve">«Назарбаев Университеті» Медицина мектебін  қызметін іске асыру бойынша  стратегиялық әрiптестен қызметтердi сатып алу </t>
  </si>
  <si>
    <t>Ереженің 15-т., 26) тт.</t>
  </si>
  <si>
    <t xml:space="preserve">«Назарбаев Университеті» Медицина мектебін  қызметін іске асыру бойынша  қызметтер </t>
  </si>
  <si>
    <t xml:space="preserve">шарттың күшіне енген күнінен бастап 15 ай  </t>
  </si>
  <si>
    <t xml:space="preserve">Медбикелік білім беру бағдарламасын әзірлеу бойынша стратегиялық әрiптестен қызметтердi сатып алу </t>
  </si>
  <si>
    <t xml:space="preserve">Медбикелік білім беру бағдарламасын әзірлеу бойынша қызметтер </t>
  </si>
  <si>
    <t>шарттың күшіне енген күнінен бастап 12 ай</t>
  </si>
  <si>
    <t>Мемлекеттік қызметшілерге арналған корпоративтік тренингтік бағдарламаларды әзірлеу, енгізу және іске асыру бойынша консультациялық қызметтер</t>
  </si>
  <si>
    <t>Ереженің 15-т. 26), 6) тт.</t>
  </si>
  <si>
    <t>Корпоративтік тренингтік бағдарламаларды әзірлеу, енгізу және іске асыру бойынша консультациялық қызметтер</t>
  </si>
  <si>
    <t>Жылжымайтын және жылжитын мүлікті сақтандыру</t>
  </si>
  <si>
    <t>шарттың күшіне енген күнінен бастап 2015  жылдың 1 тоқсанына дейін</t>
  </si>
  <si>
    <t>Студенттерге  арналған медициналық қызметтер</t>
  </si>
  <si>
    <t xml:space="preserve">«Назарбаев Университеті» студенттеріне арналған «РДО» АҚ көрсететін медициналық қызметтер </t>
  </si>
  <si>
    <t>Міндетті сақтандыру</t>
  </si>
  <si>
    <t>Қызметкерлерді онымен еңбек (қызметтік) міндеттерін орындау кезінде жазатайым оқиғалардан міндетті сақтандыру</t>
  </si>
  <si>
    <t>шарттың күшіне енген күнінен бастап 12 ай  ішінде</t>
  </si>
  <si>
    <t xml:space="preserve">шарттың күшіне енген күнінен бастап 12 ай  ішінде </t>
  </si>
  <si>
    <t>Академиялық персонал үшін дәрiгерлiк байқау өткiзу</t>
  </si>
  <si>
    <t>Ереженің 15-т., 25) тт.</t>
  </si>
  <si>
    <t xml:space="preserve">шарттың күшіне енген күнінен бастап 6 ай  ішінде </t>
  </si>
  <si>
    <t>Астана қ. Лондон қ.</t>
  </si>
  <si>
    <t xml:space="preserve">Халықаралық академиялық персоналды медициналық сақтандыру бойынша делдалдық қызметтер </t>
  </si>
  <si>
    <t xml:space="preserve">2014 жылғы 1 наурыздан бастап 2015 жылғы 28 ақпанға дейін </t>
  </si>
  <si>
    <t>Халықаралық персоналды ауырған жағдайлардан ерікті сақтандыру (мектеп персоналын қоспағанда)</t>
  </si>
  <si>
    <t xml:space="preserve">Ауырған жағдайлардан ерікті сақтандыру </t>
  </si>
  <si>
    <t xml:space="preserve">Халықаралық персоналды ерікті медициналық сақтандыру (мектеп персоналы) </t>
  </si>
  <si>
    <t>Тіл үйрену курсы</t>
  </si>
  <si>
    <t xml:space="preserve">«Назарбаев Университеті» 2014 жылға арналған тауарларды, жұмыстарды, қызметтерді сатып алу жоспары.  </t>
  </si>
  <si>
    <t>исключена</t>
  </si>
  <si>
    <t>Услуги по осуществлению деятельности в области послевузовского и дополнительного образования, научно-исследовательской деятельности</t>
  </si>
  <si>
    <t>Услуга</t>
  </si>
  <si>
    <t xml:space="preserve">Услуги по методологическому обеспечению академической деятельности Высшей школы образования Назарбаев Университет </t>
  </si>
  <si>
    <t>Услуги по организации и проведению курса повышения квалификации для руководителей и членов наблюдательных советов высших учебных заведений Республики Казахстан</t>
  </si>
  <si>
    <t>Услуги по разработке стратегических направлений реформирования образования в Республике Казахстан на 2015-2020 гг.</t>
  </si>
  <si>
    <t>Работы</t>
  </si>
  <si>
    <t>Проведение проектно-изыскательных работ, разработка проектно-сметной документации</t>
  </si>
  <si>
    <t>работа</t>
  </si>
  <si>
    <t>1</t>
  </si>
  <si>
    <t>в течение 6-ти месяцев со дня вступления в силу договора подряда</t>
  </si>
  <si>
    <t>Осушение участка, затопленного системой озер М.Талдыколь, под строительство Научно-исследовательского кластера (Научного парка Назарбаев Университета)</t>
  </si>
  <si>
    <t>Строительно-монтажные работы по осушению участка под строительство Научно-исследовательского кластера (Научный парк Назабаев Университета)</t>
  </si>
  <si>
    <t>в течение 9-ти месяцев со дня вступления в силу договора подряда</t>
  </si>
  <si>
    <t>Итого по работам:</t>
  </si>
  <si>
    <t>Услуги Инженера по объектам "Национальный научный онкологический центр в городе Астана" и "Медицинская школа в городе Астана"</t>
  </si>
  <si>
    <t>Управление проектом, техническое сопровождение и надзор в рамках проектов по строительству объектов "Национальный научный онкологический центр в городе Астана" и "Медицинская школа в г.Астана"</t>
  </si>
  <si>
    <t>в течение 60-ти месяцев со дня вступления в силу договора подряда</t>
  </si>
  <si>
    <t>Строительство пускового комплекса 3 второй очереди строительства Научно-образовательного комплекса "Назарбаев Университет"</t>
  </si>
  <si>
    <t>пп.26 п.15 Правил</t>
  </si>
  <si>
    <t>Проведение проектно-изыскательных работ, разработка проектно-сметной документации, строительно-монтажные работы, авторский надзор и ввод в эксплуатацию объектов пускового комплекса 3 Научно-образовательного комплекса "Назарбаев Университет"</t>
  </si>
  <si>
    <t>комплексная работа</t>
  </si>
  <si>
    <t>в течение 20-ти месяцев со дня вступления в силу договора подряда</t>
  </si>
  <si>
    <t>Проведение проектно-изыскательных работ, разработка проектно-сметной документации, строительно-монтажные работы, авторский надзор и ввод в эксплуатацию, расширение блоков 3,5,7 Научно-образовательного комплекса "Назарбаев Университет"</t>
  </si>
  <si>
    <t>Строительство объекта "Национальный научный онкологический центр в городе Астана</t>
  </si>
  <si>
    <t>Проведение проектно-изыскательных работ, разработка проектно-сметной документации, строительно-монтажные работы, авторский надзор и ввод в эксплуатацию объекта "Национальный научный онкологический центр в городе Астана"</t>
  </si>
  <si>
    <t>в течение 32-х месяцев со дня вступления в силу договора подряда</t>
  </si>
  <si>
    <t>Строительство объекта "Школа медицины в городе Астана"</t>
  </si>
  <si>
    <t>Проведение проектно-изыскательных работ, разработка проектно-сметной документации, строительно-монтажные работы авторский надзор и ввод в эксплуатацию объекта "Школа медицины в городе Астана"</t>
  </si>
  <si>
    <t>в течение 30-ти месяцев со дня вступления в силу договора подряда</t>
  </si>
  <si>
    <t>Строительство Научно-исследовательского кластера (Научного парка Назабаев Университета)</t>
  </si>
  <si>
    <t>Проведение проектно-изыскательных работ, разработка проектно-сметной документации, строительно-монтажные работы, авторский надзор и ввод в эксплуатацию объекта Научно-исследовательский кластер (Научный парк Назабаев Университета)</t>
  </si>
  <si>
    <t>Жұмыстар</t>
  </si>
  <si>
    <t>Жобалау  және іздестіру жұмыстарын жүргізу, жобалау-сметалық құжаттаманы әзiрлеу</t>
  </si>
  <si>
    <t>жұмыс</t>
  </si>
  <si>
    <t>мердiгерлiк шарттың күшіне енген күнінен бастап 6 ай ішінде</t>
  </si>
  <si>
    <t>мердiгерлiк шарттың күшіне енген күнінен бастап 9 ай ішінде</t>
  </si>
  <si>
    <t xml:space="preserve">Ғылыми - зерттеу кластерінің (Назарбаев Университетінің ғылыми паркі) құрылысына бөлінген, Кіші Талдыкөл көлдерінің жүйелерімен су басқан жерлерді құрғату </t>
  </si>
  <si>
    <t>Ғылыми - зерттеу кластердің (Назарбаев Университетінің ғылыми паркі) құрылысына бөлінген су басқан жерлерді құрғату бойынша құрылыс-монтаждык жұмыстар</t>
  </si>
  <si>
    <t>Жұмыстар бойынша жинағы:</t>
  </si>
  <si>
    <t>«Ұлттық ғылыми онкология орталығы» және «Астана қаласындағы Медицина мектебі» объектілері бойынша  Инженер қызметтері</t>
  </si>
  <si>
    <t xml:space="preserve">«Ұлттық ғылыми онкология орталығы» және «Астана қаласындағы Медицина мектебі» объектілерінің құрылысы бойынша жобаның шеңберінде  жобаны басқару, техникалық сүйемелдеу және қадағалау </t>
  </si>
  <si>
    <t>мердiгерлiк шарттың күшіне енген күнінен бастап 60 ай ішінде</t>
  </si>
  <si>
    <t>"Назарбаев Университетi" Ғылыми-бiлiм беру  кешенiнің екiншi құрылыс кезегiнiң 3-шi iске қосылатын кешенiнің құрылысы</t>
  </si>
  <si>
    <t>"Назарбаев Университетi" Ғылыми-бiлiм беру  кешенiнің 3-шi iске қосылатын кешені объектілерінің жобалау-iздестіру жұмыстарын өткiзу, жобалау-сметалық құжаттамасын әзірлеу, құрылыс-монтаждық жұмыстарын жүргізу, авторлық қадағалау және пайдалануға беру</t>
  </si>
  <si>
    <t>кешенді жұмыс</t>
  </si>
  <si>
    <t>мердiгерлiк шарттың күшіне енген күнінен бастап 20 ай ішінде</t>
  </si>
  <si>
    <t>"Назарбаев Университетi" Ғылыми-бiлiм беру  кешенiнің 3, 5, 7-шi блоктарын кеңейту жобалау-iздестіру жұмыстарын өткiзу, жобалау-сметалық құжаттамасын әзірлеу, құрылыс-монтаждық жұмыстарын жүргізу, авторлық қадағалау және пайдалануға беру</t>
  </si>
  <si>
    <t>«Астана қаласында Ұлттық ғылыми онкология орталығы» объектісінің құрылысы</t>
  </si>
  <si>
    <t>«Астана қаласында Ұлттық ғылыми онкология орталығы»  объектің жобалау-iздестіру жұмыстарын өткiзу, жобалау-сметалық құжаттамасын әзірлеу, құрылыс-монтаждық жұмыстарын жүргізу, авторлық қадағалау және пайдалануға беру</t>
  </si>
  <si>
    <t>мердiгерлiк шарттың күшіне енген күнінен бастап 32 ай ішінде</t>
  </si>
  <si>
    <t>Астана қаласындағы Медицина мектебі» объектісінің құрылысы</t>
  </si>
  <si>
    <t>Астана қаласындағы Медицина мектебі» объектсінің  жобалау-iздестіру жұмыстарын өткiзу, жобалау-сметалық құжаттамасын әзірлеу, құрылыс-монтаждық жұмыстарын жүргізу, авторлық қадағалау және пайдалануға беру</t>
  </si>
  <si>
    <t>мердiгерлiк шарттың күшіне енген күнінен бастап 30 ай ішінде</t>
  </si>
  <si>
    <t>Ғылыми - зерттеу кластерінің (Назарбаев Университеті Ғылыми паркінің) құрылысы</t>
  </si>
  <si>
    <t>Ғылыми - зерттеу кластерінің  (Назарбаев Университеті Ғылыми паркі) объектісің жобалау-iздестіру жұмыстарын өткiзу, жобалау-сметалық құжаттамасын әзірлеу, құрылыс-монтаждық жұмыстарын жүргізу, авторлық қадағалау және пайдалануға беру</t>
  </si>
  <si>
    <t>алынып тасталған</t>
  </si>
  <si>
    <t>Жоғары оқу орынан кейінгі  және қосымша білім, ғылыми-зерттеу қызметі саласындағы қызметті жүзеге асыру бойынша қызметтер</t>
  </si>
  <si>
    <t>2014 жылғы қаңтар-желтоқсан</t>
  </si>
  <si>
    <t xml:space="preserve">Назарбаев Университеті Жоғары білім беру мектебінің академиялық қызметіне әдістемелік қамтамасыз ету бойынша қызметтер </t>
  </si>
  <si>
    <t xml:space="preserve">Қазақстан Республикасының жоғары оқу орындарының басшылары мен байқау кеңестерінің мүшелерінің біліктілігін арттыру курстарын ұйымдастыру және өткізу бойынша қызметтер </t>
  </si>
  <si>
    <t>Қазақстан Республикасында 2015-2020 жылдары білім беруді реформалаудың стратегиялық бағыттарын әзірлеу бойынша қызметтер</t>
  </si>
  <si>
    <t>Консульта-ционные услуги для содействия развитию Школы гуманитарных и социальных наук и усилению потенциала Назарбаев Университета</t>
  </si>
  <si>
    <t>Консультационные услуги для содействия развитию Школы гуманитарных и социальных наук и усилению потенциала Назарбаев Университета</t>
  </si>
  <si>
    <t>в течение 24 месяцев с даты вступления в силу соглашения</t>
  </si>
  <si>
    <t>С даты вступления договора в силу по 31 декабря 2014 года</t>
  </si>
  <si>
    <t>Шарттың күшіне енген күнінен бастап 2014 жылғы 31 желтоқсанға дейін</t>
  </si>
  <si>
    <t xml:space="preserve">Гуманитарлық және әлеуметтік ғылымдар мектебінің дамуына көмек көрсету және Назарбаев Университетінің әлеуетін күшейту бойынша консультациялық қызметтер </t>
  </si>
  <si>
    <t>Ереженің 15-т. 26) тт</t>
  </si>
  <si>
    <t>Гуманитарлық және әлеуметтік ғылымдар мектебінің дамуына көмек көрсету және Назарбаев Университетінің әлеуетін күшейту бойынша консультациялық қызметтер</t>
  </si>
  <si>
    <t>Келісімнің  күшіне енген күнінен бастап 24 ай  ішінде</t>
  </si>
  <si>
    <t>c 1 января по 30 июня 2014 года</t>
  </si>
  <si>
    <t xml:space="preserve">Проведение проектных и изыскательских работ по осушению участка, затопленного системой озер малый Талдыколь, под строительство Научно-исследовательского кластера </t>
  </si>
  <si>
    <t>из одного источника</t>
  </si>
  <si>
    <t xml:space="preserve">бір көзден сатып алу </t>
  </si>
  <si>
    <t>2014 жылғы 1 қаңтардан бастап 30 маусымға дейін</t>
  </si>
  <si>
    <t xml:space="preserve">от 31.12.2013г. №106, с учетом изменений и дополнений  от </t>
  </si>
  <si>
    <t xml:space="preserve">Ғылыми - зерттеу кластерінің құрылысына бөлінген, Кіші Талдыкөл көлдерінің жүйелерімен су басқан жерлерді құрғату бойынша жобалық және іздестіру жұмыстарын жүргізу </t>
  </si>
  <si>
    <t>Услуги Инженера по договорам ФИДИК в рамках проекта по строительству 2-ой очереди Научно-образовательного комплекса "Назарбаев Университет"</t>
  </si>
  <si>
    <t>Управление проектом, техническое сопровождение и надзор в рамках проекта по строительству 2-ой очереди Научно-образовательного комплекса "Назарбаев Университет" (ПК-2, ПК-3, ПК-4) по договорам ФИДИК</t>
  </si>
  <si>
    <t>51 (пятьдесят один)  месяц</t>
  </si>
  <si>
    <t>«Назарбаев Университетi» Ғылыми-бiлiм беру  кешенiнің екiншi кезектегі құрылысы бойынша жобаның шеңберінде  ФИДИК шарттары жөніндегі Инженердің қызметтері</t>
  </si>
  <si>
    <t xml:space="preserve">«Назарбаев Университетi» Ғылыми-бiлiм беру  кешенiнің (ПК- 2, ПК- 3,ПК- 4) екiншi кезектегі құрылысы бойынша жобаның шеңберінде ФИДИК шарттары бойынша  жобаны басқару, техникалық сүйемелдеу және қадағалау  </t>
  </si>
  <si>
    <t>51 (елу бір) ай</t>
  </si>
  <si>
    <t>5 месяцев</t>
  </si>
  <si>
    <t>5 ай</t>
  </si>
  <si>
    <t>в течение 12 месяцев со дня вступления договора в силу</t>
  </si>
  <si>
    <t>Услуги по осуществлению деятельности в области послевузовского образования</t>
  </si>
  <si>
    <t>Услуги по осуществлению деятельности в области послевузовского образования в рамках реализации академических программ магистратуры «Master of Science in Educational Leadership» и докторантуры «Doctor of Philosophy in Education Programme» Назарбаев Университета</t>
  </si>
  <si>
    <t>Январь-август 2014 года</t>
  </si>
  <si>
    <t>Услуги по осуществлению научно-исследовательской деятельности</t>
  </si>
  <si>
    <t>Услуги по реализации научно-технических проектов в области образовательной политики</t>
  </si>
  <si>
    <t>Расширение существующих академических блоков  3, 5, 7  (Пусковые комплексы 6, 7, 8) Научно-образовательного комплекса "Назарбаев Университет"</t>
  </si>
  <si>
    <t>в течение 24-х месяцев даты окончательного утверждения Эскизного проекта ГУ "Управление архитектуры и градостроительства г.Астана"</t>
  </si>
  <si>
    <t>"Назарбаев Университеті" Ғылыми-бiлiм беру  кешенінің қолданыстағы 3, 5, 7-академиялық блоктарын (6, 7, 8- iске қосылатын кешендер)  кеңейту</t>
  </si>
  <si>
    <t xml:space="preserve">Астана қаласының «Сәулет және қала құрылысы басқармасы» ММ эскиздік жобасын түпкілікті бекіткен күннен бастап 24 ай ішінде </t>
  </si>
  <si>
    <t xml:space="preserve">Жоғары оқу орынан кейінгі  білім саласындағы қызметті жүзеге асыру бойынша қызметтер </t>
  </si>
  <si>
    <t xml:space="preserve">Назарбаев Университетінің «Master of Science in Educational Leadership» магистратура және «Doctor of Philosophy in Education Programme» докторантура  академиялық бағдарламаларын іске асыру  шеңберінде бойынша жоғары оқу орынан кейінгі  білім саласында қызметті жүзеге асыру бойынша қызметтер </t>
  </si>
  <si>
    <t>2014 жылғы қаңтар-тамыз</t>
  </si>
  <si>
    <t>Ғылыми-зерттеу қызметі саласындағы қызметті жүзеге асыру бойынша қызметтер</t>
  </si>
  <si>
    <t>Білім беру саясаты саласында ғылыми-техникалық жобаларды іске асыру бойынша қызметтер</t>
  </si>
  <si>
    <t>со дня подписания договора до 31.12.2014 года</t>
  </si>
  <si>
    <t>Проведение спартакиады</t>
  </si>
  <si>
    <t>с даты вступления в силу договора  в течении двух месяцев</t>
  </si>
  <si>
    <t>пп.1) п. 15 Правил</t>
  </si>
  <si>
    <t>Услуги питания для организации выставки, приуроченной к празднику «Наурыз мейрамы»/«International Day»</t>
  </si>
  <si>
    <t>Обеспечение праздничным обедом национальной казахской кухни на 1 000 персон для организации выставки</t>
  </si>
  <si>
    <t>Услуги по организации и проведению спартакиады</t>
  </si>
  <si>
    <t>Проведение опроса среди работодателей</t>
  </si>
  <si>
    <t>Выборочное анкетирование не менее 100 предприятий/организаций Республики Казахстан.</t>
  </si>
  <si>
    <t xml:space="preserve">Запрос ценовых предложений </t>
  </si>
  <si>
    <t>в течение 10 недель со дня вступления договора в силу.</t>
  </si>
  <si>
    <t>пп.40) п. 15 Правил</t>
  </si>
  <si>
    <t xml:space="preserve"> </t>
  </si>
  <si>
    <t xml:space="preserve"> в течении двух месяцев с даты вступления в силу договора </t>
  </si>
  <si>
    <t xml:space="preserve">шарттың күшіне енген күнінен бастап екі ай  ішінде </t>
  </si>
  <si>
    <t xml:space="preserve">Спартакиада өткізу </t>
  </si>
  <si>
    <t xml:space="preserve">Спартакиаданы ұйымдастыру және  өткізу бойынша қызметтер </t>
  </si>
  <si>
    <t xml:space="preserve">«Наурыз мейрамы»/«International Day» мерекесіне арналған көрмені ұйымдастыру үшін  тамақтандыру қызметтері </t>
  </si>
  <si>
    <t xml:space="preserve">Көрмені ұйымдастыру үшін 1 000 персонаға ұлттық қазақ тағамы бар мерекелік түскі асты қамтамасыз ету </t>
  </si>
  <si>
    <t>Изготовление информационно-имиджевого видеоролика</t>
  </si>
  <si>
    <t>Изготовление 30-ти секундного информационно-имиджевого видеоролика о программе очного обучения MBA</t>
  </si>
  <si>
    <t xml:space="preserve">шарттың күшіне енген күнінен бастап 10 апта  ішінде </t>
  </si>
  <si>
    <t>Ақпараттық-имидждік бейне роликті жасау</t>
  </si>
  <si>
    <t xml:space="preserve">MBA күндізгі оқыту бағдарламасы туралы 30 секундтық ақпараттық-имидждік бейне роликті жасау </t>
  </si>
  <si>
    <t xml:space="preserve">Жұмыс берушілер арасында саулнама өткізу </t>
  </si>
  <si>
    <t>Қазақстан Республикасының  кемінде 100 кәсіпорындарына/ұйымдарына ішінара сауалнама  өткізу.</t>
  </si>
  <si>
    <t>от 04.04.2014г. №33-н/қ</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</si>
</sst>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41" formatCode="_-* #,##0_р_._-;\-* #,##0_р_._-;_-* &quot;-&quot;_р_._-;_-@_-"/>
    <numFmt numFmtId="43" formatCode="_-* #,##0.00_р_._-;\-* #,##0.00_р_._-;_-* &quot;-&quot;??_р_._-;_-@_-"/>
    <numFmt numFmtId="164" formatCode="#."/>
    <numFmt numFmtId="165" formatCode="#.00"/>
    <numFmt numFmtId="166" formatCode="&quot;$&quot;#.00"/>
    <numFmt numFmtId="167" formatCode="#,##0_);\(#,##0\);0_);* @_)"/>
    <numFmt numFmtId="168" formatCode="#,##0.0_);\(#,##0.0\);0.0_);* @_)"/>
    <numFmt numFmtId="169" formatCode="#,##0.00_);\(#,##0.00\);0.00_);* @_)"/>
    <numFmt numFmtId="170" formatCode="#,##0.000_);\(#,##0.000\);0.000_);* @_)"/>
    <numFmt numFmtId="171" formatCode="#,##0.0000_);\(#,##0.0000\);0.0000_);* @_)"/>
    <numFmt numFmtId="172" formatCode="d\-mmm;[Red]&quot;Not date&quot;;&quot;-&quot;;[Red]* &quot;Not date&quot;"/>
    <numFmt numFmtId="173" formatCode="d\-mmm\-yyyy;[Red]&quot;Not date&quot;;&quot;-&quot;;[Red]* &quot;Not date&quot;"/>
    <numFmt numFmtId="174" formatCode="d\-mmm\-yyyy\ h:mm\ AM/PM;[Red]* &quot;Not date&quot;;&quot;-&quot;;[Red]* &quot;Not date&quot;"/>
    <numFmt numFmtId="175" formatCode="d/mm/yyyy;[Red]* &quot;Not date&quot;;&quot;-&quot;;[Red]* &quot;Not date&quot;"/>
    <numFmt numFmtId="176" formatCode="mm/dd/yyyy;[Red]* &quot;Not date&quot;;&quot;-&quot;;[Red]* &quot;Not date&quot;"/>
    <numFmt numFmtId="177" formatCode="mmm\-yy;[Red]* &quot;Not date&quot;;&quot;-&quot;;[Red]* &quot;Not date&quot;"/>
    <numFmt numFmtId="178" formatCode="0;\-0;0;* @"/>
    <numFmt numFmtId="179" formatCode="h:mm\ AM/PM;[Red]* &quot;Not time&quot;;\-;[Red]* &quot;Not time&quot;"/>
    <numFmt numFmtId="180" formatCode="[h]:mm;[Red]* &quot;Not time&quot;;[h]:mm;[Red]* &quot;Not time&quot;"/>
    <numFmt numFmtId="181" formatCode="0%;\-0%;0%;* @_%"/>
    <numFmt numFmtId="182" formatCode="0.0%;\-0.0%;0.0%;* @_%"/>
    <numFmt numFmtId="183" formatCode="0.00%;\-0.00%;0.00%;* @_%"/>
    <numFmt numFmtId="184" formatCode="0.000%;\-0.000%;0.000%;* @_%"/>
    <numFmt numFmtId="185" formatCode="&quot;$&quot;* #,##0_);&quot;$&quot;* \(#,##0\);&quot;$&quot;* 0_);* @_)"/>
    <numFmt numFmtId="186" formatCode="&quot;$&quot;* #,##0.0_);&quot;$&quot;* \(#,##0.0\);&quot;$&quot;* 0.0_);* @_)"/>
    <numFmt numFmtId="187" formatCode="&quot;$&quot;* #,##0.00_);&quot;$&quot;* \(#,##0.00\);&quot;$&quot;* 0.00_);* @_)"/>
    <numFmt numFmtId="188" formatCode="&quot;$&quot;* #,##0.000_);&quot;$&quot;* \(#,##0.000\);&quot;$&quot;* 0.000_);* @_)"/>
    <numFmt numFmtId="189" formatCode="&quot;$&quot;* #,##0.0000_);&quot;$&quot;* \(#,##0.0000\);&quot;$&quot;* 0.0000_);* @_)"/>
    <numFmt numFmtId="190" formatCode="_-&quot;Ј&quot;* #,##0_-;\-&quot;Ј&quot;* #,##0_-;_-&quot;Ј&quot;* &quot;-&quot;_-;_-@_-"/>
    <numFmt numFmtId="191" formatCode="_-&quot;Ј&quot;* #,##0.00_-;\-&quot;Ј&quot;* #,##0.00_-;_-&quot;Ј&quot;* &quot;-&quot;??_-;_-@_-"/>
    <numFmt numFmtId="192" formatCode="_-* #,##0.00[$€-1]_-;\-* #,##0.00[$€-1]_-;_-* &quot;-&quot;??[$€-1]_-"/>
    <numFmt numFmtId="193" formatCode="d\-mmm\-yyyy;[Red]* &quot;Not date&quot;;&quot;-&quot;;[Red]* &quot;Not date&quot;"/>
    <numFmt numFmtId="194" formatCode="d\-mmm\-yyyy\ h:mm\ AM/PM;[Red]* &quot;Not time&quot;;0;[Red]* &quot;Not time&quot;"/>
    <numFmt numFmtId="195" formatCode="#,##0_);[Blue]\(\-\)\ #,##0_)"/>
    <numFmt numFmtId="196" formatCode="%#.00"/>
    <numFmt numFmtId="197" formatCode="#,##0.0"/>
  </numFmts>
  <fonts count="35"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charset val="204"/>
    </font>
    <font>
      <sz val="10"/>
      <name val="Arial Cyr"/>
      <charset val="204"/>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0"/>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u/>
      <sz val="11"/>
      <color theme="10"/>
      <name val="Calibri"/>
      <family val="2"/>
      <charset val="204"/>
    </font>
    <font>
      <sz val="12"/>
      <name val="Arial Cyr"/>
      <charset val="204"/>
    </font>
    <font>
      <sz val="10"/>
      <name val="Verdana"/>
      <family val="2"/>
      <charset val="204"/>
    </font>
    <font>
      <sz val="10"/>
      <name val="Helv"/>
    </font>
    <font>
      <sz val="11"/>
      <name val="Times New Roman"/>
      <family val="1"/>
      <charset val="204"/>
    </font>
    <font>
      <sz val="11"/>
      <color rgb="FFFF0000"/>
      <name val="Times New Roman"/>
      <family val="1"/>
      <charset val="204"/>
    </font>
    <font>
      <b/>
      <sz val="11"/>
      <name val="Times New Roman"/>
      <family val="1"/>
      <charset val="204"/>
    </font>
    <font>
      <sz val="14"/>
      <name val="Times New Roman"/>
      <family val="1"/>
      <charset val="204"/>
    </font>
    <font>
      <b/>
      <sz val="14"/>
      <name val="Times New Roman"/>
      <family val="1"/>
      <charset val="204"/>
    </font>
    <font>
      <sz val="11"/>
      <color rgb="FF000000"/>
      <name val="Times New Roman"/>
      <family val="1"/>
      <charset val="204"/>
    </font>
    <font>
      <sz val="14"/>
      <color theme="1"/>
      <name val="Times New Roman"/>
      <family val="1"/>
      <charset val="204"/>
    </font>
    <font>
      <sz val="10"/>
      <color rgb="FF000000"/>
      <name val="Times New Roman"/>
      <family val="1"/>
      <charset val="204"/>
    </font>
    <font>
      <sz val="11"/>
      <color theme="1"/>
      <name val="Times New Roman"/>
      <family val="2"/>
      <charset val="204"/>
    </font>
    <font>
      <sz val="11"/>
      <color rgb="FF000000"/>
      <name val="Times New Roman"/>
      <family val="2"/>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50">
    <xf numFmtId="0" fontId="0" fillId="0" borderId="0"/>
    <xf numFmtId="0" fontId="1" fillId="0" borderId="0"/>
    <xf numFmtId="43" fontId="3" fillId="0" borderId="0" applyFont="0" applyFill="0" applyBorder="0" applyAlignment="0" applyProtection="0"/>
    <xf numFmtId="43" fontId="4" fillId="0" borderId="0" applyFont="0" applyFill="0" applyBorder="0" applyAlignment="0" applyProtection="0"/>
    <xf numFmtId="0" fontId="4" fillId="0" borderId="0"/>
    <xf numFmtId="164" fontId="6" fillId="0" borderId="2">
      <protection locked="0"/>
    </xf>
    <xf numFmtId="164" fontId="6" fillId="0" borderId="2">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165" fontId="6" fillId="0" borderId="0">
      <protection locked="0"/>
    </xf>
    <xf numFmtId="166" fontId="6" fillId="0" borderId="0">
      <protection locked="0"/>
    </xf>
    <xf numFmtId="166" fontId="6" fillId="0" borderId="0">
      <protection locked="0"/>
    </xf>
    <xf numFmtId="164" fontId="6" fillId="0" borderId="2">
      <protection locked="0"/>
    </xf>
    <xf numFmtId="164" fontId="6" fillId="0" borderId="2">
      <protection locked="0"/>
    </xf>
    <xf numFmtId="164" fontId="7" fillId="0" borderId="0">
      <protection locked="0"/>
    </xf>
    <xf numFmtId="164" fontId="7" fillId="0" borderId="0">
      <protection locked="0"/>
    </xf>
    <xf numFmtId="164" fontId="6" fillId="0" borderId="2">
      <protection locked="0"/>
    </xf>
    <xf numFmtId="167" fontId="8" fillId="0" borderId="0" applyFill="0" applyBorder="0">
      <alignment vertical="top"/>
    </xf>
    <xf numFmtId="168" fontId="8" fillId="0" borderId="0" applyFill="0" applyBorder="0">
      <alignment vertical="top"/>
    </xf>
    <xf numFmtId="169" fontId="8" fillId="0" borderId="0" applyFill="0" applyBorder="0">
      <alignment vertical="top"/>
    </xf>
    <xf numFmtId="170" fontId="8" fillId="0" borderId="0" applyFill="0" applyBorder="0">
      <alignment vertical="top"/>
    </xf>
    <xf numFmtId="171" fontId="8" fillId="0" borderId="0" applyFill="0" applyBorder="0">
      <alignment vertical="top"/>
    </xf>
    <xf numFmtId="172" fontId="8" fillId="0" borderId="0" applyFill="0" applyBorder="0">
      <alignment vertical="top"/>
    </xf>
    <xf numFmtId="173" fontId="8" fillId="0" borderId="0" applyFill="0" applyBorder="0">
      <alignment vertical="top"/>
    </xf>
    <xf numFmtId="174" fontId="8" fillId="0" borderId="0" applyFill="0" applyBorder="0">
      <alignment vertical="top"/>
    </xf>
    <xf numFmtId="175" fontId="8" fillId="0" borderId="0" applyFill="0" applyBorder="0">
      <alignment vertical="top"/>
    </xf>
    <xf numFmtId="176" fontId="8" fillId="0" borderId="0" applyFill="0" applyBorder="0">
      <alignment vertical="top"/>
    </xf>
    <xf numFmtId="177" fontId="8" fillId="0" borderId="0" applyFill="0" applyBorder="0">
      <alignment vertical="top"/>
    </xf>
    <xf numFmtId="177" fontId="8" fillId="0" borderId="0" applyFill="0" applyBorder="0">
      <alignment horizontal="center" vertical="top"/>
    </xf>
    <xf numFmtId="178" fontId="8" fillId="0" borderId="0" applyFill="0" applyBorder="0">
      <alignment vertical="top"/>
    </xf>
    <xf numFmtId="179" fontId="8" fillId="0" borderId="0" applyFill="0" applyBorder="0">
      <alignment vertical="top"/>
    </xf>
    <xf numFmtId="180" fontId="8" fillId="0" borderId="0" applyFill="0" applyBorder="0">
      <alignment vertical="top"/>
    </xf>
    <xf numFmtId="181" fontId="8" fillId="0" borderId="0" applyFill="0" applyBorder="0">
      <alignment vertical="top"/>
    </xf>
    <xf numFmtId="182" fontId="9" fillId="0" borderId="0" applyFill="0" applyBorder="0">
      <alignment vertical="top"/>
    </xf>
    <xf numFmtId="183" fontId="8" fillId="0" borderId="0" applyFill="0" applyBorder="0">
      <alignment vertical="top"/>
    </xf>
    <xf numFmtId="184" fontId="8" fillId="0" borderId="0" applyFill="0" applyBorder="0">
      <alignment vertical="top"/>
    </xf>
    <xf numFmtId="185" fontId="8" fillId="0" borderId="0" applyFill="0" applyBorder="0">
      <alignment vertical="top"/>
    </xf>
    <xf numFmtId="186" fontId="8" fillId="0" borderId="0" applyFill="0" applyBorder="0">
      <alignment vertical="top"/>
    </xf>
    <xf numFmtId="187" fontId="8" fillId="0" borderId="0" applyFill="0" applyBorder="0">
      <alignment vertical="top"/>
    </xf>
    <xf numFmtId="188" fontId="8" fillId="0" borderId="0" applyFill="0" applyBorder="0">
      <alignment vertical="top"/>
    </xf>
    <xf numFmtId="189" fontId="8" fillId="0" borderId="0" applyFill="0" applyBorder="0">
      <alignment vertical="top"/>
    </xf>
    <xf numFmtId="190" fontId="10" fillId="0" borderId="0" applyFont="0" applyFill="0" applyBorder="0" applyAlignment="0" applyProtection="0"/>
    <xf numFmtId="191" fontId="10" fillId="0" borderId="0" applyFont="0" applyFill="0" applyBorder="0" applyAlignment="0" applyProtection="0"/>
    <xf numFmtId="0" fontId="11" fillId="0" borderId="0" applyNumberFormat="0" applyFill="0" applyBorder="0" applyAlignment="0" applyProtection="0"/>
    <xf numFmtId="192" fontId="4" fillId="0" borderId="0" applyFont="0" applyFill="0" applyBorder="0" applyAlignment="0" applyProtection="0"/>
    <xf numFmtId="0" fontId="3" fillId="0" borderId="0"/>
    <xf numFmtId="0" fontId="12" fillId="0" borderId="0" applyFill="0" applyBorder="0">
      <alignment vertical="top"/>
    </xf>
    <xf numFmtId="0" fontId="13" fillId="0" borderId="0" applyFill="0" applyBorder="0">
      <alignment vertical="top"/>
    </xf>
    <xf numFmtId="0" fontId="14" fillId="0" borderId="0" applyFill="0" applyBorder="0">
      <alignment vertical="top"/>
    </xf>
    <xf numFmtId="0" fontId="15" fillId="0" borderId="0" applyFill="0" applyBorder="0">
      <alignment vertical="top"/>
    </xf>
    <xf numFmtId="0" fontId="16" fillId="0" borderId="0" applyFill="0" applyBorder="0">
      <alignment horizontal="left" vertical="top"/>
      <protection hidden="1"/>
    </xf>
    <xf numFmtId="0" fontId="16" fillId="0" borderId="0" applyFill="0" applyBorder="0">
      <alignment horizontal="left" vertical="top" indent="1"/>
      <protection hidden="1"/>
    </xf>
    <xf numFmtId="0" fontId="16" fillId="0" borderId="0" applyFill="0" applyBorder="0">
      <alignment horizontal="left" vertical="top" indent="2"/>
      <protection hidden="1"/>
    </xf>
    <xf numFmtId="0" fontId="16" fillId="0" borderId="0" applyFill="0" applyBorder="0">
      <alignment horizontal="left" vertical="top" indent="3"/>
      <protection hidden="1"/>
    </xf>
    <xf numFmtId="167" fontId="17" fillId="0" borderId="0" applyFill="0" applyBorder="0">
      <alignment vertical="top"/>
      <protection locked="0"/>
    </xf>
    <xf numFmtId="168" fontId="17" fillId="0" borderId="0" applyFill="0" applyBorder="0">
      <alignment vertical="top"/>
      <protection locked="0"/>
    </xf>
    <xf numFmtId="169" fontId="17" fillId="0" borderId="0" applyFill="0" applyBorder="0">
      <alignment vertical="top"/>
      <protection locked="0"/>
    </xf>
    <xf numFmtId="170" fontId="17" fillId="0" borderId="0" applyFill="0" applyBorder="0">
      <alignment vertical="top"/>
      <protection locked="0"/>
    </xf>
    <xf numFmtId="171" fontId="17" fillId="0" borderId="0" applyFill="0" applyBorder="0">
      <alignment vertical="top"/>
      <protection locked="0"/>
    </xf>
    <xf numFmtId="172" fontId="17" fillId="0" borderId="0" applyFill="0" applyBorder="0">
      <alignment vertical="top"/>
      <protection locked="0"/>
    </xf>
    <xf numFmtId="193" fontId="17" fillId="0" borderId="0" applyFill="0" applyBorder="0">
      <alignment vertical="top"/>
      <protection locked="0"/>
    </xf>
    <xf numFmtId="194" fontId="17" fillId="0" borderId="0" applyFill="0" applyBorder="0">
      <alignment vertical="top"/>
      <protection locked="0"/>
    </xf>
    <xf numFmtId="175" fontId="17" fillId="0" borderId="0" applyFill="0" applyBorder="0">
      <alignment vertical="top"/>
      <protection locked="0"/>
    </xf>
    <xf numFmtId="176" fontId="17" fillId="0" borderId="0" applyFill="0" applyBorder="0">
      <alignment vertical="top"/>
      <protection locked="0"/>
    </xf>
    <xf numFmtId="177" fontId="17" fillId="0" borderId="0" applyFill="0" applyBorder="0">
      <alignment vertical="top"/>
      <protection locked="0"/>
    </xf>
    <xf numFmtId="178" fontId="17" fillId="0" borderId="0" applyFill="0" applyBorder="0">
      <alignment vertical="top"/>
      <protection locked="0"/>
    </xf>
    <xf numFmtId="178" fontId="18" fillId="0" borderId="0" applyFill="0" applyBorder="0">
      <alignment vertical="top"/>
      <protection locked="0"/>
    </xf>
    <xf numFmtId="178" fontId="17" fillId="0" borderId="0" applyFill="0" applyBorder="0">
      <alignment vertical="top"/>
      <protection locked="0"/>
    </xf>
    <xf numFmtId="49" fontId="17" fillId="0" borderId="0" applyFill="0" applyBorder="0">
      <alignment vertical="top"/>
      <protection locked="0"/>
    </xf>
    <xf numFmtId="49" fontId="18" fillId="0" borderId="0" applyFill="0" applyBorder="0">
      <alignment vertical="top"/>
      <protection locked="0"/>
    </xf>
    <xf numFmtId="0" fontId="17" fillId="0" borderId="0" applyFill="0" applyBorder="0">
      <alignment vertical="top" wrapText="1"/>
      <protection locked="0"/>
    </xf>
    <xf numFmtId="179" fontId="17" fillId="0" borderId="0" applyFill="0" applyBorder="0">
      <alignment vertical="top"/>
      <protection locked="0"/>
    </xf>
    <xf numFmtId="180" fontId="17" fillId="0" borderId="0" applyFill="0" applyBorder="0">
      <alignment vertical="top"/>
      <protection locked="0"/>
    </xf>
    <xf numFmtId="181" fontId="17" fillId="0" borderId="0" applyFill="0" applyBorder="0">
      <alignment vertical="top"/>
      <protection locked="0"/>
    </xf>
    <xf numFmtId="182" fontId="17" fillId="0" borderId="0" applyFill="0" applyBorder="0">
      <alignment vertical="top"/>
      <protection locked="0"/>
    </xf>
    <xf numFmtId="183" fontId="17" fillId="0" borderId="0" applyFill="0" applyBorder="0">
      <alignment vertical="top"/>
      <protection locked="0"/>
    </xf>
    <xf numFmtId="184" fontId="17" fillId="0" borderId="0" applyFill="0" applyBorder="0">
      <alignment vertical="top"/>
      <protection locked="0"/>
    </xf>
    <xf numFmtId="185" fontId="17" fillId="0" borderId="0" applyFill="0" applyBorder="0">
      <alignment vertical="top"/>
      <protection locked="0"/>
    </xf>
    <xf numFmtId="186" fontId="17" fillId="0" borderId="0" applyFill="0" applyBorder="0">
      <alignment vertical="top"/>
      <protection locked="0"/>
    </xf>
    <xf numFmtId="187" fontId="17" fillId="0" borderId="0" applyFill="0" applyBorder="0">
      <alignment vertical="top"/>
      <protection locked="0"/>
    </xf>
    <xf numFmtId="188" fontId="17" fillId="0" borderId="0" applyFill="0" applyBorder="0">
      <alignment vertical="top"/>
      <protection locked="0"/>
    </xf>
    <xf numFmtId="189" fontId="17" fillId="0" borderId="0" applyFill="0" applyBorder="0">
      <alignment vertical="top"/>
      <protection locked="0"/>
    </xf>
    <xf numFmtId="49" fontId="17" fillId="0" borderId="0" applyFill="0" applyBorder="0">
      <alignment horizontal="left" vertical="top"/>
      <protection locked="0"/>
    </xf>
    <xf numFmtId="49" fontId="17" fillId="0" borderId="0" applyFill="0" applyBorder="0">
      <alignment horizontal="left" vertical="top" indent="1"/>
      <protection locked="0"/>
    </xf>
    <xf numFmtId="49" fontId="17" fillId="0" borderId="0" applyFill="0" applyBorder="0">
      <alignment horizontal="left" vertical="top" indent="2"/>
      <protection locked="0"/>
    </xf>
    <xf numFmtId="49" fontId="17" fillId="0" borderId="0" applyFill="0" applyBorder="0">
      <alignment horizontal="left" vertical="top" indent="3"/>
      <protection locked="0"/>
    </xf>
    <xf numFmtId="49" fontId="17" fillId="0" borderId="0" applyFill="0" applyBorder="0">
      <alignment horizontal="left" vertical="top" indent="4"/>
      <protection locked="0"/>
    </xf>
    <xf numFmtId="49" fontId="17" fillId="0" borderId="0" applyFill="0" applyBorder="0">
      <alignment horizontal="center"/>
      <protection locked="0"/>
    </xf>
    <xf numFmtId="49" fontId="17" fillId="0" borderId="0" applyFill="0" applyBorder="0">
      <alignment horizontal="center" wrapText="1"/>
      <protection locked="0"/>
    </xf>
    <xf numFmtId="49" fontId="8" fillId="0" borderId="0" applyFill="0" applyBorder="0">
      <alignment vertical="top"/>
    </xf>
    <xf numFmtId="0" fontId="8" fillId="0" borderId="0" applyFill="0" applyBorder="0">
      <alignment vertical="top" wrapText="1"/>
    </xf>
    <xf numFmtId="0" fontId="10" fillId="0" borderId="0"/>
    <xf numFmtId="0" fontId="19" fillId="0" borderId="0" applyNumberFormat="0" applyFont="0" applyBorder="0" applyAlignment="0">
      <alignment horizontal="left"/>
    </xf>
    <xf numFmtId="0" fontId="15" fillId="0" borderId="0" applyFill="0" applyBorder="0">
      <alignment vertical="top"/>
    </xf>
    <xf numFmtId="0" fontId="15" fillId="0" borderId="0" applyFill="0" applyBorder="0">
      <alignment horizontal="left" vertical="top" indent="1"/>
    </xf>
    <xf numFmtId="0" fontId="20" fillId="0" borderId="0" applyFill="0" applyBorder="0">
      <alignment horizontal="left" vertical="top" indent="2"/>
    </xf>
    <xf numFmtId="0" fontId="15" fillId="0" borderId="0" applyFill="0" applyBorder="0">
      <alignment horizontal="left" vertical="top" indent="3"/>
    </xf>
    <xf numFmtId="0" fontId="8" fillId="0" borderId="0" applyFill="0" applyBorder="0">
      <alignment vertical="top"/>
    </xf>
    <xf numFmtId="0" fontId="8" fillId="0" borderId="0" applyFill="0" applyBorder="0">
      <alignment horizontal="left" vertical="top" indent="1"/>
    </xf>
    <xf numFmtId="0" fontId="8" fillId="0" borderId="0" applyFill="0" applyBorder="0">
      <alignment horizontal="left" vertical="top" indent="2"/>
    </xf>
    <xf numFmtId="0" fontId="8" fillId="0" borderId="0" applyFill="0" applyBorder="0">
      <alignment horizontal="left" vertical="top" indent="3"/>
    </xf>
    <xf numFmtId="0" fontId="8" fillId="0" borderId="0" applyFill="0" applyBorder="0">
      <alignment horizontal="left" vertical="top" indent="4"/>
    </xf>
    <xf numFmtId="0" fontId="8" fillId="0" borderId="0" applyFill="0" applyBorder="0">
      <alignment horizontal="center"/>
    </xf>
    <xf numFmtId="0" fontId="8" fillId="0" borderId="0" applyFill="0" applyBorder="0">
      <alignment horizontal="center" wrapText="1"/>
    </xf>
    <xf numFmtId="195" fontId="5" fillId="0" borderId="1" applyBorder="0">
      <protection hidden="1"/>
    </xf>
    <xf numFmtId="0" fontId="21" fillId="0" borderId="0" applyNumberFormat="0" applyFill="0" applyBorder="0" applyAlignment="0" applyProtection="0">
      <alignment vertical="top"/>
      <protection locked="0"/>
    </xf>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8" fillId="0" borderId="0" applyFill="0" applyBorder="0"/>
    <xf numFmtId="0" fontId="22" fillId="0" borderId="0"/>
    <xf numFmtId="0" fontId="1" fillId="0" borderId="0"/>
    <xf numFmtId="0" fontId="4" fillId="0" borderId="0"/>
    <xf numFmtId="0" fontId="1" fillId="0" borderId="0"/>
    <xf numFmtId="0" fontId="10" fillId="0" borderId="0"/>
    <xf numFmtId="0" fontId="23" fillId="0" borderId="0"/>
    <xf numFmtId="0" fontId="24" fillId="0" borderId="0"/>
    <xf numFmtId="41" fontId="4" fillId="0" borderId="0" applyFont="0" applyFill="0" applyBorder="0" applyAlignment="0" applyProtection="0"/>
    <xf numFmtId="43" fontId="4" fillId="0" borderId="0" applyFont="0" applyFill="0" applyBorder="0" applyAlignment="0" applyProtection="0"/>
    <xf numFmtId="164" fontId="7" fillId="0" borderId="0">
      <protection locked="0"/>
    </xf>
    <xf numFmtId="164" fontId="7" fillId="0" borderId="0">
      <protection locked="0"/>
    </xf>
    <xf numFmtId="43" fontId="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96" fontId="6" fillId="0" borderId="0">
      <protection locked="0"/>
    </xf>
    <xf numFmtId="196" fontId="6" fillId="0" borderId="0">
      <protection locked="0"/>
    </xf>
    <xf numFmtId="43" fontId="3" fillId="0" borderId="0" applyFont="0" applyFill="0" applyBorder="0" applyAlignment="0" applyProtection="0"/>
    <xf numFmtId="43" fontId="1" fillId="0" borderId="0" applyFont="0" applyFill="0" applyBorder="0" applyAlignment="0" applyProtection="0"/>
  </cellStyleXfs>
  <cellXfs count="229">
    <xf numFmtId="0" fontId="0" fillId="0" borderId="0" xfId="0"/>
    <xf numFmtId="0" fontId="25" fillId="2" borderId="0" xfId="0" applyFont="1" applyFill="1" applyAlignment="1">
      <alignment horizontal="center" vertical="center"/>
    </xf>
    <xf numFmtId="0" fontId="2" fillId="2" borderId="0" xfId="0" applyFont="1" applyFill="1" applyAlignment="1">
      <alignment horizontal="center" vertical="center"/>
    </xf>
    <xf numFmtId="3" fontId="25" fillId="2" borderId="1" xfId="1" applyNumberFormat="1" applyFont="1" applyFill="1" applyBorder="1" applyAlignment="1">
      <alignment horizontal="center" vertical="center" wrapText="1"/>
    </xf>
    <xf numFmtId="0" fontId="26" fillId="2" borderId="0" xfId="0" applyFont="1" applyFill="1" applyAlignment="1">
      <alignment horizontal="center" vertical="center"/>
    </xf>
    <xf numFmtId="3" fontId="25" fillId="2" borderId="1" xfId="0" applyNumberFormat="1" applyFont="1" applyFill="1" applyBorder="1" applyAlignment="1">
      <alignment horizontal="center" vertical="center" wrapText="1"/>
    </xf>
    <xf numFmtId="1" fontId="25" fillId="2" borderId="0" xfId="0" applyNumberFormat="1" applyFont="1" applyFill="1" applyAlignment="1">
      <alignment horizontal="center" vertical="center"/>
    </xf>
    <xf numFmtId="0" fontId="25" fillId="2" borderId="0" xfId="0" applyFont="1" applyFill="1" applyAlignment="1">
      <alignment horizontal="left" vertical="center"/>
    </xf>
    <xf numFmtId="3" fontId="25" fillId="2" borderId="1" xfId="1" applyNumberFormat="1" applyFont="1" applyFill="1" applyBorder="1" applyAlignment="1">
      <alignment horizontal="left" vertical="center" wrapText="1"/>
    </xf>
    <xf numFmtId="0" fontId="25" fillId="2" borderId="1" xfId="1" applyFont="1" applyFill="1" applyBorder="1" applyAlignment="1">
      <alignment horizontal="center" vertical="center" wrapText="1"/>
    </xf>
    <xf numFmtId="3" fontId="25" fillId="2" borderId="4" xfId="2" applyNumberFormat="1" applyFont="1" applyFill="1" applyBorder="1" applyAlignment="1">
      <alignment horizontal="center" vertical="center" wrapText="1"/>
    </xf>
    <xf numFmtId="3" fontId="25" fillId="2" borderId="1" xfId="2" applyNumberFormat="1" applyFont="1" applyFill="1" applyBorder="1" applyAlignment="1">
      <alignment horizontal="center" vertical="center" wrapText="1"/>
    </xf>
    <xf numFmtId="3" fontId="25" fillId="2" borderId="4" xfId="1" applyNumberFormat="1" applyFont="1" applyFill="1" applyBorder="1" applyAlignment="1">
      <alignment horizontal="center" vertical="center" wrapText="1"/>
    </xf>
    <xf numFmtId="1" fontId="27" fillId="2" borderId="1" xfId="2" applyNumberFormat="1" applyFont="1" applyFill="1" applyBorder="1" applyAlignment="1">
      <alignment horizontal="center" vertical="center" wrapText="1"/>
    </xf>
    <xf numFmtId="3" fontId="27" fillId="2" borderId="4" xfId="2" applyNumberFormat="1" applyFont="1" applyFill="1" applyBorder="1" applyAlignment="1">
      <alignment horizontal="center" vertical="center" wrapText="1"/>
    </xf>
    <xf numFmtId="3" fontId="27" fillId="2" borderId="1" xfId="2" applyNumberFormat="1" applyFont="1" applyFill="1" applyBorder="1" applyAlignment="1">
      <alignment horizontal="center" vertical="center" wrapText="1"/>
    </xf>
    <xf numFmtId="0" fontId="25" fillId="2" borderId="4" xfId="0" applyFont="1" applyFill="1" applyBorder="1" applyAlignment="1">
      <alignment horizontal="center" vertical="center" wrapText="1"/>
    </xf>
    <xf numFmtId="3" fontId="25" fillId="2" borderId="4" xfId="3" applyNumberFormat="1" applyFont="1" applyFill="1" applyBorder="1" applyAlignment="1">
      <alignment horizontal="center" vertical="center" wrapText="1"/>
    </xf>
    <xf numFmtId="1" fontId="25" fillId="2" borderId="4" xfId="2" applyNumberFormat="1" applyFont="1" applyFill="1" applyBorder="1" applyAlignment="1">
      <alignment horizontal="center" vertical="center" wrapText="1"/>
    </xf>
    <xf numFmtId="1" fontId="25" fillId="2" borderId="1" xfId="2" applyNumberFormat="1" applyFont="1" applyFill="1" applyBorder="1" applyAlignment="1">
      <alignment horizontal="center" vertical="center" wrapText="1"/>
    </xf>
    <xf numFmtId="1" fontId="25" fillId="2" borderId="1" xfId="2" applyNumberFormat="1" applyFont="1" applyFill="1" applyBorder="1" applyAlignment="1">
      <alignment vertical="center" wrapText="1"/>
    </xf>
    <xf numFmtId="0" fontId="25" fillId="2" borderId="6" xfId="0" applyFont="1" applyFill="1" applyBorder="1" applyAlignment="1">
      <alignment vertical="top" wrapText="1"/>
    </xf>
    <xf numFmtId="1" fontId="27" fillId="2" borderId="4" xfId="2" applyNumberFormat="1" applyFont="1" applyFill="1" applyBorder="1" applyAlignment="1">
      <alignment horizontal="center" vertical="center" wrapText="1"/>
    </xf>
    <xf numFmtId="0" fontId="25" fillId="2" borderId="0" xfId="0" applyFont="1" applyFill="1" applyAlignment="1">
      <alignment vertical="center"/>
    </xf>
    <xf numFmtId="0" fontId="25" fillId="2" borderId="1" xfId="0" applyFont="1" applyFill="1" applyBorder="1" applyAlignment="1">
      <alignment vertical="center" wrapText="1"/>
    </xf>
    <xf numFmtId="3" fontId="25" fillId="2" borderId="1" xfId="1" applyNumberFormat="1" applyFont="1" applyFill="1" applyBorder="1" applyAlignment="1">
      <alignment vertical="center" wrapText="1"/>
    </xf>
    <xf numFmtId="4" fontId="25" fillId="2" borderId="4" xfId="2" applyNumberFormat="1" applyFont="1" applyFill="1" applyBorder="1" applyAlignment="1">
      <alignment horizontal="left" vertical="center" wrapText="1"/>
    </xf>
    <xf numFmtId="4" fontId="25" fillId="2" borderId="1" xfId="0" applyNumberFormat="1" applyFont="1" applyFill="1" applyBorder="1" applyAlignment="1">
      <alignment horizontal="left" vertical="center" wrapText="1"/>
    </xf>
    <xf numFmtId="4" fontId="25" fillId="2" borderId="1" xfId="2" applyNumberFormat="1" applyFont="1" applyFill="1" applyBorder="1" applyAlignment="1">
      <alignment horizontal="left" vertical="center" wrapText="1"/>
    </xf>
    <xf numFmtId="4" fontId="25" fillId="2" borderId="4" xfId="3" applyNumberFormat="1" applyFont="1" applyFill="1" applyBorder="1" applyAlignment="1">
      <alignment horizontal="left" vertical="center" wrapText="1"/>
    </xf>
    <xf numFmtId="4" fontId="25" fillId="2" borderId="4" xfId="0" applyNumberFormat="1" applyFont="1" applyFill="1" applyBorder="1" applyAlignment="1">
      <alignment horizontal="left" vertical="center" wrapText="1"/>
    </xf>
    <xf numFmtId="4" fontId="25" fillId="2" borderId="0" xfId="0" applyNumberFormat="1" applyFont="1" applyFill="1" applyAlignment="1">
      <alignment horizontal="left" vertical="center"/>
    </xf>
    <xf numFmtId="0" fontId="28" fillId="2" borderId="0" xfId="0" applyFont="1" applyFill="1" applyAlignment="1">
      <alignment horizontal="left" vertical="center"/>
    </xf>
    <xf numFmtId="0" fontId="25" fillId="2" borderId="1" xfId="0" applyFont="1" applyFill="1" applyBorder="1" applyAlignment="1">
      <alignment vertical="center" wrapText="1" shrinkToFit="1"/>
    </xf>
    <xf numFmtId="3" fontId="25" fillId="2" borderId="4" xfId="1" applyNumberFormat="1" applyFont="1" applyFill="1" applyBorder="1" applyAlignment="1">
      <alignment vertical="center" wrapText="1"/>
    </xf>
    <xf numFmtId="3" fontId="25" fillId="2" borderId="1" xfId="4" applyNumberFormat="1" applyFont="1" applyFill="1" applyBorder="1" applyAlignment="1">
      <alignment vertical="center" wrapText="1"/>
    </xf>
    <xf numFmtId="0" fontId="29" fillId="2" borderId="0" xfId="0" applyFont="1" applyFill="1" applyAlignment="1">
      <alignment vertical="center"/>
    </xf>
    <xf numFmtId="1" fontId="25" fillId="2" borderId="0" xfId="0" applyNumberFormat="1" applyFont="1" applyFill="1" applyAlignment="1">
      <alignment horizontal="left" vertical="center"/>
    </xf>
    <xf numFmtId="1" fontId="25" fillId="0" borderId="1" xfId="2" applyNumberFormat="1" applyFont="1" applyFill="1" applyBorder="1" applyAlignment="1">
      <alignment horizontal="center" vertical="center" wrapText="1"/>
    </xf>
    <xf numFmtId="0" fontId="26" fillId="0" borderId="0" xfId="0" applyFont="1" applyFill="1" applyAlignment="1">
      <alignment horizontal="center" vertical="center"/>
    </xf>
    <xf numFmtId="1" fontId="25" fillId="0" borderId="4" xfId="2" applyNumberFormat="1" applyFont="1" applyFill="1" applyBorder="1" applyAlignment="1">
      <alignment horizontal="center" vertical="center" wrapText="1"/>
    </xf>
    <xf numFmtId="3" fontId="25" fillId="0" borderId="1" xfId="1" applyNumberFormat="1" applyFont="1" applyFill="1" applyBorder="1" applyAlignment="1">
      <alignment horizontal="left" vertical="center" wrapText="1"/>
    </xf>
    <xf numFmtId="1" fontId="25" fillId="0" borderId="0" xfId="0" applyNumberFormat="1" applyFont="1" applyFill="1" applyAlignment="1">
      <alignment horizontal="center" vertical="center"/>
    </xf>
    <xf numFmtId="0" fontId="25" fillId="0" borderId="0" xfId="0" applyFont="1" applyFill="1" applyAlignment="1">
      <alignment vertical="center"/>
    </xf>
    <xf numFmtId="0" fontId="25" fillId="0" borderId="0" xfId="0" applyFont="1" applyFill="1" applyAlignment="1">
      <alignment horizontal="center" vertical="center"/>
    </xf>
    <xf numFmtId="0" fontId="2" fillId="0" borderId="0" xfId="0" applyFont="1" applyFill="1" applyAlignment="1">
      <alignment horizontal="center" vertical="center"/>
    </xf>
    <xf numFmtId="0" fontId="29" fillId="0" borderId="0" xfId="0" applyFont="1" applyFill="1" applyAlignment="1">
      <alignment vertical="center"/>
    </xf>
    <xf numFmtId="1" fontId="27" fillId="0" borderId="1" xfId="2" applyNumberFormat="1" applyFont="1" applyFill="1" applyBorder="1" applyAlignment="1">
      <alignment horizontal="center" vertical="center" wrapText="1"/>
    </xf>
    <xf numFmtId="3" fontId="27" fillId="0" borderId="4" xfId="2" applyNumberFormat="1" applyFont="1" applyFill="1" applyBorder="1" applyAlignment="1">
      <alignment horizontal="center" vertical="center" wrapText="1"/>
    </xf>
    <xf numFmtId="3" fontId="27" fillId="0" borderId="1" xfId="2" applyNumberFormat="1" applyFont="1" applyFill="1" applyBorder="1" applyAlignment="1">
      <alignment horizontal="center" vertical="center" wrapText="1"/>
    </xf>
    <xf numFmtId="1" fontId="27" fillId="0" borderId="4" xfId="2" applyNumberFormat="1" applyFont="1" applyFill="1" applyBorder="1" applyAlignment="1">
      <alignment horizontal="center" vertical="center" wrapText="1"/>
    </xf>
    <xf numFmtId="0" fontId="25" fillId="0" borderId="1" xfId="0" applyFont="1" applyFill="1" applyBorder="1" applyAlignment="1">
      <alignment vertical="center" wrapText="1" shrinkToFit="1"/>
    </xf>
    <xf numFmtId="3" fontId="25" fillId="0" borderId="4" xfId="2" applyNumberFormat="1" applyFont="1" applyFill="1" applyBorder="1" applyAlignment="1">
      <alignment horizontal="center" vertical="center" wrapText="1"/>
    </xf>
    <xf numFmtId="3" fontId="25" fillId="0" borderId="1" xfId="1" applyNumberFormat="1" applyFont="1" applyFill="1" applyBorder="1" applyAlignment="1">
      <alignment horizontal="center" vertical="center" wrapText="1"/>
    </xf>
    <xf numFmtId="4" fontId="25" fillId="0" borderId="1" xfId="0" applyNumberFormat="1" applyFont="1" applyFill="1" applyBorder="1" applyAlignment="1">
      <alignment horizontal="left" vertical="center" wrapText="1"/>
    </xf>
    <xf numFmtId="3" fontId="25" fillId="0" borderId="1" xfId="2" applyNumberFormat="1" applyFont="1" applyFill="1" applyBorder="1" applyAlignment="1">
      <alignment horizontal="center" vertical="center" wrapText="1"/>
    </xf>
    <xf numFmtId="1" fontId="25" fillId="0" borderId="0" xfId="0" applyNumberFormat="1" applyFont="1" applyFill="1" applyAlignment="1">
      <alignment horizontal="left" vertical="center"/>
    </xf>
    <xf numFmtId="3" fontId="25" fillId="3" borderId="1" xfId="1" applyNumberFormat="1" applyFont="1" applyFill="1" applyBorder="1" applyAlignment="1">
      <alignment horizontal="left" vertical="center" wrapText="1"/>
    </xf>
    <xf numFmtId="0" fontId="25" fillId="3" borderId="1" xfId="0" applyFont="1" applyFill="1" applyBorder="1" applyAlignment="1">
      <alignment horizontal="left" vertical="center" wrapText="1"/>
    </xf>
    <xf numFmtId="1" fontId="25" fillId="3" borderId="1" xfId="2" applyNumberFormat="1" applyFont="1" applyFill="1" applyBorder="1" applyAlignment="1">
      <alignment horizontal="left" vertical="center" wrapText="1"/>
    </xf>
    <xf numFmtId="1" fontId="27" fillId="3" borderId="1" xfId="1" applyNumberFormat="1" applyFont="1" applyFill="1" applyBorder="1" applyAlignment="1">
      <alignment horizontal="left" vertical="center" wrapText="1"/>
    </xf>
    <xf numFmtId="0" fontId="25" fillId="2" borderId="0" xfId="0" applyFont="1" applyFill="1" applyBorder="1" applyAlignment="1">
      <alignment vertical="center" wrapText="1" shrinkToFit="1"/>
    </xf>
    <xf numFmtId="0" fontId="25" fillId="2" borderId="0" xfId="1" applyFont="1" applyFill="1" applyBorder="1" applyAlignment="1">
      <alignment horizontal="center" vertical="center" wrapText="1"/>
    </xf>
    <xf numFmtId="3" fontId="25" fillId="2" borderId="0" xfId="2" applyNumberFormat="1" applyFont="1" applyFill="1" applyBorder="1" applyAlignment="1">
      <alignment horizontal="center" vertical="center" wrapText="1"/>
    </xf>
    <xf numFmtId="4" fontId="25" fillId="2" borderId="0" xfId="2" applyNumberFormat="1" applyFont="1" applyFill="1" applyBorder="1" applyAlignment="1">
      <alignment horizontal="center" vertical="center" wrapText="1"/>
    </xf>
    <xf numFmtId="3" fontId="27" fillId="3" borderId="1" xfId="2" applyNumberFormat="1" applyFont="1" applyFill="1" applyBorder="1" applyAlignment="1">
      <alignment horizontal="center" vertical="center" wrapText="1"/>
    </xf>
    <xf numFmtId="3" fontId="27" fillId="3" borderId="1" xfId="1" applyNumberFormat="1" applyFont="1" applyFill="1" applyBorder="1" applyAlignment="1">
      <alignment horizontal="center" vertical="center" wrapText="1"/>
    </xf>
    <xf numFmtId="0" fontId="25" fillId="2" borderId="1" xfId="0" applyFont="1" applyFill="1" applyBorder="1" applyAlignment="1">
      <alignment horizontal="left" vertical="center" wrapText="1" shrinkToFit="1"/>
    </xf>
    <xf numFmtId="0" fontId="25" fillId="0" borderId="1" xfId="0" applyFont="1" applyFill="1" applyBorder="1" applyAlignment="1">
      <alignment vertical="top" wrapText="1" shrinkToFit="1"/>
    </xf>
    <xf numFmtId="0" fontId="25" fillId="2" borderId="4" xfId="0" applyFont="1" applyFill="1" applyBorder="1" applyAlignment="1">
      <alignment vertical="center" wrapText="1" shrinkToFit="1"/>
    </xf>
    <xf numFmtId="0" fontId="25" fillId="2" borderId="4" xfId="1" applyFont="1" applyFill="1" applyBorder="1" applyAlignment="1">
      <alignment horizontal="center" vertical="center" wrapText="1"/>
    </xf>
    <xf numFmtId="3" fontId="25" fillId="2" borderId="4" xfId="1" applyNumberFormat="1" applyFont="1" applyFill="1" applyBorder="1" applyAlignment="1">
      <alignment horizontal="left" vertical="center" wrapText="1"/>
    </xf>
    <xf numFmtId="0" fontId="25" fillId="2" borderId="1" xfId="0" applyFont="1" applyFill="1" applyBorder="1" applyAlignment="1">
      <alignment vertical="top" wrapText="1"/>
    </xf>
    <xf numFmtId="3" fontId="25" fillId="2" borderId="0" xfId="0" applyNumberFormat="1" applyFont="1" applyFill="1" applyAlignment="1">
      <alignment horizontal="center" vertical="center"/>
    </xf>
    <xf numFmtId="3" fontId="27" fillId="3" borderId="4" xfId="2" applyNumberFormat="1" applyFont="1" applyFill="1" applyBorder="1" applyAlignment="1">
      <alignment horizontal="center" vertical="center" wrapText="1"/>
    </xf>
    <xf numFmtId="3" fontId="5" fillId="0" borderId="0" xfId="0" applyNumberFormat="1" applyFont="1" applyAlignment="1">
      <alignment horizontal="left" vertical="center" indent="15"/>
    </xf>
    <xf numFmtId="0" fontId="5" fillId="0" borderId="0" xfId="0" applyFont="1" applyAlignment="1">
      <alignment horizontal="left" vertical="center" indent="15"/>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center" vertical="center"/>
    </xf>
    <xf numFmtId="3" fontId="25" fillId="0" borderId="1" xfId="0" applyNumberFormat="1" applyFont="1" applyFill="1" applyBorder="1" applyAlignment="1">
      <alignment horizontal="center" vertical="center"/>
    </xf>
    <xf numFmtId="0" fontId="25" fillId="2" borderId="1" xfId="0" applyFont="1" applyFill="1" applyBorder="1" applyAlignment="1">
      <alignment horizontal="center" vertical="center" wrapText="1"/>
    </xf>
    <xf numFmtId="0" fontId="25" fillId="2" borderId="0" xfId="0" applyFont="1" applyFill="1" applyAlignment="1">
      <alignment vertical="center" wrapText="1"/>
    </xf>
    <xf numFmtId="3" fontId="25" fillId="0" borderId="1" xfId="1" applyNumberFormat="1" applyFont="1" applyFill="1" applyBorder="1" applyAlignment="1">
      <alignment vertical="center" wrapText="1"/>
    </xf>
    <xf numFmtId="3" fontId="25" fillId="0" borderId="4" xfId="1" applyNumberFormat="1" applyFont="1" applyFill="1" applyBorder="1" applyAlignment="1">
      <alignment horizontal="center" vertical="center" wrapText="1"/>
    </xf>
    <xf numFmtId="0" fontId="25" fillId="0" borderId="1" xfId="1"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1" xfId="0" applyFont="1" applyFill="1" applyBorder="1" applyAlignment="1">
      <alignment horizontal="center" vertical="center" wrapText="1"/>
    </xf>
    <xf numFmtId="3" fontId="25" fillId="0" borderId="4" xfId="3" applyNumberFormat="1" applyFont="1" applyFill="1" applyBorder="1" applyAlignment="1">
      <alignment horizontal="center" vertical="center" wrapText="1"/>
    </xf>
    <xf numFmtId="3" fontId="25" fillId="0" borderId="0" xfId="0" applyNumberFormat="1" applyFont="1" applyFill="1" applyAlignment="1">
      <alignment horizontal="center" vertical="center"/>
    </xf>
    <xf numFmtId="4" fontId="26" fillId="0" borderId="0" xfId="0" applyNumberFormat="1" applyFont="1" applyFill="1" applyAlignment="1">
      <alignment horizontal="center" vertical="center"/>
    </xf>
    <xf numFmtId="0" fontId="25" fillId="3" borderId="8" xfId="0" applyFont="1" applyFill="1" applyBorder="1" applyAlignment="1">
      <alignment horizontal="left" vertical="center"/>
    </xf>
    <xf numFmtId="3" fontId="25" fillId="0" borderId="1" xfId="149" applyNumberFormat="1" applyFont="1" applyFill="1" applyBorder="1" applyAlignment="1">
      <alignment horizontal="center" vertical="center" wrapText="1"/>
    </xf>
    <xf numFmtId="0" fontId="32" fillId="0" borderId="0" xfId="0" applyFont="1" applyAlignment="1">
      <alignment horizontal="center" vertical="center" wrapText="1" shrinkToFit="1"/>
    </xf>
    <xf numFmtId="4" fontId="25" fillId="0" borderId="4" xfId="2" applyNumberFormat="1" applyFont="1" applyFill="1" applyBorder="1" applyAlignment="1">
      <alignment horizontal="left" vertical="center" wrapText="1"/>
    </xf>
    <xf numFmtId="3" fontId="25" fillId="2" borderId="4" xfId="0" applyNumberFormat="1" applyFont="1" applyFill="1" applyBorder="1" applyAlignment="1">
      <alignment horizontal="center" vertical="center" wrapText="1"/>
    </xf>
    <xf numFmtId="0" fontId="30"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3" fontId="2" fillId="2" borderId="1" xfId="0" applyNumberFormat="1" applyFont="1" applyFill="1" applyBorder="1" applyAlignment="1">
      <alignment horizontal="center" vertical="center" wrapText="1"/>
    </xf>
    <xf numFmtId="3" fontId="25" fillId="2" borderId="1" xfId="149" applyNumberFormat="1" applyFont="1" applyFill="1" applyBorder="1" applyAlignment="1">
      <alignment horizontal="center" vertical="center" wrapText="1"/>
    </xf>
    <xf numFmtId="0" fontId="31" fillId="0" borderId="0" xfId="0" applyFont="1" applyAlignment="1">
      <alignment vertical="center"/>
    </xf>
    <xf numFmtId="1" fontId="27" fillId="3" borderId="5" xfId="2" applyNumberFormat="1" applyFont="1" applyFill="1" applyBorder="1" applyAlignment="1">
      <alignment horizontal="left" vertical="center" wrapText="1"/>
    </xf>
    <xf numFmtId="1" fontId="27" fillId="3" borderId="3"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xf>
    <xf numFmtId="3" fontId="28" fillId="2" borderId="0" xfId="0" applyNumberFormat="1" applyFont="1" applyFill="1" applyAlignment="1">
      <alignment horizontal="left" vertical="center"/>
    </xf>
    <xf numFmtId="0" fontId="25" fillId="2" borderId="1" xfId="0" applyFont="1" applyFill="1" applyBorder="1" applyAlignment="1">
      <alignment horizontal="center" vertical="center" wrapText="1" shrinkToFit="1"/>
    </xf>
    <xf numFmtId="3" fontId="25" fillId="0" borderId="1" xfId="0" applyNumberFormat="1" applyFont="1" applyFill="1" applyBorder="1" applyAlignment="1">
      <alignment horizontal="center" vertical="center" wrapText="1"/>
    </xf>
    <xf numFmtId="3" fontId="25" fillId="0" borderId="4" xfId="0" applyNumberFormat="1" applyFont="1" applyFill="1" applyBorder="1" applyAlignment="1">
      <alignment horizontal="center" vertical="center" wrapText="1"/>
    </xf>
    <xf numFmtId="0" fontId="25" fillId="2" borderId="6" xfId="0" applyFont="1" applyFill="1" applyBorder="1" applyAlignment="1">
      <alignment vertical="center" wrapText="1"/>
    </xf>
    <xf numFmtId="4" fontId="25" fillId="2" borderId="1" xfId="1" applyNumberFormat="1" applyFont="1" applyFill="1" applyBorder="1" applyAlignment="1">
      <alignment horizontal="center" vertical="center" wrapText="1"/>
    </xf>
    <xf numFmtId="4" fontId="25" fillId="0" borderId="4" xfId="3" applyNumberFormat="1" applyFont="1" applyFill="1" applyBorder="1" applyAlignment="1">
      <alignment horizontal="center" vertical="center" wrapText="1"/>
    </xf>
    <xf numFmtId="4" fontId="25" fillId="0" borderId="1" xfId="1"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5" fillId="0" borderId="4" xfId="0" applyFont="1" applyFill="1" applyBorder="1" applyAlignment="1">
      <alignment horizontal="center" vertical="center" wrapText="1"/>
    </xf>
    <xf numFmtId="0" fontId="2" fillId="0" borderId="1" xfId="0" applyFont="1" applyFill="1" applyBorder="1" applyAlignment="1">
      <alignment horizontal="left" vertical="center" wrapText="1"/>
    </xf>
    <xf numFmtId="3" fontId="2" fillId="0"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28" fillId="0" borderId="0" xfId="0" applyFont="1" applyFill="1" applyAlignment="1">
      <alignment horizontal="center" vertical="center"/>
    </xf>
    <xf numFmtId="3" fontId="25" fillId="3" borderId="1" xfId="1" applyNumberFormat="1" applyFont="1" applyFill="1" applyBorder="1" applyAlignment="1">
      <alignment horizontal="center" vertical="center" wrapText="1"/>
    </xf>
    <xf numFmtId="1" fontId="27" fillId="3" borderId="1" xfId="2" applyNumberFormat="1" applyFont="1" applyFill="1" applyBorder="1" applyAlignment="1">
      <alignment horizontal="center" vertical="center" wrapText="1"/>
    </xf>
    <xf numFmtId="1" fontId="25" fillId="3" borderId="1" xfId="2" applyNumberFormat="1" applyFont="1" applyFill="1" applyBorder="1" applyAlignment="1">
      <alignment horizontal="center" vertical="center" wrapText="1"/>
    </xf>
    <xf numFmtId="1" fontId="27" fillId="3" borderId="1" xfId="1" applyNumberFormat="1" applyFont="1" applyFill="1" applyBorder="1" applyAlignment="1">
      <alignment horizontal="center" vertical="center" wrapText="1"/>
    </xf>
    <xf numFmtId="4" fontId="25" fillId="3" borderId="1" xfId="0" applyNumberFormat="1" applyFont="1" applyFill="1" applyBorder="1" applyAlignment="1">
      <alignment horizontal="center" vertical="center" wrapText="1"/>
    </xf>
    <xf numFmtId="4" fontId="25" fillId="2" borderId="1" xfId="2" applyNumberFormat="1" applyFont="1" applyFill="1" applyBorder="1" applyAlignment="1">
      <alignment horizontal="center" vertical="center" wrapText="1"/>
    </xf>
    <xf numFmtId="4" fontId="25" fillId="0" borderId="0" xfId="0" applyNumberFormat="1" applyFont="1" applyFill="1" applyAlignment="1">
      <alignment horizontal="center" vertical="center"/>
    </xf>
    <xf numFmtId="1" fontId="25" fillId="2" borderId="3" xfId="2"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xf>
    <xf numFmtId="0" fontId="25" fillId="0" borderId="0" xfId="0" applyFont="1" applyAlignment="1">
      <alignment vertical="center" wrapText="1" shrinkToFit="1"/>
    </xf>
    <xf numFmtId="0" fontId="33" fillId="0" borderId="1" xfId="0" applyFont="1" applyBorder="1" applyAlignment="1">
      <alignment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3" fontId="33" fillId="0" borderId="1" xfId="0" applyNumberFormat="1" applyFont="1" applyBorder="1" applyAlignment="1">
      <alignment horizontal="center" vertical="center"/>
    </xf>
    <xf numFmtId="3" fontId="33" fillId="0" borderId="1" xfId="0" applyNumberFormat="1" applyFont="1" applyBorder="1" applyAlignment="1">
      <alignment horizontal="center" vertical="center" wrapText="1"/>
    </xf>
    <xf numFmtId="49" fontId="25" fillId="5" borderId="1" xfId="149" applyNumberFormat="1" applyFont="1" applyFill="1" applyBorder="1" applyAlignment="1">
      <alignment horizontal="center" vertical="center" wrapText="1"/>
    </xf>
    <xf numFmtId="0" fontId="26" fillId="5" borderId="0" xfId="0" applyFont="1" applyFill="1" applyAlignment="1">
      <alignment horizontal="center" vertical="center"/>
    </xf>
    <xf numFmtId="3" fontId="27" fillId="5" borderId="1" xfId="149" applyNumberFormat="1" applyFont="1" applyFill="1" applyBorder="1" applyAlignment="1">
      <alignment horizontal="right" vertical="center" wrapText="1"/>
    </xf>
    <xf numFmtId="0" fontId="25" fillId="0" borderId="4" xfId="1" applyFont="1" applyFill="1" applyBorder="1" applyAlignment="1">
      <alignment horizontal="center" vertical="center" wrapText="1"/>
    </xf>
    <xf numFmtId="3" fontId="25" fillId="0" borderId="4" xfId="1" applyNumberFormat="1" applyFont="1" applyFill="1" applyBorder="1" applyAlignment="1">
      <alignment horizontal="left" vertical="center" wrapText="1"/>
    </xf>
    <xf numFmtId="3" fontId="27" fillId="3" borderId="6" xfId="2" applyNumberFormat="1" applyFont="1" applyFill="1" applyBorder="1" applyAlignment="1">
      <alignment horizontal="center" vertical="center" wrapText="1"/>
    </xf>
    <xf numFmtId="1" fontId="25" fillId="3" borderId="6" xfId="2" applyNumberFormat="1" applyFont="1" applyFill="1" applyBorder="1" applyAlignment="1">
      <alignment horizontal="left" vertical="center" wrapText="1"/>
    </xf>
    <xf numFmtId="1" fontId="25" fillId="0" borderId="7" xfId="2" applyNumberFormat="1" applyFont="1" applyFill="1" applyBorder="1" applyAlignment="1">
      <alignment horizontal="center" vertical="center" wrapText="1"/>
    </xf>
    <xf numFmtId="3" fontId="33" fillId="0" borderId="3" xfId="0" applyNumberFormat="1" applyFont="1" applyBorder="1" applyAlignment="1">
      <alignment horizontal="center" vertical="center" wrapText="1"/>
    </xf>
    <xf numFmtId="0" fontId="33" fillId="0" borderId="4" xfId="0" applyFont="1" applyBorder="1" applyAlignment="1">
      <alignment horizontal="center" vertical="center" wrapText="1"/>
    </xf>
    <xf numFmtId="0" fontId="34" fillId="0" borderId="4"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3" fontId="25" fillId="2" borderId="7" xfId="2" applyNumberFormat="1" applyFont="1" applyFill="1" applyBorder="1" applyAlignment="1">
      <alignment horizontal="center" vertical="center" wrapText="1"/>
    </xf>
    <xf numFmtId="1" fontId="25" fillId="3" borderId="6" xfId="2" applyNumberFormat="1" applyFont="1" applyFill="1" applyBorder="1" applyAlignment="1">
      <alignment horizontal="center" vertical="center" wrapText="1"/>
    </xf>
    <xf numFmtId="0" fontId="31" fillId="0" borderId="0" xfId="0" applyFont="1" applyFill="1" applyAlignment="1">
      <alignment vertical="center"/>
    </xf>
    <xf numFmtId="1" fontId="25" fillId="0" borderId="3" xfId="2" applyNumberFormat="1" applyFont="1" applyFill="1" applyBorder="1" applyAlignment="1">
      <alignment horizontal="center" vertical="center" wrapText="1"/>
    </xf>
    <xf numFmtId="49" fontId="25" fillId="0" borderId="1" xfId="149" applyNumberFormat="1" applyFont="1" applyFill="1" applyBorder="1" applyAlignment="1">
      <alignment horizontal="left" vertical="center" wrapText="1"/>
    </xf>
    <xf numFmtId="49" fontId="25" fillId="0" borderId="1" xfId="149" applyNumberFormat="1" applyFont="1" applyFill="1" applyBorder="1" applyAlignment="1">
      <alignment horizontal="center" vertical="center" wrapText="1"/>
    </xf>
    <xf numFmtId="49" fontId="25" fillId="0" borderId="4" xfId="149" applyNumberFormat="1" applyFont="1" applyFill="1" applyBorder="1" applyAlignment="1">
      <alignment horizontal="center" vertical="center" wrapText="1"/>
    </xf>
    <xf numFmtId="3" fontId="25" fillId="0" borderId="1" xfId="149" applyNumberFormat="1" applyFont="1" applyFill="1" applyBorder="1" applyAlignment="1">
      <alignment horizontal="right" vertical="center" wrapText="1"/>
    </xf>
    <xf numFmtId="4" fontId="27" fillId="0" borderId="1" xfId="149" applyNumberFormat="1" applyFont="1" applyFill="1" applyBorder="1" applyAlignment="1">
      <alignment horizontal="center" vertical="center" wrapText="1"/>
    </xf>
    <xf numFmtId="0" fontId="25" fillId="0" borderId="1" xfId="0" applyFont="1" applyFill="1" applyBorder="1" applyAlignment="1">
      <alignment horizontal="center" vertical="center" wrapText="1" shrinkToFit="1"/>
    </xf>
    <xf numFmtId="0" fontId="25" fillId="0" borderId="0" xfId="0" applyFont="1" applyFill="1" applyBorder="1" applyAlignment="1">
      <alignment vertical="center" wrapText="1" shrinkToFit="1"/>
    </xf>
    <xf numFmtId="0" fontId="25" fillId="0" borderId="0" xfId="1" applyFont="1" applyFill="1" applyBorder="1" applyAlignment="1">
      <alignment horizontal="center" vertical="center" wrapText="1"/>
    </xf>
    <xf numFmtId="3" fontId="25" fillId="0" borderId="0" xfId="2" applyNumberFormat="1" applyFont="1" applyFill="1" applyBorder="1" applyAlignment="1">
      <alignment horizontal="center" vertical="center" wrapText="1"/>
    </xf>
    <xf numFmtId="4" fontId="25" fillId="0" borderId="0" xfId="2" applyNumberFormat="1" applyFont="1" applyFill="1" applyBorder="1" applyAlignment="1">
      <alignment horizontal="center" vertical="center" wrapText="1"/>
    </xf>
    <xf numFmtId="1" fontId="25" fillId="0" borderId="1" xfId="0" applyNumberFormat="1" applyFont="1" applyFill="1" applyBorder="1" applyAlignment="1">
      <alignment horizontal="left" vertical="center" wrapText="1"/>
    </xf>
    <xf numFmtId="1" fontId="25" fillId="0" borderId="1" xfId="0" applyNumberFormat="1" applyFont="1" applyFill="1" applyBorder="1" applyAlignment="1">
      <alignment horizontal="center" vertical="center" wrapText="1"/>
    </xf>
    <xf numFmtId="43" fontId="27" fillId="0" borderId="1" xfId="149" applyFont="1" applyFill="1" applyBorder="1" applyAlignment="1">
      <alignment horizontal="center" vertical="center" wrapText="1"/>
    </xf>
    <xf numFmtId="3" fontId="27" fillId="3" borderId="1" xfId="149" applyNumberFormat="1" applyFont="1" applyFill="1" applyBorder="1" applyAlignment="1">
      <alignment horizontal="right" vertical="center" wrapText="1"/>
    </xf>
    <xf numFmtId="49" fontId="25" fillId="3" borderId="1" xfId="149" applyNumberFormat="1" applyFont="1" applyFill="1" applyBorder="1" applyAlignment="1">
      <alignment horizontal="center" vertical="center" wrapText="1"/>
    </xf>
    <xf numFmtId="0" fontId="26" fillId="3" borderId="0" xfId="0" applyFont="1" applyFill="1" applyAlignment="1">
      <alignment horizontal="center" vertical="center"/>
    </xf>
    <xf numFmtId="4" fontId="25" fillId="0" borderId="1" xfId="2" applyNumberFormat="1" applyFont="1" applyFill="1" applyBorder="1" applyAlignment="1">
      <alignment horizontal="left" vertical="center" wrapText="1"/>
    </xf>
    <xf numFmtId="1" fontId="25" fillId="0" borderId="9" xfId="2"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33" fillId="0" borderId="1" xfId="0" applyNumberFormat="1" applyFont="1" applyFill="1" applyBorder="1" applyAlignment="1">
      <alignment horizontal="center" vertical="center"/>
    </xf>
    <xf numFmtId="3" fontId="33" fillId="0" borderId="1" xfId="0" applyNumberFormat="1" applyFont="1" applyFill="1" applyBorder="1" applyAlignment="1">
      <alignment horizontal="center" vertical="center" wrapText="1"/>
    </xf>
    <xf numFmtId="3" fontId="25" fillId="0" borderId="1" xfId="4" applyNumberFormat="1" applyFont="1" applyFill="1" applyBorder="1" applyAlignment="1">
      <alignment vertical="center" wrapText="1"/>
    </xf>
    <xf numFmtId="197" fontId="25" fillId="0" borderId="1" xfId="1" applyNumberFormat="1" applyFont="1" applyFill="1" applyBorder="1" applyAlignment="1">
      <alignment horizontal="center" vertical="center" wrapText="1"/>
    </xf>
    <xf numFmtId="4" fontId="25" fillId="0" borderId="1" xfId="1" applyNumberFormat="1" applyFont="1" applyFill="1" applyBorder="1" applyAlignment="1">
      <alignment horizontal="left" vertical="center" wrapText="1"/>
    </xf>
    <xf numFmtId="0" fontId="33" fillId="0" borderId="1" xfId="0" applyFont="1" applyFill="1" applyBorder="1" applyAlignment="1">
      <alignment vertical="center" wrapText="1"/>
    </xf>
    <xf numFmtId="0" fontId="33" fillId="0" borderId="1"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4" xfId="0" applyFont="1" applyFill="1" applyBorder="1" applyAlignment="1">
      <alignment vertical="center" wrapText="1"/>
    </xf>
    <xf numFmtId="1" fontId="25" fillId="0" borderId="4" xfId="0" applyNumberFormat="1" applyFont="1" applyFill="1" applyBorder="1" applyAlignment="1">
      <alignment horizontal="left" vertical="center" wrapText="1"/>
    </xf>
    <xf numFmtId="0" fontId="25" fillId="0" borderId="4" xfId="0" applyFont="1" applyFill="1" applyBorder="1" applyAlignment="1">
      <alignment horizontal="left" vertical="center" wrapText="1" shrinkToFit="1"/>
    </xf>
    <xf numFmtId="1" fontId="25" fillId="0" borderId="4" xfId="0" applyNumberFormat="1" applyFont="1" applyFill="1" applyBorder="1" applyAlignment="1">
      <alignment horizontal="center" vertical="center" wrapText="1"/>
    </xf>
    <xf numFmtId="43" fontId="27" fillId="0" borderId="4" xfId="149" applyFont="1" applyFill="1" applyBorder="1" applyAlignment="1">
      <alignment horizontal="center" vertical="center" wrapText="1"/>
    </xf>
    <xf numFmtId="1" fontId="25" fillId="2" borderId="1" xfId="0" applyNumberFormat="1" applyFont="1" applyFill="1" applyBorder="1" applyAlignment="1">
      <alignment horizontal="center" vertical="center"/>
    </xf>
    <xf numFmtId="0" fontId="25" fillId="2" borderId="1" xfId="0" applyFont="1" applyFill="1" applyBorder="1" applyAlignment="1">
      <alignment vertical="center"/>
    </xf>
    <xf numFmtId="0" fontId="25" fillId="2" borderId="1" xfId="0" applyFont="1" applyFill="1" applyBorder="1" applyAlignment="1">
      <alignment horizontal="center" vertical="center"/>
    </xf>
    <xf numFmtId="3" fontId="25" fillId="2" borderId="1" xfId="0" applyNumberFormat="1" applyFont="1" applyFill="1" applyBorder="1" applyAlignment="1">
      <alignment horizontal="center" vertical="center"/>
    </xf>
    <xf numFmtId="0" fontId="2" fillId="0" borderId="4" xfId="0" applyFont="1" applyFill="1" applyBorder="1" applyAlignment="1">
      <alignment vertical="center" wrapText="1"/>
    </xf>
    <xf numFmtId="0" fontId="2" fillId="0" borderId="4" xfId="0" applyFont="1" applyFill="1" applyBorder="1" applyAlignment="1">
      <alignment horizontal="center" vertical="center" wrapText="1"/>
    </xf>
    <xf numFmtId="3" fontId="33" fillId="0" borderId="12" xfId="0" applyNumberFormat="1" applyFont="1" applyFill="1" applyBorder="1" applyAlignment="1">
      <alignment horizontal="center" vertical="center" wrapText="1"/>
    </xf>
    <xf numFmtId="3" fontId="25" fillId="0" borderId="9" xfId="2" applyNumberFormat="1" applyFont="1" applyFill="1" applyBorder="1" applyAlignment="1">
      <alignment horizontal="center" vertical="center" wrapText="1"/>
    </xf>
    <xf numFmtId="0" fontId="25" fillId="0" borderId="0" xfId="0" applyFont="1" applyFill="1" applyBorder="1" applyAlignment="1">
      <alignment horizontal="center" vertical="center" wrapText="1" shrinkToFit="1"/>
    </xf>
    <xf numFmtId="3" fontId="25" fillId="0" borderId="4" xfId="149" applyNumberFormat="1"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4" xfId="0" applyFont="1" applyFill="1" applyBorder="1" applyAlignment="1">
      <alignment horizontal="left" vertical="center"/>
    </xf>
    <xf numFmtId="0" fontId="25" fillId="0" borderId="4" xfId="0" applyFont="1" applyFill="1" applyBorder="1" applyAlignment="1">
      <alignment horizontal="center" vertical="center"/>
    </xf>
    <xf numFmtId="4" fontId="25" fillId="3" borderId="6" xfId="0" applyNumberFormat="1" applyFont="1" applyFill="1" applyBorder="1" applyAlignment="1">
      <alignment horizontal="center" vertical="center" wrapText="1"/>
    </xf>
    <xf numFmtId="3" fontId="25" fillId="3" borderId="6" xfId="1" applyNumberFormat="1" applyFont="1" applyFill="1" applyBorder="1" applyAlignment="1">
      <alignment horizontal="center" vertical="center" wrapText="1"/>
    </xf>
    <xf numFmtId="0" fontId="2" fillId="0" borderId="1" xfId="0" applyFont="1" applyBorder="1" applyAlignment="1">
      <alignment horizontal="left" vertical="center" wrapText="1"/>
    </xf>
    <xf numFmtId="3" fontId="25" fillId="0" borderId="7" xfId="2"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30" fillId="0" borderId="1" xfId="0" applyFont="1" applyBorder="1" applyAlignment="1">
      <alignment vertical="center" wrapText="1"/>
    </xf>
    <xf numFmtId="0" fontId="30" fillId="0" borderId="1" xfId="0" applyFont="1" applyBorder="1" applyAlignment="1">
      <alignment horizontal="center" vertical="center" wrapText="1"/>
    </xf>
    <xf numFmtId="4" fontId="25" fillId="2" borderId="1" xfId="0" applyNumberFormat="1"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5" fillId="0" borderId="4" xfId="2" applyNumberFormat="1" applyFont="1" applyFill="1" applyBorder="1" applyAlignment="1">
      <alignment horizontal="center" vertical="center" wrapText="1"/>
    </xf>
    <xf numFmtId="1" fontId="27" fillId="3" borderId="7" xfId="1" applyNumberFormat="1" applyFont="1" applyFill="1" applyBorder="1" applyAlignment="1">
      <alignment horizontal="center" vertical="center" wrapText="1"/>
    </xf>
    <xf numFmtId="1" fontId="27" fillId="3" borderId="5" xfId="1" applyNumberFormat="1" applyFont="1" applyFill="1" applyBorder="1" applyAlignment="1">
      <alignment horizontal="center" vertical="center" wrapText="1"/>
    </xf>
    <xf numFmtId="1" fontId="27" fillId="3" borderId="3" xfId="1" applyNumberFormat="1" applyFont="1" applyFill="1" applyBorder="1" applyAlignment="1">
      <alignment horizontal="center" vertical="center" wrapText="1"/>
    </xf>
    <xf numFmtId="1" fontId="27" fillId="4" borderId="1" xfId="2" applyNumberFormat="1" applyFont="1" applyFill="1" applyBorder="1" applyAlignment="1">
      <alignment horizontal="left" vertical="center" wrapText="1"/>
    </xf>
    <xf numFmtId="1" fontId="27" fillId="4" borderId="7" xfId="2" applyNumberFormat="1" applyFont="1" applyFill="1" applyBorder="1" applyAlignment="1">
      <alignment horizontal="left" vertical="center" wrapText="1"/>
    </xf>
    <xf numFmtId="1" fontId="27" fillId="4" borderId="5" xfId="2" applyNumberFormat="1" applyFont="1" applyFill="1" applyBorder="1" applyAlignment="1">
      <alignment horizontal="left" vertical="center" wrapText="1"/>
    </xf>
    <xf numFmtId="1" fontId="27" fillId="4" borderId="3" xfId="2" applyNumberFormat="1" applyFont="1" applyFill="1" applyBorder="1" applyAlignment="1">
      <alignment horizontal="left" vertical="center" wrapText="1"/>
    </xf>
    <xf numFmtId="1" fontId="27" fillId="3" borderId="1"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wrapText="1"/>
    </xf>
    <xf numFmtId="1" fontId="27" fillId="3" borderId="5" xfId="2" applyNumberFormat="1" applyFont="1" applyFill="1" applyBorder="1" applyAlignment="1">
      <alignment horizontal="left" vertical="center" wrapText="1"/>
    </xf>
    <xf numFmtId="1" fontId="27" fillId="3" borderId="3" xfId="2" applyNumberFormat="1" applyFont="1" applyFill="1" applyBorder="1" applyAlignment="1">
      <alignment horizontal="left" vertical="center" wrapText="1"/>
    </xf>
    <xf numFmtId="1" fontId="27" fillId="3" borderId="10" xfId="2" applyNumberFormat="1" applyFont="1" applyFill="1" applyBorder="1" applyAlignment="1">
      <alignment horizontal="left" vertical="center" wrapText="1"/>
    </xf>
    <xf numFmtId="1" fontId="27" fillId="3" borderId="11" xfId="2" applyNumberFormat="1" applyFont="1" applyFill="1" applyBorder="1" applyAlignment="1">
      <alignment horizontal="left" vertical="center" wrapText="1"/>
    </xf>
    <xf numFmtId="1" fontId="27" fillId="3" borderId="8"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xf>
    <xf numFmtId="1" fontId="27" fillId="3" borderId="5" xfId="2" applyNumberFormat="1" applyFont="1" applyFill="1" applyBorder="1" applyAlignment="1">
      <alignment horizontal="left" vertical="center"/>
    </xf>
    <xf numFmtId="1" fontId="27" fillId="3" borderId="3" xfId="2" applyNumberFormat="1" applyFont="1" applyFill="1" applyBorder="1" applyAlignment="1">
      <alignment horizontal="left" vertical="center"/>
    </xf>
    <xf numFmtId="1" fontId="27" fillId="5" borderId="7" xfId="2" applyNumberFormat="1" applyFont="1" applyFill="1" applyBorder="1" applyAlignment="1">
      <alignment horizontal="left" vertical="center" wrapText="1"/>
    </xf>
    <xf numFmtId="1" fontId="27" fillId="5" borderId="5" xfId="2" applyNumberFormat="1" applyFont="1" applyFill="1" applyBorder="1" applyAlignment="1">
      <alignment horizontal="left" vertical="center" wrapText="1"/>
    </xf>
    <xf numFmtId="1" fontId="27" fillId="5" borderId="3" xfId="2" applyNumberFormat="1" applyFont="1" applyFill="1" applyBorder="1" applyAlignment="1">
      <alignment horizontal="left" vertical="center" wrapText="1"/>
    </xf>
  </cellXfs>
  <cellStyles count="150">
    <cellStyle name="?’һғһ‚›ү" xfId="5"/>
    <cellStyle name="?’ћѓћ‚›‰" xfId="6"/>
    <cellStyle name="”?ќђќ‘ћ‚›‰" xfId="7"/>
    <cellStyle name="”?қђқ‘һ‚›ү" xfId="8"/>
    <cellStyle name="”?љ‘?ђһ‚ђққ›ү" xfId="9"/>
    <cellStyle name="”?љ‘?ђћ‚ђќќ›‰" xfId="10"/>
    <cellStyle name="”€ќђќ‘ћ‚›‰" xfId="11"/>
    <cellStyle name="”€қђқ‘һ‚›ү" xfId="12"/>
    <cellStyle name="”€љ‘€ђһ‚ђққ›ү" xfId="13"/>
    <cellStyle name="”€љ‘€ђћ‚ђќќ›‰" xfId="14"/>
    <cellStyle name="”ќђќ‘ћ‚›‰" xfId="15"/>
    <cellStyle name="”љ‘ђћ‚ђќќ›‰" xfId="16"/>
    <cellStyle name="„…ќ…†ќ›‰" xfId="17"/>
    <cellStyle name="„…қ…†қ›ү" xfId="18"/>
    <cellStyle name="€’һғһ‚›ү" xfId="19"/>
    <cellStyle name="€’ћѓћ‚›‰" xfId="20"/>
    <cellStyle name="‡ђѓћ‹ћ‚ћљ1" xfId="21"/>
    <cellStyle name="‡ђѓћ‹ћ‚ћљ2" xfId="22"/>
    <cellStyle name="’ћѓћ‚›‰" xfId="23"/>
    <cellStyle name="cc0 -CalComma" xfId="24"/>
    <cellStyle name="cc1 -CalComma" xfId="25"/>
    <cellStyle name="cc2 -CalComma" xfId="26"/>
    <cellStyle name="cc3 -CalComma" xfId="27"/>
    <cellStyle name="cc4 -CalComma" xfId="28"/>
    <cellStyle name="cdDMM -CalDate" xfId="29"/>
    <cellStyle name="cdDMMY -CalDate" xfId="30"/>
    <cellStyle name="cdDMMYHM -CalDateTime" xfId="31"/>
    <cellStyle name="cdDMY -CalDate" xfId="32"/>
    <cellStyle name="cdMDY -CalDate" xfId="33"/>
    <cellStyle name="cdMMY -CalDate" xfId="34"/>
    <cellStyle name="cdMMYc-CalDateC" xfId="35"/>
    <cellStyle name="cf0 -CalFixed" xfId="36"/>
    <cellStyle name="cmHM  -CalTime" xfId="37"/>
    <cellStyle name="cmHM24+ -CalTime" xfId="38"/>
    <cellStyle name="cp0 -CalPercent" xfId="39"/>
    <cellStyle name="cp1 -CalPercent" xfId="40"/>
    <cellStyle name="cp2 -CalPercent" xfId="41"/>
    <cellStyle name="cp3 -CalPercent" xfId="42"/>
    <cellStyle name="cr0 -CalCurr" xfId="43"/>
    <cellStyle name="cr1 -CalCurr" xfId="44"/>
    <cellStyle name="cr2 -CalCurr" xfId="45"/>
    <cellStyle name="cr3 -CalCurr" xfId="46"/>
    <cellStyle name="cr4 -CalCurr" xfId="47"/>
    <cellStyle name="Currency [0]_basle_98_97_96 1" xfId="48"/>
    <cellStyle name="Currency_basle_98_97_96 1" xfId="49"/>
    <cellStyle name="E&amp;Y House" xfId="50"/>
    <cellStyle name="Euro" xfId="51"/>
    <cellStyle name="Excel Built-in Normal" xfId="52"/>
    <cellStyle name="h0 -Heading" xfId="53"/>
    <cellStyle name="h1 -Heading" xfId="54"/>
    <cellStyle name="h2 -Heading" xfId="55"/>
    <cellStyle name="h3 -Heading" xfId="56"/>
    <cellStyle name="hp0 -Hyperlink" xfId="57"/>
    <cellStyle name="hp1 -Hyperlink" xfId="58"/>
    <cellStyle name="hp2 -Hyperlink" xfId="59"/>
    <cellStyle name="hp3 -Hyperlink" xfId="60"/>
    <cellStyle name="ic0 -InpComma" xfId="61"/>
    <cellStyle name="ic1 -InpComma" xfId="62"/>
    <cellStyle name="ic2 -InpComma" xfId="63"/>
    <cellStyle name="ic3 -InpComma" xfId="64"/>
    <cellStyle name="ic4 -InpComma" xfId="65"/>
    <cellStyle name="idDMM -InpDate" xfId="66"/>
    <cellStyle name="idDMMY -InpDate" xfId="67"/>
    <cellStyle name="idDMMYHM -InpDateTime" xfId="68"/>
    <cellStyle name="idDMY -InpDate" xfId="69"/>
    <cellStyle name="idMDY -InpDate" xfId="70"/>
    <cellStyle name="idMMY -InpDate" xfId="71"/>
    <cellStyle name="if0 -InpFixed" xfId="72"/>
    <cellStyle name="if0b-InpFixedB" xfId="73"/>
    <cellStyle name="if0-InpFixed" xfId="74"/>
    <cellStyle name="iln -InpTableTextNoWrap" xfId="75"/>
    <cellStyle name="ilnb-InpTableTextNoWrapB" xfId="76"/>
    <cellStyle name="ilw -InpTableTextWrap" xfId="77"/>
    <cellStyle name="imHM  -InpTime" xfId="78"/>
    <cellStyle name="imHM24+ -InpTime" xfId="79"/>
    <cellStyle name="ip0 -InpPercent" xfId="80"/>
    <cellStyle name="ip1 -InpPercent" xfId="81"/>
    <cellStyle name="ip2 -InpPercent" xfId="82"/>
    <cellStyle name="ip3 -InpPercent" xfId="83"/>
    <cellStyle name="ir0 -InpCurr" xfId="84"/>
    <cellStyle name="ir1 -InpCurr" xfId="85"/>
    <cellStyle name="ir2 -InpCurr" xfId="86"/>
    <cellStyle name="ir3 -InpCurr" xfId="87"/>
    <cellStyle name="ir4 -InpCurr" xfId="88"/>
    <cellStyle name="is0 -InpSideText" xfId="89"/>
    <cellStyle name="is1 -InpSideText" xfId="90"/>
    <cellStyle name="is2 -InpSideText" xfId="91"/>
    <cellStyle name="is3 -InpSideText" xfId="92"/>
    <cellStyle name="is4 -InpSideText" xfId="93"/>
    <cellStyle name="itn -InpTopTextNoWrap" xfId="94"/>
    <cellStyle name="itw -InpTopTextWrap" xfId="95"/>
    <cellStyle name="ltn -TableTextNoWrap" xfId="96"/>
    <cellStyle name="ltw -TableTextWrap" xfId="97"/>
    <cellStyle name="Normal_070917_2008_Экспорт_МЭБП3" xfId="98"/>
    <cellStyle name="Report" xfId="99"/>
    <cellStyle name="sh0 -SideHeading" xfId="100"/>
    <cellStyle name="sh1 -SideHeading" xfId="101"/>
    <cellStyle name="sh2 -SideHeading" xfId="102"/>
    <cellStyle name="sh3 -SideHeading" xfId="103"/>
    <cellStyle name="st0 -SideText" xfId="104"/>
    <cellStyle name="st1 -SideText" xfId="105"/>
    <cellStyle name="st2 -SideText" xfId="106"/>
    <cellStyle name="st3 -SideText" xfId="107"/>
    <cellStyle name="st4 -SideText" xfId="108"/>
    <cellStyle name="ttn -TopTextNoWrap" xfId="109"/>
    <cellStyle name="ttw -TopTextWrap" xfId="110"/>
    <cellStyle name="Виталий" xfId="111"/>
    <cellStyle name="Гиперссылка 2" xfId="112"/>
    <cellStyle name="КАНДАГАЧ тел3-33-96" xfId="113"/>
    <cellStyle name="Обычный" xfId="0" builtinId="0"/>
    <cellStyle name="Обычный 10" xfId="114"/>
    <cellStyle name="Обычный 11" xfId="115"/>
    <cellStyle name="Обычный 12" xfId="1"/>
    <cellStyle name="Обычный 2" xfId="4"/>
    <cellStyle name="Обычный 2 2" xfId="116"/>
    <cellStyle name="Обычный 3" xfId="117"/>
    <cellStyle name="Обычный 3 2" xfId="118"/>
    <cellStyle name="Обычный 3 3" xfId="119"/>
    <cellStyle name="Обычный 3 4" xfId="120"/>
    <cellStyle name="Обычный 3 5" xfId="121"/>
    <cellStyle name="Обычный 3 6" xfId="122"/>
    <cellStyle name="Обычный 3 7" xfId="123"/>
    <cellStyle name="Обычный 3 8" xfId="124"/>
    <cellStyle name="Обычный 3 8 2" xfId="125"/>
    <cellStyle name="Обычный 4" xfId="126"/>
    <cellStyle name="Обычный 5" xfId="127"/>
    <cellStyle name="Обычный 5 2" xfId="128"/>
    <cellStyle name="Обычный 5 3" xfId="129"/>
    <cellStyle name="Обычный 6" xfId="130"/>
    <cellStyle name="Обычный 7" xfId="131"/>
    <cellStyle name="Обычный 8" xfId="132"/>
    <cellStyle name="Обычный 9" xfId="133"/>
    <cellStyle name="Стиль 1" xfId="134"/>
    <cellStyle name="Тысячи [0]_96111" xfId="135"/>
    <cellStyle name="Тысячи_96111" xfId="136"/>
    <cellStyle name="Үђғһ‹һ‚һљ1" xfId="137"/>
    <cellStyle name="Үђғһ‹һ‚һљ2" xfId="138"/>
    <cellStyle name="Финансовый" xfId="149" builtinId="3"/>
    <cellStyle name="Финансовый 2" xfId="3"/>
    <cellStyle name="Финансовый 2 2" xfId="139"/>
    <cellStyle name="Финансовый 2 3" xfId="148"/>
    <cellStyle name="Финансовый 3" xfId="140"/>
    <cellStyle name="Финансовый 4" xfId="141"/>
    <cellStyle name="Финансовый 4 2" xfId="142"/>
    <cellStyle name="Финансовый 4 3" xfId="143"/>
    <cellStyle name="Финансовый 5" xfId="144"/>
    <cellStyle name="Финансовый 6" xfId="145"/>
    <cellStyle name="Финансовый 7" xfId="2"/>
    <cellStyle name="Џђһ–…қ’қ›ү" xfId="146"/>
    <cellStyle name="Џђћ–…ќ’ќ›‰" xfId="1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oneCellAnchor>
    <xdr:from>
      <xdr:col>3</xdr:col>
      <xdr:colOff>992320</xdr:colOff>
      <xdr:row>51</xdr:row>
      <xdr:rowOff>1633405</xdr:rowOff>
    </xdr:from>
    <xdr:ext cx="937629" cy="11513819"/>
    <xdr:sp macro="" textlink="">
      <xdr:nvSpPr>
        <xdr:cNvPr id="2" name="Прямоугольник 1"/>
        <xdr:cNvSpPr/>
      </xdr:nvSpPr>
      <xdr:spPr>
        <a:xfrm rot="16200000">
          <a:off x="149225" y="512191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54</xdr:row>
      <xdr:rowOff>0</xdr:rowOff>
    </xdr:from>
    <xdr:ext cx="184731" cy="937629"/>
    <xdr:sp macro="" textlink="">
      <xdr:nvSpPr>
        <xdr:cNvPr id="3" name="Прямоугольник 2"/>
        <xdr:cNvSpPr/>
      </xdr:nvSpPr>
      <xdr:spPr>
        <a:xfrm>
          <a:off x="4538694" y="66330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90</xdr:row>
      <xdr:rowOff>0</xdr:rowOff>
    </xdr:from>
    <xdr:ext cx="11513819" cy="937629"/>
    <xdr:sp macro="" textlink="">
      <xdr:nvSpPr>
        <xdr:cNvPr id="4" name="Прямоугольник 3"/>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5" name="Прямоугольник 4"/>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90</xdr:row>
      <xdr:rowOff>0</xdr:rowOff>
    </xdr:from>
    <xdr:ext cx="11513819" cy="937629"/>
    <xdr:sp macro="" textlink="">
      <xdr:nvSpPr>
        <xdr:cNvPr id="6" name="Прямоугольник 5"/>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7" name="Прямоугольник 6"/>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10</xdr:col>
      <xdr:colOff>2298700</xdr:colOff>
      <xdr:row>54</xdr:row>
      <xdr:rowOff>723900</xdr:rowOff>
    </xdr:from>
    <xdr:ext cx="184731" cy="937629"/>
    <xdr:sp macro="" textlink="">
      <xdr:nvSpPr>
        <xdr:cNvPr id="8" name="Прямоугольник 7"/>
        <xdr:cNvSpPr/>
      </xdr:nvSpPr>
      <xdr:spPr>
        <a:xfrm>
          <a:off x="18059400" y="466217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10</xdr:col>
      <xdr:colOff>2273300</xdr:colOff>
      <xdr:row>53</xdr:row>
      <xdr:rowOff>762000</xdr:rowOff>
    </xdr:from>
    <xdr:ext cx="184731" cy="937629"/>
    <xdr:sp macro="" textlink="">
      <xdr:nvSpPr>
        <xdr:cNvPr id="9" name="Прямоугольник 8"/>
        <xdr:cNvSpPr/>
      </xdr:nvSpPr>
      <xdr:spPr>
        <a:xfrm>
          <a:off x="18034000" y="45885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54</xdr:row>
      <xdr:rowOff>0</xdr:rowOff>
    </xdr:from>
    <xdr:ext cx="184731" cy="937629"/>
    <xdr:sp macro="" textlink="">
      <xdr:nvSpPr>
        <xdr:cNvPr id="10" name="Прямоугольник 9"/>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54</xdr:row>
      <xdr:rowOff>0</xdr:rowOff>
    </xdr:from>
    <xdr:ext cx="184731" cy="937629"/>
    <xdr:sp macro="" textlink="">
      <xdr:nvSpPr>
        <xdr:cNvPr id="11" name="Прямоугольник 10"/>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54</xdr:row>
      <xdr:rowOff>0</xdr:rowOff>
    </xdr:from>
    <xdr:ext cx="184731" cy="937629"/>
    <xdr:sp macro="" textlink="">
      <xdr:nvSpPr>
        <xdr:cNvPr id="12" name="Прямоугольник 11"/>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54</xdr:row>
      <xdr:rowOff>0</xdr:rowOff>
    </xdr:from>
    <xdr:ext cx="184731" cy="937629"/>
    <xdr:sp macro="" textlink="">
      <xdr:nvSpPr>
        <xdr:cNvPr id="13" name="Прямоугольник 12"/>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14" name="Прямоугольник 13"/>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15" name="Прямоугольник 14"/>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16" name="Прямоугольник 15"/>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17" name="Прямоугольник 16"/>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18" name="Прямоугольник 17"/>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19" name="Прямоугольник 18"/>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54</xdr:row>
      <xdr:rowOff>0</xdr:rowOff>
    </xdr:from>
    <xdr:ext cx="184731" cy="937629"/>
    <xdr:sp macro="" textlink="">
      <xdr:nvSpPr>
        <xdr:cNvPr id="20" name="Прямоугольник 19"/>
        <xdr:cNvSpPr/>
      </xdr:nvSpPr>
      <xdr:spPr>
        <a:xfrm>
          <a:off x="14354175" y="59472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54</xdr:row>
      <xdr:rowOff>0</xdr:rowOff>
    </xdr:from>
    <xdr:ext cx="184731" cy="937629"/>
    <xdr:sp macro="" textlink="">
      <xdr:nvSpPr>
        <xdr:cNvPr id="21" name="Прямоугольник 20"/>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54</xdr:row>
      <xdr:rowOff>0</xdr:rowOff>
    </xdr:from>
    <xdr:ext cx="184731" cy="937629"/>
    <xdr:sp macro="" textlink="">
      <xdr:nvSpPr>
        <xdr:cNvPr id="22" name="Прямоугольник 21"/>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54</xdr:row>
      <xdr:rowOff>0</xdr:rowOff>
    </xdr:from>
    <xdr:ext cx="184731" cy="937629"/>
    <xdr:sp macro="" textlink="">
      <xdr:nvSpPr>
        <xdr:cNvPr id="24" name="Прямоугольник 23"/>
        <xdr:cNvSpPr/>
      </xdr:nvSpPr>
      <xdr:spPr>
        <a:xfrm>
          <a:off x="4538694" y="696549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90</xdr:row>
      <xdr:rowOff>0</xdr:rowOff>
    </xdr:from>
    <xdr:ext cx="11513819" cy="937629"/>
    <xdr:sp macro="" textlink="">
      <xdr:nvSpPr>
        <xdr:cNvPr id="25" name="Прямоугольник 24"/>
        <xdr:cNvSpPr/>
      </xdr:nvSpPr>
      <xdr:spPr>
        <a:xfrm>
          <a:off x="333375" y="85905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26" name="Прямоугольник 25"/>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2</xdr:col>
      <xdr:colOff>152400</xdr:colOff>
      <xdr:row>5</xdr:row>
      <xdr:rowOff>101600</xdr:rowOff>
    </xdr:from>
    <xdr:ext cx="11513819" cy="937629"/>
    <xdr:sp macro="" textlink="">
      <xdr:nvSpPr>
        <xdr:cNvPr id="27" name="Прямоугольник 26"/>
        <xdr:cNvSpPr/>
      </xdr:nvSpPr>
      <xdr:spPr>
        <a:xfrm>
          <a:off x="3594100" y="13081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28" name="Прямоугольник 27"/>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45</xdr:row>
      <xdr:rowOff>1633405</xdr:rowOff>
    </xdr:from>
    <xdr:ext cx="937629" cy="11513819"/>
    <xdr:sp macro="" textlink="">
      <xdr:nvSpPr>
        <xdr:cNvPr id="29" name="Прямоугольник 28"/>
        <xdr:cNvSpPr/>
      </xdr:nvSpPr>
      <xdr:spPr>
        <a:xfrm rot="16200000">
          <a:off x="149225" y="521208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46</xdr:row>
      <xdr:rowOff>0</xdr:rowOff>
    </xdr:from>
    <xdr:ext cx="184731" cy="937629"/>
    <xdr:sp macro="" textlink="">
      <xdr:nvSpPr>
        <xdr:cNvPr id="30" name="Прямоугольник 29"/>
        <xdr:cNvSpPr/>
      </xdr:nvSpPr>
      <xdr:spPr>
        <a:xfrm>
          <a:off x="5773769" y="476758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46</xdr:row>
      <xdr:rowOff>0</xdr:rowOff>
    </xdr:from>
    <xdr:ext cx="184731" cy="937629"/>
    <xdr:sp macro="" textlink="">
      <xdr:nvSpPr>
        <xdr:cNvPr id="31" name="Прямоугольник 30"/>
        <xdr:cNvSpPr/>
      </xdr:nvSpPr>
      <xdr:spPr>
        <a:xfrm>
          <a:off x="5773769" y="476758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55</xdr:row>
      <xdr:rowOff>0</xdr:rowOff>
    </xdr:from>
    <xdr:ext cx="184731" cy="937629"/>
    <xdr:sp macro="" textlink="">
      <xdr:nvSpPr>
        <xdr:cNvPr id="32" name="Прямоугольник 31"/>
        <xdr:cNvSpPr/>
      </xdr:nvSpPr>
      <xdr:spPr>
        <a:xfrm>
          <a:off x="5773769" y="459613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55</xdr:row>
      <xdr:rowOff>0</xdr:rowOff>
    </xdr:from>
    <xdr:ext cx="184731" cy="937629"/>
    <xdr:sp macro="" textlink="">
      <xdr:nvSpPr>
        <xdr:cNvPr id="33" name="Прямоугольник 32"/>
        <xdr:cNvSpPr/>
      </xdr:nvSpPr>
      <xdr:spPr>
        <a:xfrm>
          <a:off x="5773769" y="459613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10</xdr:col>
      <xdr:colOff>2273300</xdr:colOff>
      <xdr:row>54</xdr:row>
      <xdr:rowOff>762000</xdr:rowOff>
    </xdr:from>
    <xdr:ext cx="184731" cy="937629"/>
    <xdr:sp macro="" textlink="">
      <xdr:nvSpPr>
        <xdr:cNvPr id="34" name="Прямоугольник 33"/>
        <xdr:cNvSpPr/>
      </xdr:nvSpPr>
      <xdr:spPr>
        <a:xfrm>
          <a:off x="18034000" y="45885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10</xdr:col>
      <xdr:colOff>2273300</xdr:colOff>
      <xdr:row>54</xdr:row>
      <xdr:rowOff>762000</xdr:rowOff>
    </xdr:from>
    <xdr:ext cx="184731" cy="937629"/>
    <xdr:sp macro="" textlink="">
      <xdr:nvSpPr>
        <xdr:cNvPr id="35" name="Прямоугольник 34"/>
        <xdr:cNvSpPr/>
      </xdr:nvSpPr>
      <xdr:spPr>
        <a:xfrm>
          <a:off x="18018125" y="298323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10</xdr:col>
      <xdr:colOff>2298700</xdr:colOff>
      <xdr:row>54</xdr:row>
      <xdr:rowOff>723900</xdr:rowOff>
    </xdr:from>
    <xdr:ext cx="184731" cy="937629"/>
    <xdr:sp macro="" textlink="">
      <xdr:nvSpPr>
        <xdr:cNvPr id="36" name="Прямоугольник 35"/>
        <xdr:cNvSpPr/>
      </xdr:nvSpPr>
      <xdr:spPr>
        <a:xfrm>
          <a:off x="18043525" y="28860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45</xdr:row>
      <xdr:rowOff>1633405</xdr:rowOff>
    </xdr:from>
    <xdr:ext cx="937629" cy="11513819"/>
    <xdr:sp macro="" textlink="">
      <xdr:nvSpPr>
        <xdr:cNvPr id="37" name="Прямоугольник 36"/>
        <xdr:cNvSpPr/>
      </xdr:nvSpPr>
      <xdr:spPr>
        <a:xfrm rot="16200000">
          <a:off x="142875" y="29009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55</xdr:row>
      <xdr:rowOff>0</xdr:rowOff>
    </xdr:from>
    <xdr:ext cx="184731" cy="937629"/>
    <xdr:sp macro="" textlink="">
      <xdr:nvSpPr>
        <xdr:cNvPr id="38" name="Прямоугольник 37"/>
        <xdr:cNvSpPr/>
      </xdr:nvSpPr>
      <xdr:spPr>
        <a:xfrm>
          <a:off x="5767419" y="28860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55</xdr:row>
      <xdr:rowOff>0</xdr:rowOff>
    </xdr:from>
    <xdr:ext cx="184731" cy="937629"/>
    <xdr:sp macro="" textlink="">
      <xdr:nvSpPr>
        <xdr:cNvPr id="39" name="Прямоугольник 38"/>
        <xdr:cNvSpPr/>
      </xdr:nvSpPr>
      <xdr:spPr>
        <a:xfrm>
          <a:off x="5767419" y="28860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10</xdr:col>
      <xdr:colOff>2273300</xdr:colOff>
      <xdr:row>54</xdr:row>
      <xdr:rowOff>762000</xdr:rowOff>
    </xdr:from>
    <xdr:ext cx="184731" cy="937629"/>
    <xdr:sp macro="" textlink="">
      <xdr:nvSpPr>
        <xdr:cNvPr id="40" name="Прямоугольник 39"/>
        <xdr:cNvSpPr/>
      </xdr:nvSpPr>
      <xdr:spPr>
        <a:xfrm>
          <a:off x="18018125" y="28860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10</xdr:col>
      <xdr:colOff>2273300</xdr:colOff>
      <xdr:row>54</xdr:row>
      <xdr:rowOff>762000</xdr:rowOff>
    </xdr:from>
    <xdr:ext cx="184731" cy="937629"/>
    <xdr:sp macro="" textlink="">
      <xdr:nvSpPr>
        <xdr:cNvPr id="41" name="Прямоугольник 40"/>
        <xdr:cNvSpPr/>
      </xdr:nvSpPr>
      <xdr:spPr>
        <a:xfrm>
          <a:off x="18018125" y="28860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992320</xdr:colOff>
      <xdr:row>93</xdr:row>
      <xdr:rowOff>1633405</xdr:rowOff>
    </xdr:from>
    <xdr:ext cx="937629" cy="11513819"/>
    <xdr:sp macro="" textlink="">
      <xdr:nvSpPr>
        <xdr:cNvPr id="2" name="Прямоугольник 1"/>
        <xdr:cNvSpPr/>
      </xdr:nvSpPr>
      <xdr:spPr>
        <a:xfrm rot="16200000">
          <a:off x="142875" y="503650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3" name="Прямоугольник 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94</xdr:row>
      <xdr:rowOff>0</xdr:rowOff>
    </xdr:from>
    <xdr:ext cx="11513819" cy="937629"/>
    <xdr:sp macro="" textlink="">
      <xdr:nvSpPr>
        <xdr:cNvPr id="4" name="Прямоугольник 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5" name="Прямоугольник 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94</xdr:row>
      <xdr:rowOff>0</xdr:rowOff>
    </xdr:from>
    <xdr:ext cx="11513819" cy="937629"/>
    <xdr:sp macro="" textlink="">
      <xdr:nvSpPr>
        <xdr:cNvPr id="6" name="Прямоугольник 5"/>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7" name="Прямоугольник 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8" name="Прямоугольник 7"/>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9" name="Прямоугольник 8"/>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10" name="Прямоугольник 9"/>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11" name="Прямоугольник 1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12" name="Прямоугольник 1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13" name="Прямоугольник 12"/>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4" name="Прямоугольник 13"/>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5" name="Прямоугольник 14"/>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6" name="Прямоугольник 15"/>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7" name="Прямоугольник 16"/>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8" name="Прямоугольник 17"/>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9" name="Прямоугольник 18"/>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20" name="Прямоугольник 19"/>
        <xdr:cNvSpPr/>
      </xdr:nvSpPr>
      <xdr:spPr>
        <a:xfrm>
          <a:off x="16630650" y="482427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21" name="Прямоугольник 2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22" name="Прямоугольник 2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94</xdr:row>
      <xdr:rowOff>0</xdr:rowOff>
    </xdr:from>
    <xdr:ext cx="184731" cy="937629"/>
    <xdr:sp macro="" textlink="">
      <xdr:nvSpPr>
        <xdr:cNvPr id="23" name="Прямоугольник 2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94</xdr:row>
      <xdr:rowOff>0</xdr:rowOff>
    </xdr:from>
    <xdr:ext cx="11513819" cy="937629"/>
    <xdr:sp macro="" textlink="">
      <xdr:nvSpPr>
        <xdr:cNvPr id="24" name="Прямоугольник 2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25" name="Прямоугольник 2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94</xdr:row>
      <xdr:rowOff>0</xdr:rowOff>
    </xdr:from>
    <xdr:ext cx="11513819" cy="937629"/>
    <xdr:sp macro="" textlink="">
      <xdr:nvSpPr>
        <xdr:cNvPr id="26" name="Прямоугольник 25"/>
        <xdr:cNvSpPr/>
      </xdr:nvSpPr>
      <xdr:spPr>
        <a:xfrm>
          <a:off x="1473200" y="67640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27" name="Прямоугольник 2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94</xdr:row>
      <xdr:rowOff>0</xdr:rowOff>
    </xdr:from>
    <xdr:ext cx="937629" cy="11513819"/>
    <xdr:sp macro="" textlink="">
      <xdr:nvSpPr>
        <xdr:cNvPr id="28" name="Прямоугольник 27"/>
        <xdr:cNvSpPr/>
      </xdr:nvSpPr>
      <xdr:spPr>
        <a:xfrm rot="16200000">
          <a:off x="142875" y="4408805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29" name="Прямоугольник 28"/>
        <xdr:cNvSpPr/>
      </xdr:nvSpPr>
      <xdr:spPr>
        <a:xfrm>
          <a:off x="5767419"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98</xdr:row>
      <xdr:rowOff>50800</xdr:rowOff>
    </xdr:from>
    <xdr:ext cx="11513819" cy="937629"/>
    <xdr:sp macro="" textlink="">
      <xdr:nvSpPr>
        <xdr:cNvPr id="30" name="Прямоугольник 29"/>
        <xdr:cNvSpPr/>
      </xdr:nvSpPr>
      <xdr:spPr>
        <a:xfrm>
          <a:off x="0" y="62966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97</xdr:row>
      <xdr:rowOff>0</xdr:rowOff>
    </xdr:from>
    <xdr:ext cx="184731" cy="937629"/>
    <xdr:sp macro="" textlink="">
      <xdr:nvSpPr>
        <xdr:cNvPr id="31" name="Прямоугольник 30"/>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114</xdr:row>
      <xdr:rowOff>0</xdr:rowOff>
    </xdr:from>
    <xdr:ext cx="11513819" cy="937629"/>
    <xdr:sp macro="" textlink="">
      <xdr:nvSpPr>
        <xdr:cNvPr id="32" name="Прямоугольник 31"/>
        <xdr:cNvSpPr/>
      </xdr:nvSpPr>
      <xdr:spPr>
        <a:xfrm>
          <a:off x="0" y="659638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97</xdr:row>
      <xdr:rowOff>0</xdr:rowOff>
    </xdr:from>
    <xdr:ext cx="184731" cy="937629"/>
    <xdr:sp macro="" textlink="">
      <xdr:nvSpPr>
        <xdr:cNvPr id="33" name="Прямоугольник 32"/>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34" name="Прямоугольник 33"/>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35" name="Прямоугольник 34"/>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36" name="Прямоугольник 35"/>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37" name="Прямоугольник 36"/>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38" name="Прямоугольник 37"/>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39" name="Прямоугольник 38"/>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12700</xdr:colOff>
      <xdr:row>51</xdr:row>
      <xdr:rowOff>165100</xdr:rowOff>
    </xdr:from>
    <xdr:ext cx="184731" cy="937629"/>
    <xdr:sp macro="" textlink="">
      <xdr:nvSpPr>
        <xdr:cNvPr id="40" name="Прямоугольник 39"/>
        <xdr:cNvSpPr/>
      </xdr:nvSpPr>
      <xdr:spPr>
        <a:xfrm>
          <a:off x="16662400" y="30175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52</xdr:row>
      <xdr:rowOff>0</xdr:rowOff>
    </xdr:from>
    <xdr:ext cx="184731" cy="937629"/>
    <xdr:sp macro="" textlink="">
      <xdr:nvSpPr>
        <xdr:cNvPr id="41" name="Прямоугольник 40"/>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52</xdr:row>
      <xdr:rowOff>0</xdr:rowOff>
    </xdr:from>
    <xdr:ext cx="184731" cy="937629"/>
    <xdr:sp macro="" textlink="">
      <xdr:nvSpPr>
        <xdr:cNvPr id="42" name="Прямоугольник 41"/>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52</xdr:row>
      <xdr:rowOff>0</xdr:rowOff>
    </xdr:from>
    <xdr:ext cx="184731" cy="937629"/>
    <xdr:sp macro="" textlink="">
      <xdr:nvSpPr>
        <xdr:cNvPr id="43" name="Прямоугольник 42"/>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52</xdr:row>
      <xdr:rowOff>0</xdr:rowOff>
    </xdr:from>
    <xdr:ext cx="184731" cy="937629"/>
    <xdr:sp macro="" textlink="">
      <xdr:nvSpPr>
        <xdr:cNvPr id="44" name="Прямоугольник 43"/>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52</xdr:row>
      <xdr:rowOff>0</xdr:rowOff>
    </xdr:from>
    <xdr:ext cx="184731" cy="937629"/>
    <xdr:sp macro="" textlink="">
      <xdr:nvSpPr>
        <xdr:cNvPr id="45" name="Прямоугольник 44"/>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46" name="Прямоугольник 45"/>
        <xdr:cNvSpPr/>
      </xdr:nvSpPr>
      <xdr:spPr>
        <a:xfrm>
          <a:off x="16630650" y="416514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47" name="Прямоугольник 46"/>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48" name="Прямоугольник 47"/>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94</xdr:row>
      <xdr:rowOff>0</xdr:rowOff>
    </xdr:from>
    <xdr:ext cx="184731" cy="937629"/>
    <xdr:sp macro="" textlink="">
      <xdr:nvSpPr>
        <xdr:cNvPr id="49" name="Прямоугольник 48"/>
        <xdr:cNvSpPr/>
      </xdr:nvSpPr>
      <xdr:spPr>
        <a:xfrm>
          <a:off x="5767419"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161</xdr:row>
      <xdr:rowOff>127000</xdr:rowOff>
    </xdr:from>
    <xdr:ext cx="11513819" cy="937629"/>
    <xdr:sp macro="" textlink="">
      <xdr:nvSpPr>
        <xdr:cNvPr id="50" name="Прямоугольник 49"/>
        <xdr:cNvSpPr/>
      </xdr:nvSpPr>
      <xdr:spPr>
        <a:xfrm>
          <a:off x="0" y="750443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97</xdr:row>
      <xdr:rowOff>0</xdr:rowOff>
    </xdr:from>
    <xdr:ext cx="184731" cy="937629"/>
    <xdr:sp macro="" textlink="">
      <xdr:nvSpPr>
        <xdr:cNvPr id="51" name="Прямоугольник 50"/>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1930400</xdr:colOff>
      <xdr:row>97</xdr:row>
      <xdr:rowOff>0</xdr:rowOff>
    </xdr:from>
    <xdr:ext cx="11513819" cy="937629"/>
    <xdr:sp macro="" textlink="">
      <xdr:nvSpPr>
        <xdr:cNvPr id="52" name="Прямоугольник 51"/>
        <xdr:cNvSpPr/>
      </xdr:nvSpPr>
      <xdr:spPr>
        <a:xfrm rot="1025525">
          <a:off x="2374900" y="621665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97</xdr:row>
      <xdr:rowOff>0</xdr:rowOff>
    </xdr:from>
    <xdr:ext cx="184731" cy="937629"/>
    <xdr:sp macro="" textlink="">
      <xdr:nvSpPr>
        <xdr:cNvPr id="53" name="Прямоугольник 52"/>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92</xdr:row>
      <xdr:rowOff>1633405</xdr:rowOff>
    </xdr:from>
    <xdr:ext cx="937629" cy="11513819"/>
    <xdr:sp macro="" textlink="">
      <xdr:nvSpPr>
        <xdr:cNvPr id="54" name="Прямоугольник 53"/>
        <xdr:cNvSpPr/>
      </xdr:nvSpPr>
      <xdr:spPr>
        <a:xfrm rot="16200000">
          <a:off x="142875" y="386873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55" name="Прямоугольник 54"/>
        <xdr:cNvSpPr/>
      </xdr:nvSpPr>
      <xdr:spPr>
        <a:xfrm>
          <a:off x="5767419"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94</xdr:row>
      <xdr:rowOff>0</xdr:rowOff>
    </xdr:from>
    <xdr:ext cx="11513819" cy="937629"/>
    <xdr:sp macro="" textlink="">
      <xdr:nvSpPr>
        <xdr:cNvPr id="56" name="Прямоугольник 55"/>
        <xdr:cNvSpPr/>
      </xdr:nvSpPr>
      <xdr:spPr>
        <a:xfrm>
          <a:off x="438150" y="59693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57" name="Прямоугольник 56"/>
        <xdr:cNvSpPr/>
      </xdr:nvSpPr>
      <xdr:spPr>
        <a:xfrm>
          <a:off x="5767419" y="59693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94</xdr:row>
      <xdr:rowOff>0</xdr:rowOff>
    </xdr:from>
    <xdr:ext cx="11513819" cy="937629"/>
    <xdr:sp macro="" textlink="">
      <xdr:nvSpPr>
        <xdr:cNvPr id="58" name="Прямоугольник 57"/>
        <xdr:cNvSpPr/>
      </xdr:nvSpPr>
      <xdr:spPr>
        <a:xfrm>
          <a:off x="438150" y="59693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59" name="Прямоугольник 58"/>
        <xdr:cNvSpPr/>
      </xdr:nvSpPr>
      <xdr:spPr>
        <a:xfrm>
          <a:off x="5767419" y="59693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60" name="Прямоугольник 59"/>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61" name="Прямоугольник 60"/>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62" name="Прямоугольник 61"/>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63" name="Прямоугольник 62"/>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64" name="Прямоугольник 63"/>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65" name="Прямоугольник 64"/>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66" name="Прямоугольник 65"/>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67" name="Прямоугольник 66"/>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68" name="Прямоугольник 67"/>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69" name="Прямоугольник 68"/>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70" name="Прямоугольник 69"/>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71" name="Прямоугольник 70"/>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72" name="Прямоугольник 71"/>
        <xdr:cNvSpPr/>
      </xdr:nvSpPr>
      <xdr:spPr>
        <a:xfrm>
          <a:off x="16630650" y="3625078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73" name="Прямоугольник 72"/>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74" name="Прямоугольник 73"/>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94</xdr:row>
      <xdr:rowOff>0</xdr:rowOff>
    </xdr:from>
    <xdr:ext cx="184731" cy="937629"/>
    <xdr:sp macro="" textlink="">
      <xdr:nvSpPr>
        <xdr:cNvPr id="75" name="Прямоугольник 74"/>
        <xdr:cNvSpPr/>
      </xdr:nvSpPr>
      <xdr:spPr>
        <a:xfrm>
          <a:off x="5767419"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94</xdr:row>
      <xdr:rowOff>0</xdr:rowOff>
    </xdr:from>
    <xdr:ext cx="11513819" cy="937629"/>
    <xdr:sp macro="" textlink="">
      <xdr:nvSpPr>
        <xdr:cNvPr id="76" name="Прямоугольник 75"/>
        <xdr:cNvSpPr/>
      </xdr:nvSpPr>
      <xdr:spPr>
        <a:xfrm>
          <a:off x="438150" y="59693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77" name="Прямоугольник 76"/>
        <xdr:cNvSpPr/>
      </xdr:nvSpPr>
      <xdr:spPr>
        <a:xfrm>
          <a:off x="5767419" y="59693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94</xdr:row>
      <xdr:rowOff>0</xdr:rowOff>
    </xdr:from>
    <xdr:ext cx="11513819" cy="937629"/>
    <xdr:sp macro="" textlink="">
      <xdr:nvSpPr>
        <xdr:cNvPr id="78" name="Прямоугольник 77"/>
        <xdr:cNvSpPr/>
      </xdr:nvSpPr>
      <xdr:spPr>
        <a:xfrm>
          <a:off x="1466850" y="59693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79" name="Прямоугольник 78"/>
        <xdr:cNvSpPr/>
      </xdr:nvSpPr>
      <xdr:spPr>
        <a:xfrm>
          <a:off x="5767419" y="59693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93</xdr:row>
      <xdr:rowOff>1633405</xdr:rowOff>
    </xdr:from>
    <xdr:ext cx="937629" cy="11513819"/>
    <xdr:sp macro="" textlink="">
      <xdr:nvSpPr>
        <xdr:cNvPr id="80" name="Прямоугольник 79"/>
        <xdr:cNvSpPr/>
      </xdr:nvSpPr>
      <xdr:spPr>
        <a:xfrm rot="16200000">
          <a:off x="142875" y="402113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81" name="Прямоугольник 80"/>
        <xdr:cNvSpPr/>
      </xdr:nvSpPr>
      <xdr:spPr>
        <a:xfrm>
          <a:off x="5767419"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97</xdr:row>
      <xdr:rowOff>50800</xdr:rowOff>
    </xdr:from>
    <xdr:ext cx="11513819" cy="937629"/>
    <xdr:sp macro="" textlink="">
      <xdr:nvSpPr>
        <xdr:cNvPr id="82" name="Прямоугольник 81"/>
        <xdr:cNvSpPr/>
      </xdr:nvSpPr>
      <xdr:spPr>
        <a:xfrm>
          <a:off x="0" y="636397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96</xdr:row>
      <xdr:rowOff>0</xdr:rowOff>
    </xdr:from>
    <xdr:ext cx="184731" cy="937629"/>
    <xdr:sp macro="" textlink="">
      <xdr:nvSpPr>
        <xdr:cNvPr id="83" name="Прямоугольник 82"/>
        <xdr:cNvSpPr/>
      </xdr:nvSpPr>
      <xdr:spPr>
        <a:xfrm>
          <a:off x="5767419" y="63398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113</xdr:row>
      <xdr:rowOff>0</xdr:rowOff>
    </xdr:from>
    <xdr:ext cx="11513819" cy="937629"/>
    <xdr:sp macro="" textlink="">
      <xdr:nvSpPr>
        <xdr:cNvPr id="84" name="Прямоугольник 83"/>
        <xdr:cNvSpPr/>
      </xdr:nvSpPr>
      <xdr:spPr>
        <a:xfrm>
          <a:off x="0" y="666369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96</xdr:row>
      <xdr:rowOff>0</xdr:rowOff>
    </xdr:from>
    <xdr:ext cx="184731" cy="937629"/>
    <xdr:sp macro="" textlink="">
      <xdr:nvSpPr>
        <xdr:cNvPr id="85" name="Прямоугольник 84"/>
        <xdr:cNvSpPr/>
      </xdr:nvSpPr>
      <xdr:spPr>
        <a:xfrm>
          <a:off x="5767419" y="63398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86" name="Прямоугольник 85"/>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87" name="Прямоугольник 86"/>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88" name="Прямоугольник 87"/>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89" name="Прямоугольник 88"/>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90" name="Прямоугольник 89"/>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91" name="Прямоугольник 90"/>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92" name="Прямоугольник 91"/>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93" name="Прямоугольник 92"/>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94" name="Прямоугольник 93"/>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95" name="Прямоугольник 94"/>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96" name="Прямоугольник 95"/>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97" name="Прямоугольник 96"/>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98" name="Прямоугольник 97"/>
        <xdr:cNvSpPr/>
      </xdr:nvSpPr>
      <xdr:spPr>
        <a:xfrm>
          <a:off x="16630650" y="3701278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99" name="Прямоугольник 98"/>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92</xdr:row>
      <xdr:rowOff>0</xdr:rowOff>
    </xdr:from>
    <xdr:ext cx="184731" cy="937629"/>
    <xdr:sp macro="" textlink="">
      <xdr:nvSpPr>
        <xdr:cNvPr id="100" name="Прямоугольник 99"/>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94</xdr:row>
      <xdr:rowOff>0</xdr:rowOff>
    </xdr:from>
    <xdr:ext cx="184731" cy="937629"/>
    <xdr:sp macro="" textlink="">
      <xdr:nvSpPr>
        <xdr:cNvPr id="101" name="Прямоугольник 100"/>
        <xdr:cNvSpPr/>
      </xdr:nvSpPr>
      <xdr:spPr>
        <a:xfrm>
          <a:off x="5767419"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140</xdr:row>
      <xdr:rowOff>0</xdr:rowOff>
    </xdr:from>
    <xdr:ext cx="11513819" cy="937629"/>
    <xdr:sp macro="" textlink="">
      <xdr:nvSpPr>
        <xdr:cNvPr id="102" name="Прямоугольник 101"/>
        <xdr:cNvSpPr/>
      </xdr:nvSpPr>
      <xdr:spPr>
        <a:xfrm>
          <a:off x="0" y="717804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96</xdr:row>
      <xdr:rowOff>0</xdr:rowOff>
    </xdr:from>
    <xdr:ext cx="184731" cy="937629"/>
    <xdr:sp macro="" textlink="">
      <xdr:nvSpPr>
        <xdr:cNvPr id="103" name="Прямоугольник 102"/>
        <xdr:cNvSpPr/>
      </xdr:nvSpPr>
      <xdr:spPr>
        <a:xfrm>
          <a:off x="5767419" y="63398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1892300</xdr:colOff>
      <xdr:row>96</xdr:row>
      <xdr:rowOff>25400</xdr:rowOff>
    </xdr:from>
    <xdr:ext cx="11513819" cy="937629"/>
    <xdr:sp macro="" textlink="">
      <xdr:nvSpPr>
        <xdr:cNvPr id="104" name="Прямоугольник 103"/>
        <xdr:cNvSpPr/>
      </xdr:nvSpPr>
      <xdr:spPr>
        <a:xfrm rot="1025525">
          <a:off x="2330450" y="634238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96</xdr:row>
      <xdr:rowOff>0</xdr:rowOff>
    </xdr:from>
    <xdr:ext cx="184731" cy="937629"/>
    <xdr:sp macro="" textlink="">
      <xdr:nvSpPr>
        <xdr:cNvPr id="105" name="Прямоугольник 104"/>
        <xdr:cNvSpPr/>
      </xdr:nvSpPr>
      <xdr:spPr>
        <a:xfrm>
          <a:off x="5767419" y="63398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94</xdr:row>
      <xdr:rowOff>0</xdr:rowOff>
    </xdr:from>
    <xdr:ext cx="11513819" cy="937629"/>
    <xdr:sp macro="" textlink="">
      <xdr:nvSpPr>
        <xdr:cNvPr id="106" name="Прямоугольник 105"/>
        <xdr:cNvSpPr/>
      </xdr:nvSpPr>
      <xdr:spPr>
        <a:xfrm>
          <a:off x="444500" y="575310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107" name="Прямоугольник 106"/>
        <xdr:cNvSpPr/>
      </xdr:nvSpPr>
      <xdr:spPr>
        <a:xfrm>
          <a:off x="5773769" y="575310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94</xdr:row>
      <xdr:rowOff>0</xdr:rowOff>
    </xdr:from>
    <xdr:ext cx="11513819" cy="937629"/>
    <xdr:sp macro="" textlink="">
      <xdr:nvSpPr>
        <xdr:cNvPr id="108" name="Прямоугольник 107"/>
        <xdr:cNvSpPr/>
      </xdr:nvSpPr>
      <xdr:spPr>
        <a:xfrm>
          <a:off x="444500" y="575310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109" name="Прямоугольник 108"/>
        <xdr:cNvSpPr/>
      </xdr:nvSpPr>
      <xdr:spPr>
        <a:xfrm>
          <a:off x="5773769" y="575310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431800</xdr:colOff>
      <xdr:row>94</xdr:row>
      <xdr:rowOff>0</xdr:rowOff>
    </xdr:from>
    <xdr:ext cx="11513819" cy="937629"/>
    <xdr:sp macro="" textlink="">
      <xdr:nvSpPr>
        <xdr:cNvPr id="110" name="Прямоугольник 109"/>
        <xdr:cNvSpPr/>
      </xdr:nvSpPr>
      <xdr:spPr>
        <a:xfrm>
          <a:off x="431800" y="597027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111" name="Прямоугольник 110"/>
        <xdr:cNvSpPr/>
      </xdr:nvSpPr>
      <xdr:spPr>
        <a:xfrm>
          <a:off x="5773769" y="575310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94</xdr:row>
      <xdr:rowOff>0</xdr:rowOff>
    </xdr:from>
    <xdr:ext cx="11513819" cy="937629"/>
    <xdr:sp macro="" textlink="">
      <xdr:nvSpPr>
        <xdr:cNvPr id="112" name="Прямоугольник 111"/>
        <xdr:cNvSpPr/>
      </xdr:nvSpPr>
      <xdr:spPr>
        <a:xfrm>
          <a:off x="1473200" y="575310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113" name="Прямоугольник 112"/>
        <xdr:cNvSpPr/>
      </xdr:nvSpPr>
      <xdr:spPr>
        <a:xfrm>
          <a:off x="5773769" y="575310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72</xdr:row>
      <xdr:rowOff>0</xdr:rowOff>
    </xdr:from>
    <xdr:ext cx="184731" cy="937629"/>
    <xdr:sp macro="" textlink="">
      <xdr:nvSpPr>
        <xdr:cNvPr id="114" name="Прямоугольник 113"/>
        <xdr:cNvSpPr/>
      </xdr:nvSpPr>
      <xdr:spPr>
        <a:xfrm>
          <a:off x="5773769" y="52095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72</xdr:row>
      <xdr:rowOff>0</xdr:rowOff>
    </xdr:from>
    <xdr:ext cx="184731" cy="937629"/>
    <xdr:sp macro="" textlink="">
      <xdr:nvSpPr>
        <xdr:cNvPr id="115" name="Прямоугольник 114"/>
        <xdr:cNvSpPr/>
      </xdr:nvSpPr>
      <xdr:spPr>
        <a:xfrm>
          <a:off x="5773769" y="52095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71</xdr:row>
      <xdr:rowOff>0</xdr:rowOff>
    </xdr:from>
    <xdr:ext cx="184731" cy="937629"/>
    <xdr:sp macro="" textlink="">
      <xdr:nvSpPr>
        <xdr:cNvPr id="116" name="Прямоугольник 115"/>
        <xdr:cNvSpPr/>
      </xdr:nvSpPr>
      <xdr:spPr>
        <a:xfrm>
          <a:off x="5773769" y="51333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71</xdr:row>
      <xdr:rowOff>0</xdr:rowOff>
    </xdr:from>
    <xdr:ext cx="184731" cy="937629"/>
    <xdr:sp macro="" textlink="">
      <xdr:nvSpPr>
        <xdr:cNvPr id="117" name="Прямоугольник 116"/>
        <xdr:cNvSpPr/>
      </xdr:nvSpPr>
      <xdr:spPr>
        <a:xfrm>
          <a:off x="5773769" y="51333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73</xdr:row>
      <xdr:rowOff>1633405</xdr:rowOff>
    </xdr:from>
    <xdr:ext cx="937629" cy="11513819"/>
    <xdr:sp macro="" textlink="">
      <xdr:nvSpPr>
        <xdr:cNvPr id="234" name="Прямоугольник 233"/>
        <xdr:cNvSpPr/>
      </xdr:nvSpPr>
      <xdr:spPr>
        <a:xfrm rot="16200000">
          <a:off x="142875" y="5252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235" name="Прямоугольник 234"/>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236" name="Прямоугольник 235"/>
        <xdr:cNvSpPr/>
      </xdr:nvSpPr>
      <xdr:spPr>
        <a:xfrm>
          <a:off x="4381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237" name="Прямоугольник 236"/>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238" name="Прямоугольник 237"/>
        <xdr:cNvSpPr/>
      </xdr:nvSpPr>
      <xdr:spPr>
        <a:xfrm>
          <a:off x="4381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239" name="Прямоугольник 238"/>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40" name="Прямоугольник 239"/>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41" name="Прямоугольник 240"/>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42" name="Прямоугольник 241"/>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43" name="Прямоугольник 242"/>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44" name="Прямоугольник 243"/>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45" name="Прямоугольник 244"/>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47</xdr:row>
      <xdr:rowOff>0</xdr:rowOff>
    </xdr:from>
    <xdr:ext cx="184731" cy="937629"/>
    <xdr:sp macro="" textlink="">
      <xdr:nvSpPr>
        <xdr:cNvPr id="246" name="Прямоугольник 245"/>
        <xdr:cNvSpPr/>
      </xdr:nvSpPr>
      <xdr:spPr>
        <a:xfrm>
          <a:off x="16630650" y="25707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47</xdr:row>
      <xdr:rowOff>0</xdr:rowOff>
    </xdr:from>
    <xdr:ext cx="184731" cy="937629"/>
    <xdr:sp macro="" textlink="">
      <xdr:nvSpPr>
        <xdr:cNvPr id="247" name="Прямоугольник 246"/>
        <xdr:cNvSpPr/>
      </xdr:nvSpPr>
      <xdr:spPr>
        <a:xfrm>
          <a:off x="16630650" y="25707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47</xdr:row>
      <xdr:rowOff>0</xdr:rowOff>
    </xdr:from>
    <xdr:ext cx="184731" cy="937629"/>
    <xdr:sp macro="" textlink="">
      <xdr:nvSpPr>
        <xdr:cNvPr id="248" name="Прямоугольник 247"/>
        <xdr:cNvSpPr/>
      </xdr:nvSpPr>
      <xdr:spPr>
        <a:xfrm>
          <a:off x="16630650" y="25707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47</xdr:row>
      <xdr:rowOff>0</xdr:rowOff>
    </xdr:from>
    <xdr:ext cx="184731" cy="937629"/>
    <xdr:sp macro="" textlink="">
      <xdr:nvSpPr>
        <xdr:cNvPr id="249" name="Прямоугольник 248"/>
        <xdr:cNvSpPr/>
      </xdr:nvSpPr>
      <xdr:spPr>
        <a:xfrm>
          <a:off x="16630650" y="25707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47</xdr:row>
      <xdr:rowOff>0</xdr:rowOff>
    </xdr:from>
    <xdr:ext cx="184731" cy="937629"/>
    <xdr:sp macro="" textlink="">
      <xdr:nvSpPr>
        <xdr:cNvPr id="250" name="Прямоугольник 249"/>
        <xdr:cNvSpPr/>
      </xdr:nvSpPr>
      <xdr:spPr>
        <a:xfrm>
          <a:off x="16630650" y="25707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47</xdr:row>
      <xdr:rowOff>0</xdr:rowOff>
    </xdr:from>
    <xdr:ext cx="184731" cy="937629"/>
    <xdr:sp macro="" textlink="">
      <xdr:nvSpPr>
        <xdr:cNvPr id="251" name="Прямоугольник 250"/>
        <xdr:cNvSpPr/>
      </xdr:nvSpPr>
      <xdr:spPr>
        <a:xfrm>
          <a:off x="16630650" y="25707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52" name="Прямоугольник 251"/>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53" name="Прямоугольник 252"/>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54" name="Прямоугольник 253"/>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91</xdr:row>
      <xdr:rowOff>0</xdr:rowOff>
    </xdr:from>
    <xdr:ext cx="184731" cy="937629"/>
    <xdr:sp macro="" textlink="">
      <xdr:nvSpPr>
        <xdr:cNvPr id="255" name="Прямоугольник 254"/>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256" name="Прямоугольник 255"/>
        <xdr:cNvSpPr/>
      </xdr:nvSpPr>
      <xdr:spPr>
        <a:xfrm>
          <a:off x="4381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257" name="Прямоугольник 256"/>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91</xdr:row>
      <xdr:rowOff>0</xdr:rowOff>
    </xdr:from>
    <xdr:ext cx="11513819" cy="937629"/>
    <xdr:sp macro="" textlink="">
      <xdr:nvSpPr>
        <xdr:cNvPr id="258" name="Прямоугольник 257"/>
        <xdr:cNvSpPr/>
      </xdr:nvSpPr>
      <xdr:spPr>
        <a:xfrm>
          <a:off x="14668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259" name="Прямоугольник 258"/>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91</xdr:row>
      <xdr:rowOff>0</xdr:rowOff>
    </xdr:from>
    <xdr:ext cx="937629" cy="11513819"/>
    <xdr:sp macro="" textlink="">
      <xdr:nvSpPr>
        <xdr:cNvPr id="260" name="Прямоугольник 259"/>
        <xdr:cNvSpPr/>
      </xdr:nvSpPr>
      <xdr:spPr>
        <a:xfrm rot="16200000">
          <a:off x="142875" y="5252257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261" name="Прямоугольник 260"/>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95</xdr:row>
      <xdr:rowOff>50800</xdr:rowOff>
    </xdr:from>
    <xdr:ext cx="11513819" cy="937629"/>
    <xdr:sp macro="" textlink="">
      <xdr:nvSpPr>
        <xdr:cNvPr id="262" name="Прямоугольник 261"/>
        <xdr:cNvSpPr/>
      </xdr:nvSpPr>
      <xdr:spPr>
        <a:xfrm>
          <a:off x="0" y="480472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263" name="Прямоугольник 262"/>
        <xdr:cNvSpPr/>
      </xdr:nvSpPr>
      <xdr:spPr>
        <a:xfrm>
          <a:off x="5767419" y="478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111</xdr:row>
      <xdr:rowOff>0</xdr:rowOff>
    </xdr:from>
    <xdr:ext cx="11513819" cy="937629"/>
    <xdr:sp macro="" textlink="">
      <xdr:nvSpPr>
        <xdr:cNvPr id="264" name="Прямоугольник 263"/>
        <xdr:cNvSpPr/>
      </xdr:nvSpPr>
      <xdr:spPr>
        <a:xfrm>
          <a:off x="0" y="5104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265" name="Прямоугольник 264"/>
        <xdr:cNvSpPr/>
      </xdr:nvSpPr>
      <xdr:spPr>
        <a:xfrm>
          <a:off x="5767419" y="478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66" name="Прямоугольник 265"/>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67" name="Прямоугольник 266"/>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68" name="Прямоугольник 267"/>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69" name="Прямоугольник 268"/>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70" name="Прямоугольник 269"/>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71" name="Прямоугольник 270"/>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12700</xdr:colOff>
      <xdr:row>48</xdr:row>
      <xdr:rowOff>165100</xdr:rowOff>
    </xdr:from>
    <xdr:ext cx="184731" cy="937629"/>
    <xdr:sp macro="" textlink="">
      <xdr:nvSpPr>
        <xdr:cNvPr id="272" name="Прямоугольник 271"/>
        <xdr:cNvSpPr/>
      </xdr:nvSpPr>
      <xdr:spPr>
        <a:xfrm>
          <a:off x="16643350" y="266065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273" name="Прямоугольник 272"/>
        <xdr:cNvSpPr/>
      </xdr:nvSpPr>
      <xdr:spPr>
        <a:xfrm>
          <a:off x="16630650" y="26822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274" name="Прямоугольник 273"/>
        <xdr:cNvSpPr/>
      </xdr:nvSpPr>
      <xdr:spPr>
        <a:xfrm>
          <a:off x="16630650" y="26822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275" name="Прямоугольник 274"/>
        <xdr:cNvSpPr/>
      </xdr:nvSpPr>
      <xdr:spPr>
        <a:xfrm>
          <a:off x="16630650" y="26822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276" name="Прямоугольник 275"/>
        <xdr:cNvSpPr/>
      </xdr:nvSpPr>
      <xdr:spPr>
        <a:xfrm>
          <a:off x="16630650" y="26822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277" name="Прямоугольник 276"/>
        <xdr:cNvSpPr/>
      </xdr:nvSpPr>
      <xdr:spPr>
        <a:xfrm>
          <a:off x="16630650" y="26822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78" name="Прямоугольник 277"/>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79" name="Прямоугольник 278"/>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80" name="Прямоугольник 279"/>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91</xdr:row>
      <xdr:rowOff>0</xdr:rowOff>
    </xdr:from>
    <xdr:ext cx="184731" cy="937629"/>
    <xdr:sp macro="" textlink="">
      <xdr:nvSpPr>
        <xdr:cNvPr id="281" name="Прямоугольник 280"/>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158</xdr:row>
      <xdr:rowOff>127000</xdr:rowOff>
    </xdr:from>
    <xdr:ext cx="11513819" cy="937629"/>
    <xdr:sp macro="" textlink="">
      <xdr:nvSpPr>
        <xdr:cNvPr id="282" name="Прямоугольник 281"/>
        <xdr:cNvSpPr/>
      </xdr:nvSpPr>
      <xdr:spPr>
        <a:xfrm>
          <a:off x="0" y="60124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94</xdr:row>
      <xdr:rowOff>0</xdr:rowOff>
    </xdr:from>
    <xdr:ext cx="184731" cy="937629"/>
    <xdr:sp macro="" textlink="">
      <xdr:nvSpPr>
        <xdr:cNvPr id="283" name="Прямоугольник 282"/>
        <xdr:cNvSpPr/>
      </xdr:nvSpPr>
      <xdr:spPr>
        <a:xfrm>
          <a:off x="5767419" y="478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94</xdr:row>
      <xdr:rowOff>0</xdr:rowOff>
    </xdr:from>
    <xdr:ext cx="184731" cy="937629"/>
    <xdr:sp macro="" textlink="">
      <xdr:nvSpPr>
        <xdr:cNvPr id="285" name="Прямоугольник 284"/>
        <xdr:cNvSpPr/>
      </xdr:nvSpPr>
      <xdr:spPr>
        <a:xfrm>
          <a:off x="5767419" y="478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72</xdr:row>
      <xdr:rowOff>1633405</xdr:rowOff>
    </xdr:from>
    <xdr:ext cx="937629" cy="11513819"/>
    <xdr:sp macro="" textlink="">
      <xdr:nvSpPr>
        <xdr:cNvPr id="286" name="Прямоугольник 285"/>
        <xdr:cNvSpPr/>
      </xdr:nvSpPr>
      <xdr:spPr>
        <a:xfrm rot="16200000">
          <a:off x="142875" y="5193665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287" name="Прямоугольник 286"/>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288" name="Прямоугольник 287"/>
        <xdr:cNvSpPr/>
      </xdr:nvSpPr>
      <xdr:spPr>
        <a:xfrm>
          <a:off x="4381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289" name="Прямоугольник 288"/>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290" name="Прямоугольник 289"/>
        <xdr:cNvSpPr/>
      </xdr:nvSpPr>
      <xdr:spPr>
        <a:xfrm>
          <a:off x="4381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291" name="Прямоугольник 290"/>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92" name="Прямоугольник 291"/>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93" name="Прямоугольник 292"/>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94" name="Прямоугольник 293"/>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95" name="Прямоугольник 294"/>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96" name="Прямоугольник 295"/>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297" name="Прямоугольник 296"/>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298" name="Прямоугольник 297"/>
        <xdr:cNvSpPr/>
      </xdr:nvSpPr>
      <xdr:spPr>
        <a:xfrm>
          <a:off x="16630650" y="25517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299" name="Прямоугольник 298"/>
        <xdr:cNvSpPr/>
      </xdr:nvSpPr>
      <xdr:spPr>
        <a:xfrm>
          <a:off x="16630650" y="25517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300" name="Прямоугольник 299"/>
        <xdr:cNvSpPr/>
      </xdr:nvSpPr>
      <xdr:spPr>
        <a:xfrm>
          <a:off x="16630650" y="25517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301" name="Прямоугольник 300"/>
        <xdr:cNvSpPr/>
      </xdr:nvSpPr>
      <xdr:spPr>
        <a:xfrm>
          <a:off x="16630650" y="25517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302" name="Прямоугольник 301"/>
        <xdr:cNvSpPr/>
      </xdr:nvSpPr>
      <xdr:spPr>
        <a:xfrm>
          <a:off x="16630650" y="25517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303" name="Прямоугольник 302"/>
        <xdr:cNvSpPr/>
      </xdr:nvSpPr>
      <xdr:spPr>
        <a:xfrm>
          <a:off x="16630650" y="25517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04" name="Прямоугольник 303"/>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05" name="Прямоугольник 304"/>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06" name="Прямоугольник 305"/>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91</xdr:row>
      <xdr:rowOff>0</xdr:rowOff>
    </xdr:from>
    <xdr:ext cx="184731" cy="937629"/>
    <xdr:sp macro="" textlink="">
      <xdr:nvSpPr>
        <xdr:cNvPr id="307" name="Прямоугольник 306"/>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308" name="Прямоугольник 307"/>
        <xdr:cNvSpPr/>
      </xdr:nvSpPr>
      <xdr:spPr>
        <a:xfrm>
          <a:off x="4381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309" name="Прямоугольник 308"/>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91</xdr:row>
      <xdr:rowOff>0</xdr:rowOff>
    </xdr:from>
    <xdr:ext cx="11513819" cy="937629"/>
    <xdr:sp macro="" textlink="">
      <xdr:nvSpPr>
        <xdr:cNvPr id="310" name="Прямоугольник 309"/>
        <xdr:cNvSpPr/>
      </xdr:nvSpPr>
      <xdr:spPr>
        <a:xfrm>
          <a:off x="14668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311" name="Прямоугольник 310"/>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73</xdr:row>
      <xdr:rowOff>1633405</xdr:rowOff>
    </xdr:from>
    <xdr:ext cx="937629" cy="11513819"/>
    <xdr:sp macro="" textlink="">
      <xdr:nvSpPr>
        <xdr:cNvPr id="312" name="Прямоугольник 311"/>
        <xdr:cNvSpPr/>
      </xdr:nvSpPr>
      <xdr:spPr>
        <a:xfrm rot="16200000">
          <a:off x="142875" y="5252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313" name="Прямоугольник 312"/>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94</xdr:row>
      <xdr:rowOff>50800</xdr:rowOff>
    </xdr:from>
    <xdr:ext cx="11513819" cy="937629"/>
    <xdr:sp macro="" textlink="">
      <xdr:nvSpPr>
        <xdr:cNvPr id="314" name="Прямоугольник 313"/>
        <xdr:cNvSpPr/>
      </xdr:nvSpPr>
      <xdr:spPr>
        <a:xfrm>
          <a:off x="0" y="478567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93</xdr:row>
      <xdr:rowOff>0</xdr:rowOff>
    </xdr:from>
    <xdr:ext cx="184731" cy="937629"/>
    <xdr:sp macro="" textlink="">
      <xdr:nvSpPr>
        <xdr:cNvPr id="315" name="Прямоугольник 314"/>
        <xdr:cNvSpPr/>
      </xdr:nvSpPr>
      <xdr:spPr>
        <a:xfrm>
          <a:off x="5767419" y="47615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110</xdr:row>
      <xdr:rowOff>0</xdr:rowOff>
    </xdr:from>
    <xdr:ext cx="11513819" cy="937629"/>
    <xdr:sp macro="" textlink="">
      <xdr:nvSpPr>
        <xdr:cNvPr id="316" name="Прямоугольник 315"/>
        <xdr:cNvSpPr/>
      </xdr:nvSpPr>
      <xdr:spPr>
        <a:xfrm>
          <a:off x="0" y="50853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93</xdr:row>
      <xdr:rowOff>0</xdr:rowOff>
    </xdr:from>
    <xdr:ext cx="184731" cy="937629"/>
    <xdr:sp macro="" textlink="">
      <xdr:nvSpPr>
        <xdr:cNvPr id="317" name="Прямоугольник 316"/>
        <xdr:cNvSpPr/>
      </xdr:nvSpPr>
      <xdr:spPr>
        <a:xfrm>
          <a:off x="5767419" y="47615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18" name="Прямоугольник 317"/>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19" name="Прямоугольник 318"/>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20" name="Прямоугольник 319"/>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21" name="Прямоугольник 320"/>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22" name="Прямоугольник 321"/>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23" name="Прямоугольник 322"/>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324" name="Прямоугольник 323"/>
        <xdr:cNvSpPr/>
      </xdr:nvSpPr>
      <xdr:spPr>
        <a:xfrm>
          <a:off x="16630650" y="26441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325" name="Прямоугольник 324"/>
        <xdr:cNvSpPr/>
      </xdr:nvSpPr>
      <xdr:spPr>
        <a:xfrm>
          <a:off x="16630650" y="26441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326" name="Прямоугольник 325"/>
        <xdr:cNvSpPr/>
      </xdr:nvSpPr>
      <xdr:spPr>
        <a:xfrm>
          <a:off x="16630650" y="26441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327" name="Прямоугольник 326"/>
        <xdr:cNvSpPr/>
      </xdr:nvSpPr>
      <xdr:spPr>
        <a:xfrm>
          <a:off x="16630650" y="26441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328" name="Прямоугольник 327"/>
        <xdr:cNvSpPr/>
      </xdr:nvSpPr>
      <xdr:spPr>
        <a:xfrm>
          <a:off x="16630650" y="26441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329" name="Прямоугольник 328"/>
        <xdr:cNvSpPr/>
      </xdr:nvSpPr>
      <xdr:spPr>
        <a:xfrm>
          <a:off x="16630650" y="26441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30" name="Прямоугольник 329"/>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31" name="Прямоугольник 330"/>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32" name="Прямоугольник 331"/>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91</xdr:row>
      <xdr:rowOff>0</xdr:rowOff>
    </xdr:from>
    <xdr:ext cx="184731" cy="937629"/>
    <xdr:sp macro="" textlink="">
      <xdr:nvSpPr>
        <xdr:cNvPr id="333" name="Прямоугольник 332"/>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137</xdr:row>
      <xdr:rowOff>0</xdr:rowOff>
    </xdr:from>
    <xdr:ext cx="11513819" cy="937629"/>
    <xdr:sp macro="" textlink="">
      <xdr:nvSpPr>
        <xdr:cNvPr id="334" name="Прямоугольник 333"/>
        <xdr:cNvSpPr/>
      </xdr:nvSpPr>
      <xdr:spPr>
        <a:xfrm>
          <a:off x="0" y="55997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93</xdr:row>
      <xdr:rowOff>0</xdr:rowOff>
    </xdr:from>
    <xdr:ext cx="184731" cy="937629"/>
    <xdr:sp macro="" textlink="">
      <xdr:nvSpPr>
        <xdr:cNvPr id="335" name="Прямоугольник 334"/>
        <xdr:cNvSpPr/>
      </xdr:nvSpPr>
      <xdr:spPr>
        <a:xfrm>
          <a:off x="5767419" y="47615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1892300</xdr:colOff>
      <xdr:row>93</xdr:row>
      <xdr:rowOff>25400</xdr:rowOff>
    </xdr:from>
    <xdr:ext cx="11513819" cy="937629"/>
    <xdr:sp macro="" textlink="">
      <xdr:nvSpPr>
        <xdr:cNvPr id="336" name="Прямоугольник 335"/>
        <xdr:cNvSpPr/>
      </xdr:nvSpPr>
      <xdr:spPr>
        <a:xfrm rot="1025525">
          <a:off x="2330450" y="476408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93</xdr:row>
      <xdr:rowOff>0</xdr:rowOff>
    </xdr:from>
    <xdr:ext cx="184731" cy="937629"/>
    <xdr:sp macro="" textlink="">
      <xdr:nvSpPr>
        <xdr:cNvPr id="337" name="Прямоугольник 336"/>
        <xdr:cNvSpPr/>
      </xdr:nvSpPr>
      <xdr:spPr>
        <a:xfrm>
          <a:off x="5767419" y="47615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338" name="Прямоугольник 337"/>
        <xdr:cNvSpPr/>
      </xdr:nvSpPr>
      <xdr:spPr>
        <a:xfrm>
          <a:off x="4381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339" name="Прямоугольник 338"/>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340" name="Прямоугольник 339"/>
        <xdr:cNvSpPr/>
      </xdr:nvSpPr>
      <xdr:spPr>
        <a:xfrm>
          <a:off x="4381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341" name="Прямоугольник 340"/>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431800</xdr:colOff>
      <xdr:row>91</xdr:row>
      <xdr:rowOff>0</xdr:rowOff>
    </xdr:from>
    <xdr:ext cx="11513819" cy="937629"/>
    <xdr:sp macro="" textlink="">
      <xdr:nvSpPr>
        <xdr:cNvPr id="342" name="Прямоугольник 341"/>
        <xdr:cNvSpPr/>
      </xdr:nvSpPr>
      <xdr:spPr>
        <a:xfrm>
          <a:off x="43180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343" name="Прямоугольник 342"/>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91</xdr:row>
      <xdr:rowOff>0</xdr:rowOff>
    </xdr:from>
    <xdr:ext cx="11513819" cy="937629"/>
    <xdr:sp macro="" textlink="">
      <xdr:nvSpPr>
        <xdr:cNvPr id="344" name="Прямоугольник 343"/>
        <xdr:cNvSpPr/>
      </xdr:nvSpPr>
      <xdr:spPr>
        <a:xfrm>
          <a:off x="14668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345" name="Прямоугольник 344"/>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69</xdr:row>
      <xdr:rowOff>0</xdr:rowOff>
    </xdr:from>
    <xdr:ext cx="184731" cy="937629"/>
    <xdr:sp macro="" textlink="">
      <xdr:nvSpPr>
        <xdr:cNvPr id="346" name="Прямоугольник 345"/>
        <xdr:cNvSpPr/>
      </xdr:nvSpPr>
      <xdr:spPr>
        <a:xfrm>
          <a:off x="5767419" y="43595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69</xdr:row>
      <xdr:rowOff>0</xdr:rowOff>
    </xdr:from>
    <xdr:ext cx="184731" cy="937629"/>
    <xdr:sp macro="" textlink="">
      <xdr:nvSpPr>
        <xdr:cNvPr id="347" name="Прямоугольник 346"/>
        <xdr:cNvSpPr/>
      </xdr:nvSpPr>
      <xdr:spPr>
        <a:xfrm>
          <a:off x="5767419" y="43595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68</xdr:row>
      <xdr:rowOff>0</xdr:rowOff>
    </xdr:from>
    <xdr:ext cx="184731" cy="937629"/>
    <xdr:sp macro="" textlink="">
      <xdr:nvSpPr>
        <xdr:cNvPr id="348" name="Прямоугольник 347"/>
        <xdr:cNvSpPr/>
      </xdr:nvSpPr>
      <xdr:spPr>
        <a:xfrm>
          <a:off x="5767419" y="42995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68</xdr:row>
      <xdr:rowOff>0</xdr:rowOff>
    </xdr:from>
    <xdr:ext cx="184731" cy="937629"/>
    <xdr:sp macro="" textlink="">
      <xdr:nvSpPr>
        <xdr:cNvPr id="349" name="Прямоугольник 348"/>
        <xdr:cNvSpPr/>
      </xdr:nvSpPr>
      <xdr:spPr>
        <a:xfrm>
          <a:off x="5767419" y="42995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90</xdr:row>
      <xdr:rowOff>1633405</xdr:rowOff>
    </xdr:from>
    <xdr:ext cx="937629" cy="11513819"/>
    <xdr:sp macro="" textlink="">
      <xdr:nvSpPr>
        <xdr:cNvPr id="350" name="Прямоугольник 349"/>
        <xdr:cNvSpPr/>
      </xdr:nvSpPr>
      <xdr:spPr>
        <a:xfrm rot="16200000">
          <a:off x="142875" y="672719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351" name="Прямоугольник 350"/>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352" name="Прямоугольник 351"/>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353" name="Прямоугольник 352"/>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354" name="Прямоугольник 353"/>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355" name="Прямоугольник 35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56" name="Прямоугольник 355"/>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57" name="Прямоугольник 356"/>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58" name="Прямоугольник 35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59" name="Прямоугольник 358"/>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60" name="Прямоугольник 35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61" name="Прямоугольник 360"/>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362" name="Прямоугольник 361"/>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363" name="Прямоугольник 362"/>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364" name="Прямоугольник 363"/>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365" name="Прямоугольник 364"/>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366" name="Прямоугольник 365"/>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367" name="Прямоугольник 366"/>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68" name="Прямоугольник 36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69" name="Прямоугольник 368"/>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70" name="Прямоугольник 36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91</xdr:row>
      <xdr:rowOff>0</xdr:rowOff>
    </xdr:from>
    <xdr:ext cx="184731" cy="937629"/>
    <xdr:sp macro="" textlink="">
      <xdr:nvSpPr>
        <xdr:cNvPr id="371" name="Прямоугольник 370"/>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372" name="Прямоугольник 371"/>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373" name="Прямоугольник 372"/>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91</xdr:row>
      <xdr:rowOff>0</xdr:rowOff>
    </xdr:from>
    <xdr:ext cx="11513819" cy="937629"/>
    <xdr:sp macro="" textlink="">
      <xdr:nvSpPr>
        <xdr:cNvPr id="374" name="Прямоугольник 373"/>
        <xdr:cNvSpPr/>
      </xdr:nvSpPr>
      <xdr:spPr>
        <a:xfrm>
          <a:off x="14668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375" name="Прямоугольник 37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91</xdr:row>
      <xdr:rowOff>0</xdr:rowOff>
    </xdr:from>
    <xdr:ext cx="937629" cy="11513819"/>
    <xdr:sp macro="" textlink="">
      <xdr:nvSpPr>
        <xdr:cNvPr id="376" name="Прямоугольник 375"/>
        <xdr:cNvSpPr/>
      </xdr:nvSpPr>
      <xdr:spPr>
        <a:xfrm rot="16200000">
          <a:off x="142875" y="6726727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377" name="Прямоугольник 37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94</xdr:row>
      <xdr:rowOff>50800</xdr:rowOff>
    </xdr:from>
    <xdr:ext cx="11513819" cy="937629"/>
    <xdr:sp macro="" textlink="">
      <xdr:nvSpPr>
        <xdr:cNvPr id="378" name="Прямоугольник 377"/>
        <xdr:cNvSpPr/>
      </xdr:nvSpPr>
      <xdr:spPr>
        <a:xfrm>
          <a:off x="0" y="62791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93</xdr:row>
      <xdr:rowOff>0</xdr:rowOff>
    </xdr:from>
    <xdr:ext cx="184731" cy="937629"/>
    <xdr:sp macro="" textlink="">
      <xdr:nvSpPr>
        <xdr:cNvPr id="379" name="Прямоугольник 378"/>
        <xdr:cNvSpPr/>
      </xdr:nvSpPr>
      <xdr:spPr>
        <a:xfrm>
          <a:off x="5767419" y="625506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110</xdr:row>
      <xdr:rowOff>0</xdr:rowOff>
    </xdr:from>
    <xdr:ext cx="11513819" cy="937629"/>
    <xdr:sp macro="" textlink="">
      <xdr:nvSpPr>
        <xdr:cNvPr id="380" name="Прямоугольник 379"/>
        <xdr:cNvSpPr/>
      </xdr:nvSpPr>
      <xdr:spPr>
        <a:xfrm>
          <a:off x="0" y="6578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93</xdr:row>
      <xdr:rowOff>0</xdr:rowOff>
    </xdr:from>
    <xdr:ext cx="184731" cy="937629"/>
    <xdr:sp macro="" textlink="">
      <xdr:nvSpPr>
        <xdr:cNvPr id="381" name="Прямоугольник 380"/>
        <xdr:cNvSpPr/>
      </xdr:nvSpPr>
      <xdr:spPr>
        <a:xfrm>
          <a:off x="5767419" y="625506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82" name="Прямоугольник 381"/>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83" name="Прямоугольник 382"/>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84" name="Прямоугольник 383"/>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85" name="Прямоугольник 384"/>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86" name="Прямоугольник 385"/>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87" name="Прямоугольник 386"/>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12700</xdr:colOff>
      <xdr:row>44</xdr:row>
      <xdr:rowOff>165100</xdr:rowOff>
    </xdr:from>
    <xdr:ext cx="184731" cy="937629"/>
    <xdr:sp macro="" textlink="">
      <xdr:nvSpPr>
        <xdr:cNvPr id="388" name="Прямоугольник 387"/>
        <xdr:cNvSpPr/>
      </xdr:nvSpPr>
      <xdr:spPr>
        <a:xfrm>
          <a:off x="16643350" y="31930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45</xdr:row>
      <xdr:rowOff>0</xdr:rowOff>
    </xdr:from>
    <xdr:ext cx="184731" cy="937629"/>
    <xdr:sp macro="" textlink="">
      <xdr:nvSpPr>
        <xdr:cNvPr id="389" name="Прямоугольник 388"/>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45</xdr:row>
      <xdr:rowOff>0</xdr:rowOff>
    </xdr:from>
    <xdr:ext cx="184731" cy="937629"/>
    <xdr:sp macro="" textlink="">
      <xdr:nvSpPr>
        <xdr:cNvPr id="390" name="Прямоугольник 389"/>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45</xdr:row>
      <xdr:rowOff>0</xdr:rowOff>
    </xdr:from>
    <xdr:ext cx="184731" cy="937629"/>
    <xdr:sp macro="" textlink="">
      <xdr:nvSpPr>
        <xdr:cNvPr id="391" name="Прямоугольник 390"/>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45</xdr:row>
      <xdr:rowOff>0</xdr:rowOff>
    </xdr:from>
    <xdr:ext cx="184731" cy="937629"/>
    <xdr:sp macro="" textlink="">
      <xdr:nvSpPr>
        <xdr:cNvPr id="392" name="Прямоугольник 391"/>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45</xdr:row>
      <xdr:rowOff>0</xdr:rowOff>
    </xdr:from>
    <xdr:ext cx="184731" cy="937629"/>
    <xdr:sp macro="" textlink="">
      <xdr:nvSpPr>
        <xdr:cNvPr id="393" name="Прямоугольник 392"/>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94" name="Прямоугольник 393"/>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95" name="Прямоугольник 394"/>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396" name="Прямоугольник 395"/>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91</xdr:row>
      <xdr:rowOff>0</xdr:rowOff>
    </xdr:from>
    <xdr:ext cx="184731" cy="937629"/>
    <xdr:sp macro="" textlink="">
      <xdr:nvSpPr>
        <xdr:cNvPr id="397" name="Прямоугольник 39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157</xdr:row>
      <xdr:rowOff>127000</xdr:rowOff>
    </xdr:from>
    <xdr:ext cx="11513819" cy="937629"/>
    <xdr:sp macro="" textlink="">
      <xdr:nvSpPr>
        <xdr:cNvPr id="398" name="Прямоугольник 397"/>
        <xdr:cNvSpPr/>
      </xdr:nvSpPr>
      <xdr:spPr>
        <a:xfrm>
          <a:off x="0" y="74869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93</xdr:row>
      <xdr:rowOff>0</xdr:rowOff>
    </xdr:from>
    <xdr:ext cx="184731" cy="937629"/>
    <xdr:sp macro="" textlink="">
      <xdr:nvSpPr>
        <xdr:cNvPr id="399" name="Прямоугольник 398"/>
        <xdr:cNvSpPr/>
      </xdr:nvSpPr>
      <xdr:spPr>
        <a:xfrm>
          <a:off x="5767419" y="625506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1930400</xdr:colOff>
      <xdr:row>93</xdr:row>
      <xdr:rowOff>0</xdr:rowOff>
    </xdr:from>
    <xdr:ext cx="11513819" cy="937629"/>
    <xdr:sp macro="" textlink="">
      <xdr:nvSpPr>
        <xdr:cNvPr id="400" name="Прямоугольник 399"/>
        <xdr:cNvSpPr/>
      </xdr:nvSpPr>
      <xdr:spPr>
        <a:xfrm rot="1025525">
          <a:off x="2368550" y="62550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93</xdr:row>
      <xdr:rowOff>0</xdr:rowOff>
    </xdr:from>
    <xdr:ext cx="184731" cy="937629"/>
    <xdr:sp macro="" textlink="">
      <xdr:nvSpPr>
        <xdr:cNvPr id="401" name="Прямоугольник 400"/>
        <xdr:cNvSpPr/>
      </xdr:nvSpPr>
      <xdr:spPr>
        <a:xfrm>
          <a:off x="5767419" y="625506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89</xdr:row>
      <xdr:rowOff>1633405</xdr:rowOff>
    </xdr:from>
    <xdr:ext cx="937629" cy="11513819"/>
    <xdr:sp macro="" textlink="">
      <xdr:nvSpPr>
        <xdr:cNvPr id="402" name="Прямоугольник 401"/>
        <xdr:cNvSpPr/>
      </xdr:nvSpPr>
      <xdr:spPr>
        <a:xfrm rot="16200000">
          <a:off x="142875" y="6702425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403" name="Прямоугольник 402"/>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404" name="Прямоугольник 403"/>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405" name="Прямоугольник 40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406" name="Прямоугольник 405"/>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407" name="Прямоугольник 40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08" name="Прямоугольник 40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09" name="Прямоугольник 408"/>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10" name="Прямоугольник 40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11" name="Прямоугольник 410"/>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12" name="Прямоугольник 411"/>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13" name="Прямоугольник 412"/>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414" name="Прямоугольник 413"/>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415" name="Прямоугольник 414"/>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416" name="Прямоугольник 415"/>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417" name="Прямоугольник 416"/>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418" name="Прямоугольник 417"/>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419" name="Прямоугольник 418"/>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20" name="Прямоугольник 41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21" name="Прямоугольник 420"/>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22" name="Прямоугольник 421"/>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91</xdr:row>
      <xdr:rowOff>0</xdr:rowOff>
    </xdr:from>
    <xdr:ext cx="184731" cy="937629"/>
    <xdr:sp macro="" textlink="">
      <xdr:nvSpPr>
        <xdr:cNvPr id="423" name="Прямоугольник 422"/>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424" name="Прямоугольник 423"/>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425" name="Прямоугольник 42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91</xdr:row>
      <xdr:rowOff>0</xdr:rowOff>
    </xdr:from>
    <xdr:ext cx="11513819" cy="937629"/>
    <xdr:sp macro="" textlink="">
      <xdr:nvSpPr>
        <xdr:cNvPr id="426" name="Прямоугольник 425"/>
        <xdr:cNvSpPr/>
      </xdr:nvSpPr>
      <xdr:spPr>
        <a:xfrm>
          <a:off x="14668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427" name="Прямоугольник 42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90</xdr:row>
      <xdr:rowOff>1633405</xdr:rowOff>
    </xdr:from>
    <xdr:ext cx="937629" cy="11513819"/>
    <xdr:sp macro="" textlink="">
      <xdr:nvSpPr>
        <xdr:cNvPr id="428" name="Прямоугольник 427"/>
        <xdr:cNvSpPr/>
      </xdr:nvSpPr>
      <xdr:spPr>
        <a:xfrm rot="16200000">
          <a:off x="142875" y="672719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429" name="Прямоугольник 42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93</xdr:row>
      <xdr:rowOff>50800</xdr:rowOff>
    </xdr:from>
    <xdr:ext cx="11513819" cy="937629"/>
    <xdr:sp macro="" textlink="">
      <xdr:nvSpPr>
        <xdr:cNvPr id="430" name="Прямоугольник 429"/>
        <xdr:cNvSpPr/>
      </xdr:nvSpPr>
      <xdr:spPr>
        <a:xfrm>
          <a:off x="0" y="62601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92</xdr:row>
      <xdr:rowOff>0</xdr:rowOff>
    </xdr:from>
    <xdr:ext cx="184731" cy="937629"/>
    <xdr:sp macro="" textlink="">
      <xdr:nvSpPr>
        <xdr:cNvPr id="431" name="Прямоугольник 430"/>
        <xdr:cNvSpPr/>
      </xdr:nvSpPr>
      <xdr:spPr>
        <a:xfrm>
          <a:off x="5767419" y="62360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109</xdr:row>
      <xdr:rowOff>0</xdr:rowOff>
    </xdr:from>
    <xdr:ext cx="11513819" cy="937629"/>
    <xdr:sp macro="" textlink="">
      <xdr:nvSpPr>
        <xdr:cNvPr id="432" name="Прямоугольник 431"/>
        <xdr:cNvSpPr/>
      </xdr:nvSpPr>
      <xdr:spPr>
        <a:xfrm>
          <a:off x="0" y="65598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92</xdr:row>
      <xdr:rowOff>0</xdr:rowOff>
    </xdr:from>
    <xdr:ext cx="184731" cy="937629"/>
    <xdr:sp macro="" textlink="">
      <xdr:nvSpPr>
        <xdr:cNvPr id="433" name="Прямоугольник 432"/>
        <xdr:cNvSpPr/>
      </xdr:nvSpPr>
      <xdr:spPr>
        <a:xfrm>
          <a:off x="5767419" y="62360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34" name="Прямоугольник 433"/>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35" name="Прямоугольник 434"/>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36" name="Прямоугольник 435"/>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37" name="Прямоугольник 436"/>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38" name="Прямоугольник 43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39" name="Прямоугольник 438"/>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440" name="Прямоугольник 439"/>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441" name="Прямоугольник 440"/>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442" name="Прямоугольник 441"/>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443" name="Прямоугольник 442"/>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444" name="Прямоугольник 443"/>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445" name="Прямоугольник 444"/>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46" name="Прямоугольник 445"/>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47" name="Прямоугольник 446"/>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448" name="Прямоугольник 44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91</xdr:row>
      <xdr:rowOff>0</xdr:rowOff>
    </xdr:from>
    <xdr:ext cx="184731" cy="937629"/>
    <xdr:sp macro="" textlink="">
      <xdr:nvSpPr>
        <xdr:cNvPr id="449" name="Прямоугольник 44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136</xdr:row>
      <xdr:rowOff>0</xdr:rowOff>
    </xdr:from>
    <xdr:ext cx="11513819" cy="937629"/>
    <xdr:sp macro="" textlink="">
      <xdr:nvSpPr>
        <xdr:cNvPr id="450" name="Прямоугольник 449"/>
        <xdr:cNvSpPr/>
      </xdr:nvSpPr>
      <xdr:spPr>
        <a:xfrm>
          <a:off x="0" y="70742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92</xdr:row>
      <xdr:rowOff>0</xdr:rowOff>
    </xdr:from>
    <xdr:ext cx="184731" cy="937629"/>
    <xdr:sp macro="" textlink="">
      <xdr:nvSpPr>
        <xdr:cNvPr id="451" name="Прямоугольник 450"/>
        <xdr:cNvSpPr/>
      </xdr:nvSpPr>
      <xdr:spPr>
        <a:xfrm>
          <a:off x="5767419" y="62360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1892300</xdr:colOff>
      <xdr:row>92</xdr:row>
      <xdr:rowOff>25400</xdr:rowOff>
    </xdr:from>
    <xdr:ext cx="11513819" cy="937629"/>
    <xdr:sp macro="" textlink="">
      <xdr:nvSpPr>
        <xdr:cNvPr id="452" name="Прямоугольник 451"/>
        <xdr:cNvSpPr/>
      </xdr:nvSpPr>
      <xdr:spPr>
        <a:xfrm rot="1025525">
          <a:off x="2330450" y="623855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92</xdr:row>
      <xdr:rowOff>0</xdr:rowOff>
    </xdr:from>
    <xdr:ext cx="184731" cy="937629"/>
    <xdr:sp macro="" textlink="">
      <xdr:nvSpPr>
        <xdr:cNvPr id="453" name="Прямоугольник 452"/>
        <xdr:cNvSpPr/>
      </xdr:nvSpPr>
      <xdr:spPr>
        <a:xfrm>
          <a:off x="5767419" y="62360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454" name="Прямоугольник 453"/>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455" name="Прямоугольник 45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456" name="Прямоугольник 455"/>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457" name="Прямоугольник 45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431800</xdr:colOff>
      <xdr:row>91</xdr:row>
      <xdr:rowOff>0</xdr:rowOff>
    </xdr:from>
    <xdr:ext cx="11513819" cy="937629"/>
    <xdr:sp macro="" textlink="">
      <xdr:nvSpPr>
        <xdr:cNvPr id="458" name="Прямоугольник 457"/>
        <xdr:cNvSpPr/>
      </xdr:nvSpPr>
      <xdr:spPr>
        <a:xfrm>
          <a:off x="43180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459" name="Прямоугольник 45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91</xdr:row>
      <xdr:rowOff>0</xdr:rowOff>
    </xdr:from>
    <xdr:ext cx="11513819" cy="937629"/>
    <xdr:sp macro="" textlink="">
      <xdr:nvSpPr>
        <xdr:cNvPr id="460" name="Прямоугольник 459"/>
        <xdr:cNvSpPr/>
      </xdr:nvSpPr>
      <xdr:spPr>
        <a:xfrm>
          <a:off x="14668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461" name="Прямоугольник 460"/>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62</xdr:row>
      <xdr:rowOff>0</xdr:rowOff>
    </xdr:from>
    <xdr:ext cx="184731" cy="937629"/>
    <xdr:sp macro="" textlink="">
      <xdr:nvSpPr>
        <xdr:cNvPr id="462" name="Прямоугольник 461"/>
        <xdr:cNvSpPr/>
      </xdr:nvSpPr>
      <xdr:spPr>
        <a:xfrm>
          <a:off x="5767419" y="46882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62</xdr:row>
      <xdr:rowOff>0</xdr:rowOff>
    </xdr:from>
    <xdr:ext cx="184731" cy="937629"/>
    <xdr:sp macro="" textlink="">
      <xdr:nvSpPr>
        <xdr:cNvPr id="463" name="Прямоугольник 462"/>
        <xdr:cNvSpPr/>
      </xdr:nvSpPr>
      <xdr:spPr>
        <a:xfrm>
          <a:off x="5767419" y="46882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61</xdr:row>
      <xdr:rowOff>0</xdr:rowOff>
    </xdr:from>
    <xdr:ext cx="184731" cy="937629"/>
    <xdr:sp macro="" textlink="">
      <xdr:nvSpPr>
        <xdr:cNvPr id="464" name="Прямоугольник 463"/>
        <xdr:cNvSpPr/>
      </xdr:nvSpPr>
      <xdr:spPr>
        <a:xfrm>
          <a:off x="5767419" y="459295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61</xdr:row>
      <xdr:rowOff>0</xdr:rowOff>
    </xdr:from>
    <xdr:ext cx="184731" cy="937629"/>
    <xdr:sp macro="" textlink="">
      <xdr:nvSpPr>
        <xdr:cNvPr id="465" name="Прямоугольник 464"/>
        <xdr:cNvSpPr/>
      </xdr:nvSpPr>
      <xdr:spPr>
        <a:xfrm>
          <a:off x="5767419" y="459295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63</xdr:row>
      <xdr:rowOff>1633405</xdr:rowOff>
    </xdr:from>
    <xdr:ext cx="937629" cy="11513819"/>
    <xdr:sp macro="" textlink="">
      <xdr:nvSpPr>
        <xdr:cNvPr id="466" name="Прямоугольник 465"/>
        <xdr:cNvSpPr/>
      </xdr:nvSpPr>
      <xdr:spPr>
        <a:xfrm rot="16200000">
          <a:off x="142875" y="537368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467" name="Прямоугольник 466"/>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468" name="Прямоугольник 467"/>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469" name="Прямоугольник 468"/>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470" name="Прямоугольник 469"/>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471" name="Прямоугольник 47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472" name="Прямоугольник 471"/>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473" name="Прямоугольник 472"/>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474" name="Прямоугольник 47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475" name="Прямоугольник 474"/>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476" name="Прямоугольник 47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477" name="Прямоугольник 476"/>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478" name="Прямоугольник 477"/>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479" name="Прямоугольник 478"/>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480" name="Прямоугольник 479"/>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481" name="Прямоугольник 480"/>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482" name="Прямоугольник 481"/>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483" name="Прямоугольник 482"/>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484" name="Прямоугольник 48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485" name="Прямоугольник 484"/>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486" name="Прямоугольник 48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88</xdr:row>
      <xdr:rowOff>0</xdr:rowOff>
    </xdr:from>
    <xdr:ext cx="184731" cy="937629"/>
    <xdr:sp macro="" textlink="">
      <xdr:nvSpPr>
        <xdr:cNvPr id="487" name="Прямоугольник 486"/>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488" name="Прямоугольник 487"/>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489" name="Прямоугольник 488"/>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88</xdr:row>
      <xdr:rowOff>0</xdr:rowOff>
    </xdr:from>
    <xdr:ext cx="11513819" cy="937629"/>
    <xdr:sp macro="" textlink="">
      <xdr:nvSpPr>
        <xdr:cNvPr id="490" name="Прямоугольник 489"/>
        <xdr:cNvSpPr/>
      </xdr:nvSpPr>
      <xdr:spPr>
        <a:xfrm>
          <a:off x="14668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491" name="Прямоугольник 49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88</xdr:row>
      <xdr:rowOff>0</xdr:rowOff>
    </xdr:from>
    <xdr:ext cx="937629" cy="11513819"/>
    <xdr:sp macro="" textlink="">
      <xdr:nvSpPr>
        <xdr:cNvPr id="492" name="Прямоугольник 491"/>
        <xdr:cNvSpPr/>
      </xdr:nvSpPr>
      <xdr:spPr>
        <a:xfrm rot="16200000">
          <a:off x="142875" y="6663862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493" name="Прямоугольник 49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91</xdr:row>
      <xdr:rowOff>0</xdr:rowOff>
    </xdr:from>
    <xdr:ext cx="11513819" cy="937629"/>
    <xdr:sp macro="" textlink="">
      <xdr:nvSpPr>
        <xdr:cNvPr id="494" name="Прямоугольник 493"/>
        <xdr:cNvSpPr/>
      </xdr:nvSpPr>
      <xdr:spPr>
        <a:xfrm>
          <a:off x="0" y="62220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495" name="Прямоугольник 49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107</xdr:row>
      <xdr:rowOff>0</xdr:rowOff>
    </xdr:from>
    <xdr:ext cx="11513819" cy="937629"/>
    <xdr:sp macro="" textlink="">
      <xdr:nvSpPr>
        <xdr:cNvPr id="496" name="Прямоугольник 495"/>
        <xdr:cNvSpPr/>
      </xdr:nvSpPr>
      <xdr:spPr>
        <a:xfrm>
          <a:off x="0" y="65217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497" name="Прямоугольник 49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498" name="Прямоугольник 497"/>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499" name="Прямоугольник 498"/>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00" name="Прямоугольник 499"/>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01" name="Прямоугольник 500"/>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02" name="Прямоугольник 501"/>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03" name="Прямоугольник 502"/>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12700</xdr:colOff>
      <xdr:row>41</xdr:row>
      <xdr:rowOff>165100</xdr:rowOff>
    </xdr:from>
    <xdr:ext cx="184731" cy="937629"/>
    <xdr:sp macro="" textlink="">
      <xdr:nvSpPr>
        <xdr:cNvPr id="504" name="Прямоугольник 503"/>
        <xdr:cNvSpPr/>
      </xdr:nvSpPr>
      <xdr:spPr>
        <a:xfrm>
          <a:off x="16643350" y="298259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505" name="Прямоугольник 504"/>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506" name="Прямоугольник 505"/>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507" name="Прямоугольник 506"/>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508" name="Прямоугольник 507"/>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509" name="Прямоугольник 508"/>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10" name="Прямоугольник 509"/>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11" name="Прямоугольник 510"/>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12" name="Прямоугольник 511"/>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88</xdr:row>
      <xdr:rowOff>0</xdr:rowOff>
    </xdr:from>
    <xdr:ext cx="184731" cy="937629"/>
    <xdr:sp macro="" textlink="">
      <xdr:nvSpPr>
        <xdr:cNvPr id="513" name="Прямоугольник 51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154</xdr:row>
      <xdr:rowOff>127000</xdr:rowOff>
    </xdr:from>
    <xdr:ext cx="11513819" cy="937629"/>
    <xdr:sp macro="" textlink="">
      <xdr:nvSpPr>
        <xdr:cNvPr id="514" name="Прямоугольник 513"/>
        <xdr:cNvSpPr/>
      </xdr:nvSpPr>
      <xdr:spPr>
        <a:xfrm>
          <a:off x="0" y="74298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515" name="Прямоугольник 51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91</xdr:row>
      <xdr:rowOff>0</xdr:rowOff>
    </xdr:from>
    <xdr:ext cx="184731" cy="937629"/>
    <xdr:sp macro="" textlink="">
      <xdr:nvSpPr>
        <xdr:cNvPr id="517" name="Прямоугольник 51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63</xdr:row>
      <xdr:rowOff>0</xdr:rowOff>
    </xdr:from>
    <xdr:ext cx="937629" cy="11513819"/>
    <xdr:sp macro="" textlink="">
      <xdr:nvSpPr>
        <xdr:cNvPr id="518" name="Прямоугольник 517"/>
        <xdr:cNvSpPr/>
      </xdr:nvSpPr>
      <xdr:spPr>
        <a:xfrm rot="16200000">
          <a:off x="142875" y="5293214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519" name="Прямоугольник 518"/>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520" name="Прямоугольник 519"/>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521" name="Прямоугольник 52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522" name="Прямоугольник 521"/>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523" name="Прямоугольник 52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24" name="Прямоугольник 52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25" name="Прямоугольник 524"/>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26" name="Прямоугольник 52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27" name="Прямоугольник 526"/>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28" name="Прямоугольник 527"/>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29" name="Прямоугольник 528"/>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530" name="Прямоугольник 529"/>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531" name="Прямоугольник 530"/>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532" name="Прямоугольник 531"/>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533" name="Прямоугольник 532"/>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534" name="Прямоугольник 533"/>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535" name="Прямоугольник 534"/>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36" name="Прямоугольник 53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37" name="Прямоугольник 536"/>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38" name="Прямоугольник 537"/>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88</xdr:row>
      <xdr:rowOff>0</xdr:rowOff>
    </xdr:from>
    <xdr:ext cx="184731" cy="937629"/>
    <xdr:sp macro="" textlink="">
      <xdr:nvSpPr>
        <xdr:cNvPr id="539" name="Прямоугольник 538"/>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540" name="Прямоугольник 539"/>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541" name="Прямоугольник 54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88</xdr:row>
      <xdr:rowOff>0</xdr:rowOff>
    </xdr:from>
    <xdr:ext cx="11513819" cy="937629"/>
    <xdr:sp macro="" textlink="">
      <xdr:nvSpPr>
        <xdr:cNvPr id="542" name="Прямоугольник 541"/>
        <xdr:cNvSpPr/>
      </xdr:nvSpPr>
      <xdr:spPr>
        <a:xfrm>
          <a:off x="14668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543" name="Прямоугольник 54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63</xdr:row>
      <xdr:rowOff>1633405</xdr:rowOff>
    </xdr:from>
    <xdr:ext cx="937629" cy="11513819"/>
    <xdr:sp macro="" textlink="">
      <xdr:nvSpPr>
        <xdr:cNvPr id="544" name="Прямоугольник 543"/>
        <xdr:cNvSpPr/>
      </xdr:nvSpPr>
      <xdr:spPr>
        <a:xfrm rot="16200000">
          <a:off x="142875" y="537368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545" name="Прямоугольник 544"/>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91</xdr:row>
      <xdr:rowOff>0</xdr:rowOff>
    </xdr:from>
    <xdr:ext cx="11513819" cy="937629"/>
    <xdr:sp macro="" textlink="">
      <xdr:nvSpPr>
        <xdr:cNvPr id="546" name="Прямоугольник 545"/>
        <xdr:cNvSpPr/>
      </xdr:nvSpPr>
      <xdr:spPr>
        <a:xfrm>
          <a:off x="0" y="62029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547" name="Прямоугольник 546"/>
        <xdr:cNvSpPr/>
      </xdr:nvSpPr>
      <xdr:spPr>
        <a:xfrm>
          <a:off x="5767419" y="61731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106</xdr:row>
      <xdr:rowOff>0</xdr:rowOff>
    </xdr:from>
    <xdr:ext cx="11513819" cy="937629"/>
    <xdr:sp macro="" textlink="">
      <xdr:nvSpPr>
        <xdr:cNvPr id="548" name="Прямоугольник 547"/>
        <xdr:cNvSpPr/>
      </xdr:nvSpPr>
      <xdr:spPr>
        <a:xfrm>
          <a:off x="0" y="65027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549" name="Прямоугольник 548"/>
        <xdr:cNvSpPr/>
      </xdr:nvSpPr>
      <xdr:spPr>
        <a:xfrm>
          <a:off x="5767419" y="61731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50" name="Прямоугольник 549"/>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51" name="Прямоугольник 550"/>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52" name="Прямоугольник 551"/>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53" name="Прямоугольник 552"/>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54" name="Прямоугольник 55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55" name="Прямоугольник 554"/>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556" name="Прямоугольник 555"/>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557" name="Прямоугольник 556"/>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558" name="Прямоугольник 557"/>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559" name="Прямоугольник 558"/>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560" name="Прямоугольник 559"/>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561" name="Прямоугольник 560"/>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62" name="Прямоугольник 561"/>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63" name="Прямоугольник 562"/>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564" name="Прямоугольник 56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88</xdr:row>
      <xdr:rowOff>0</xdr:rowOff>
    </xdr:from>
    <xdr:ext cx="184731" cy="937629"/>
    <xdr:sp macro="" textlink="">
      <xdr:nvSpPr>
        <xdr:cNvPr id="565" name="Прямоугольник 564"/>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133</xdr:row>
      <xdr:rowOff>0</xdr:rowOff>
    </xdr:from>
    <xdr:ext cx="11513819" cy="937629"/>
    <xdr:sp macro="" textlink="">
      <xdr:nvSpPr>
        <xdr:cNvPr id="566" name="Прямоугольник 565"/>
        <xdr:cNvSpPr/>
      </xdr:nvSpPr>
      <xdr:spPr>
        <a:xfrm>
          <a:off x="0" y="70170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567" name="Прямоугольник 566"/>
        <xdr:cNvSpPr/>
      </xdr:nvSpPr>
      <xdr:spPr>
        <a:xfrm>
          <a:off x="5767419" y="61731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1892300</xdr:colOff>
      <xdr:row>90</xdr:row>
      <xdr:rowOff>25400</xdr:rowOff>
    </xdr:from>
    <xdr:ext cx="11513819" cy="937629"/>
    <xdr:sp macro="" textlink="">
      <xdr:nvSpPr>
        <xdr:cNvPr id="568" name="Прямоугольник 567"/>
        <xdr:cNvSpPr/>
      </xdr:nvSpPr>
      <xdr:spPr>
        <a:xfrm rot="1025525">
          <a:off x="2330450" y="617569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569" name="Прямоугольник 568"/>
        <xdr:cNvSpPr/>
      </xdr:nvSpPr>
      <xdr:spPr>
        <a:xfrm>
          <a:off x="5767419" y="61731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570" name="Прямоугольник 569"/>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571" name="Прямоугольник 57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572" name="Прямоугольник 571"/>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573" name="Прямоугольник 57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431800</xdr:colOff>
      <xdr:row>88</xdr:row>
      <xdr:rowOff>0</xdr:rowOff>
    </xdr:from>
    <xdr:ext cx="11513819" cy="937629"/>
    <xdr:sp macro="" textlink="">
      <xdr:nvSpPr>
        <xdr:cNvPr id="574" name="Прямоугольник 573"/>
        <xdr:cNvSpPr/>
      </xdr:nvSpPr>
      <xdr:spPr>
        <a:xfrm>
          <a:off x="43180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575" name="Прямоугольник 574"/>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88</xdr:row>
      <xdr:rowOff>0</xdr:rowOff>
    </xdr:from>
    <xdr:ext cx="11513819" cy="937629"/>
    <xdr:sp macro="" textlink="">
      <xdr:nvSpPr>
        <xdr:cNvPr id="576" name="Прямоугольник 575"/>
        <xdr:cNvSpPr/>
      </xdr:nvSpPr>
      <xdr:spPr>
        <a:xfrm>
          <a:off x="14668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577" name="Прямоугольник 576"/>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61</xdr:row>
      <xdr:rowOff>0</xdr:rowOff>
    </xdr:from>
    <xdr:ext cx="184731" cy="937629"/>
    <xdr:sp macro="" textlink="">
      <xdr:nvSpPr>
        <xdr:cNvPr id="578" name="Прямоугольник 577"/>
        <xdr:cNvSpPr/>
      </xdr:nvSpPr>
      <xdr:spPr>
        <a:xfrm>
          <a:off x="5767419" y="459295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61</xdr:row>
      <xdr:rowOff>0</xdr:rowOff>
    </xdr:from>
    <xdr:ext cx="184731" cy="937629"/>
    <xdr:sp macro="" textlink="">
      <xdr:nvSpPr>
        <xdr:cNvPr id="579" name="Прямоугольник 578"/>
        <xdr:cNvSpPr/>
      </xdr:nvSpPr>
      <xdr:spPr>
        <a:xfrm>
          <a:off x="5767419" y="459295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60</xdr:row>
      <xdr:rowOff>0</xdr:rowOff>
    </xdr:from>
    <xdr:ext cx="184731" cy="937629"/>
    <xdr:sp macro="" textlink="">
      <xdr:nvSpPr>
        <xdr:cNvPr id="580" name="Прямоугольник 579"/>
        <xdr:cNvSpPr/>
      </xdr:nvSpPr>
      <xdr:spPr>
        <a:xfrm>
          <a:off x="5767419" y="45358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60</xdr:row>
      <xdr:rowOff>0</xdr:rowOff>
    </xdr:from>
    <xdr:ext cx="184731" cy="937629"/>
    <xdr:sp macro="" textlink="">
      <xdr:nvSpPr>
        <xdr:cNvPr id="581" name="Прямоугольник 580"/>
        <xdr:cNvSpPr/>
      </xdr:nvSpPr>
      <xdr:spPr>
        <a:xfrm>
          <a:off x="5767419" y="45358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90</xdr:row>
      <xdr:rowOff>1633405</xdr:rowOff>
    </xdr:from>
    <xdr:ext cx="937629" cy="11513819"/>
    <xdr:sp macro="" textlink="">
      <xdr:nvSpPr>
        <xdr:cNvPr id="582" name="Прямоугольник 581"/>
        <xdr:cNvSpPr/>
      </xdr:nvSpPr>
      <xdr:spPr>
        <a:xfrm rot="16200000">
          <a:off x="142875" y="672719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583" name="Прямоугольник 582"/>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584" name="Прямоугольник 583"/>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585" name="Прямоугольник 58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586" name="Прямоугольник 585"/>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587" name="Прямоугольник 58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588" name="Прямоугольник 58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589" name="Прямоугольник 588"/>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590" name="Прямоугольник 58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591" name="Прямоугольник 590"/>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592" name="Прямоугольник 591"/>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593" name="Прямоугольник 592"/>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594" name="Прямоугольник 593"/>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595" name="Прямоугольник 594"/>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596" name="Прямоугольник 595"/>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597" name="Прямоугольник 596"/>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598" name="Прямоугольник 597"/>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599" name="Прямоугольник 598"/>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00" name="Прямоугольник 59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01" name="Прямоугольник 600"/>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02" name="Прямоугольник 601"/>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91</xdr:row>
      <xdr:rowOff>0</xdr:rowOff>
    </xdr:from>
    <xdr:ext cx="184731" cy="937629"/>
    <xdr:sp macro="" textlink="">
      <xdr:nvSpPr>
        <xdr:cNvPr id="603" name="Прямоугольник 602"/>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604" name="Прямоугольник 603"/>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605" name="Прямоугольник 60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91</xdr:row>
      <xdr:rowOff>0</xdr:rowOff>
    </xdr:from>
    <xdr:ext cx="11513819" cy="937629"/>
    <xdr:sp macro="" textlink="">
      <xdr:nvSpPr>
        <xdr:cNvPr id="606" name="Прямоугольник 605"/>
        <xdr:cNvSpPr/>
      </xdr:nvSpPr>
      <xdr:spPr>
        <a:xfrm>
          <a:off x="14668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607" name="Прямоугольник 60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91</xdr:row>
      <xdr:rowOff>0</xdr:rowOff>
    </xdr:from>
    <xdr:ext cx="937629" cy="11513819"/>
    <xdr:sp macro="" textlink="">
      <xdr:nvSpPr>
        <xdr:cNvPr id="608" name="Прямоугольник 607"/>
        <xdr:cNvSpPr/>
      </xdr:nvSpPr>
      <xdr:spPr>
        <a:xfrm rot="16200000">
          <a:off x="142875" y="6726727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609" name="Прямоугольник 60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94</xdr:row>
      <xdr:rowOff>50800</xdr:rowOff>
    </xdr:from>
    <xdr:ext cx="11513819" cy="937629"/>
    <xdr:sp macro="" textlink="">
      <xdr:nvSpPr>
        <xdr:cNvPr id="610" name="Прямоугольник 609"/>
        <xdr:cNvSpPr/>
      </xdr:nvSpPr>
      <xdr:spPr>
        <a:xfrm>
          <a:off x="0" y="62791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93</xdr:row>
      <xdr:rowOff>0</xdr:rowOff>
    </xdr:from>
    <xdr:ext cx="184731" cy="937629"/>
    <xdr:sp macro="" textlink="">
      <xdr:nvSpPr>
        <xdr:cNvPr id="611" name="Прямоугольник 610"/>
        <xdr:cNvSpPr/>
      </xdr:nvSpPr>
      <xdr:spPr>
        <a:xfrm>
          <a:off x="5767419" y="625506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110</xdr:row>
      <xdr:rowOff>0</xdr:rowOff>
    </xdr:from>
    <xdr:ext cx="11513819" cy="937629"/>
    <xdr:sp macro="" textlink="">
      <xdr:nvSpPr>
        <xdr:cNvPr id="612" name="Прямоугольник 611"/>
        <xdr:cNvSpPr/>
      </xdr:nvSpPr>
      <xdr:spPr>
        <a:xfrm>
          <a:off x="0" y="6578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93</xdr:row>
      <xdr:rowOff>0</xdr:rowOff>
    </xdr:from>
    <xdr:ext cx="184731" cy="937629"/>
    <xdr:sp macro="" textlink="">
      <xdr:nvSpPr>
        <xdr:cNvPr id="613" name="Прямоугольник 612"/>
        <xdr:cNvSpPr/>
      </xdr:nvSpPr>
      <xdr:spPr>
        <a:xfrm>
          <a:off x="5767419" y="625506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14" name="Прямоугольник 613"/>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15" name="Прямоугольник 614"/>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16" name="Прямоугольник 615"/>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17" name="Прямоугольник 616"/>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18" name="Прямоугольник 61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19" name="Прямоугольник 618"/>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12700</xdr:colOff>
      <xdr:row>44</xdr:row>
      <xdr:rowOff>165100</xdr:rowOff>
    </xdr:from>
    <xdr:ext cx="184731" cy="937629"/>
    <xdr:sp macro="" textlink="">
      <xdr:nvSpPr>
        <xdr:cNvPr id="620" name="Прямоугольник 619"/>
        <xdr:cNvSpPr/>
      </xdr:nvSpPr>
      <xdr:spPr>
        <a:xfrm>
          <a:off x="16643350" y="31930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45</xdr:row>
      <xdr:rowOff>0</xdr:rowOff>
    </xdr:from>
    <xdr:ext cx="184731" cy="937629"/>
    <xdr:sp macro="" textlink="">
      <xdr:nvSpPr>
        <xdr:cNvPr id="621" name="Прямоугольник 620"/>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45</xdr:row>
      <xdr:rowOff>0</xdr:rowOff>
    </xdr:from>
    <xdr:ext cx="184731" cy="937629"/>
    <xdr:sp macro="" textlink="">
      <xdr:nvSpPr>
        <xdr:cNvPr id="622" name="Прямоугольник 621"/>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45</xdr:row>
      <xdr:rowOff>0</xdr:rowOff>
    </xdr:from>
    <xdr:ext cx="184731" cy="937629"/>
    <xdr:sp macro="" textlink="">
      <xdr:nvSpPr>
        <xdr:cNvPr id="623" name="Прямоугольник 622"/>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45</xdr:row>
      <xdr:rowOff>0</xdr:rowOff>
    </xdr:from>
    <xdr:ext cx="184731" cy="937629"/>
    <xdr:sp macro="" textlink="">
      <xdr:nvSpPr>
        <xdr:cNvPr id="624" name="Прямоугольник 623"/>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45</xdr:row>
      <xdr:rowOff>0</xdr:rowOff>
    </xdr:from>
    <xdr:ext cx="184731" cy="937629"/>
    <xdr:sp macro="" textlink="">
      <xdr:nvSpPr>
        <xdr:cNvPr id="625" name="Прямоугольник 624"/>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26" name="Прямоугольник 625"/>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27" name="Прямоугольник 626"/>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28" name="Прямоугольник 62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91</xdr:row>
      <xdr:rowOff>0</xdr:rowOff>
    </xdr:from>
    <xdr:ext cx="184731" cy="937629"/>
    <xdr:sp macro="" textlink="">
      <xdr:nvSpPr>
        <xdr:cNvPr id="629" name="Прямоугольник 62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157</xdr:row>
      <xdr:rowOff>127000</xdr:rowOff>
    </xdr:from>
    <xdr:ext cx="11513819" cy="937629"/>
    <xdr:sp macro="" textlink="">
      <xdr:nvSpPr>
        <xdr:cNvPr id="630" name="Прямоугольник 629"/>
        <xdr:cNvSpPr/>
      </xdr:nvSpPr>
      <xdr:spPr>
        <a:xfrm>
          <a:off x="0" y="74869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93</xdr:row>
      <xdr:rowOff>0</xdr:rowOff>
    </xdr:from>
    <xdr:ext cx="184731" cy="937629"/>
    <xdr:sp macro="" textlink="">
      <xdr:nvSpPr>
        <xdr:cNvPr id="631" name="Прямоугольник 630"/>
        <xdr:cNvSpPr/>
      </xdr:nvSpPr>
      <xdr:spPr>
        <a:xfrm>
          <a:off x="5767419" y="625506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93</xdr:row>
      <xdr:rowOff>0</xdr:rowOff>
    </xdr:from>
    <xdr:ext cx="184731" cy="937629"/>
    <xdr:sp macro="" textlink="">
      <xdr:nvSpPr>
        <xdr:cNvPr id="633" name="Прямоугольник 632"/>
        <xdr:cNvSpPr/>
      </xdr:nvSpPr>
      <xdr:spPr>
        <a:xfrm>
          <a:off x="5767419" y="625506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89</xdr:row>
      <xdr:rowOff>1633405</xdr:rowOff>
    </xdr:from>
    <xdr:ext cx="937629" cy="11513819"/>
    <xdr:sp macro="" textlink="">
      <xdr:nvSpPr>
        <xdr:cNvPr id="634" name="Прямоугольник 633"/>
        <xdr:cNvSpPr/>
      </xdr:nvSpPr>
      <xdr:spPr>
        <a:xfrm rot="16200000">
          <a:off x="142875" y="6702425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635" name="Прямоугольник 63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636" name="Прямоугольник 635"/>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637" name="Прямоугольник 63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638" name="Прямоугольник 637"/>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639" name="Прямоугольник 63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40" name="Прямоугольник 63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41" name="Прямоугольник 640"/>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42" name="Прямоугольник 641"/>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43" name="Прямоугольник 642"/>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44" name="Прямоугольник 643"/>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45" name="Прямоугольник 644"/>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646" name="Прямоугольник 645"/>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647" name="Прямоугольник 646"/>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648" name="Прямоугольник 647"/>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649" name="Прямоугольник 648"/>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650" name="Прямоугольник 649"/>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651" name="Прямоугольник 650"/>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52" name="Прямоугольник 651"/>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53" name="Прямоугольник 652"/>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54" name="Прямоугольник 653"/>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91</xdr:row>
      <xdr:rowOff>0</xdr:rowOff>
    </xdr:from>
    <xdr:ext cx="184731" cy="937629"/>
    <xdr:sp macro="" textlink="">
      <xdr:nvSpPr>
        <xdr:cNvPr id="655" name="Прямоугольник 65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656" name="Прямоугольник 655"/>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657" name="Прямоугольник 65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91</xdr:row>
      <xdr:rowOff>0</xdr:rowOff>
    </xdr:from>
    <xdr:ext cx="11513819" cy="937629"/>
    <xdr:sp macro="" textlink="">
      <xdr:nvSpPr>
        <xdr:cNvPr id="658" name="Прямоугольник 657"/>
        <xdr:cNvSpPr/>
      </xdr:nvSpPr>
      <xdr:spPr>
        <a:xfrm>
          <a:off x="14668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659" name="Прямоугольник 65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90</xdr:row>
      <xdr:rowOff>1633405</xdr:rowOff>
    </xdr:from>
    <xdr:ext cx="937629" cy="11513819"/>
    <xdr:sp macro="" textlink="">
      <xdr:nvSpPr>
        <xdr:cNvPr id="660" name="Прямоугольник 659"/>
        <xdr:cNvSpPr/>
      </xdr:nvSpPr>
      <xdr:spPr>
        <a:xfrm rot="16200000">
          <a:off x="142875" y="672719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661" name="Прямоугольник 660"/>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93</xdr:row>
      <xdr:rowOff>50800</xdr:rowOff>
    </xdr:from>
    <xdr:ext cx="11513819" cy="937629"/>
    <xdr:sp macro="" textlink="">
      <xdr:nvSpPr>
        <xdr:cNvPr id="662" name="Прямоугольник 661"/>
        <xdr:cNvSpPr/>
      </xdr:nvSpPr>
      <xdr:spPr>
        <a:xfrm>
          <a:off x="0" y="62601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92</xdr:row>
      <xdr:rowOff>0</xdr:rowOff>
    </xdr:from>
    <xdr:ext cx="184731" cy="937629"/>
    <xdr:sp macro="" textlink="">
      <xdr:nvSpPr>
        <xdr:cNvPr id="663" name="Прямоугольник 662"/>
        <xdr:cNvSpPr/>
      </xdr:nvSpPr>
      <xdr:spPr>
        <a:xfrm>
          <a:off x="5767419" y="62360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109</xdr:row>
      <xdr:rowOff>0</xdr:rowOff>
    </xdr:from>
    <xdr:ext cx="11513819" cy="937629"/>
    <xdr:sp macro="" textlink="">
      <xdr:nvSpPr>
        <xdr:cNvPr id="664" name="Прямоугольник 663"/>
        <xdr:cNvSpPr/>
      </xdr:nvSpPr>
      <xdr:spPr>
        <a:xfrm>
          <a:off x="0" y="65598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92</xdr:row>
      <xdr:rowOff>0</xdr:rowOff>
    </xdr:from>
    <xdr:ext cx="184731" cy="937629"/>
    <xdr:sp macro="" textlink="">
      <xdr:nvSpPr>
        <xdr:cNvPr id="665" name="Прямоугольник 664"/>
        <xdr:cNvSpPr/>
      </xdr:nvSpPr>
      <xdr:spPr>
        <a:xfrm>
          <a:off x="5767419" y="62360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66" name="Прямоугольник 665"/>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67" name="Прямоугольник 666"/>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68" name="Прямоугольник 66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69" name="Прямоугольник 668"/>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70" name="Прямоугольник 66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71" name="Прямоугольник 670"/>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672" name="Прямоугольник 671"/>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673" name="Прямоугольник 672"/>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674" name="Прямоугольник 673"/>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675" name="Прямоугольник 674"/>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676" name="Прямоугольник 675"/>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677" name="Прямоугольник 676"/>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78" name="Прямоугольник 67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79" name="Прямоугольник 678"/>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89</xdr:row>
      <xdr:rowOff>0</xdr:rowOff>
    </xdr:from>
    <xdr:ext cx="184731" cy="937629"/>
    <xdr:sp macro="" textlink="">
      <xdr:nvSpPr>
        <xdr:cNvPr id="680" name="Прямоугольник 67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91</xdr:row>
      <xdr:rowOff>0</xdr:rowOff>
    </xdr:from>
    <xdr:ext cx="184731" cy="937629"/>
    <xdr:sp macro="" textlink="">
      <xdr:nvSpPr>
        <xdr:cNvPr id="681" name="Прямоугольник 680"/>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136</xdr:row>
      <xdr:rowOff>0</xdr:rowOff>
    </xdr:from>
    <xdr:ext cx="11513819" cy="937629"/>
    <xdr:sp macro="" textlink="">
      <xdr:nvSpPr>
        <xdr:cNvPr id="682" name="Прямоугольник 681"/>
        <xdr:cNvSpPr/>
      </xdr:nvSpPr>
      <xdr:spPr>
        <a:xfrm>
          <a:off x="0" y="70742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92</xdr:row>
      <xdr:rowOff>0</xdr:rowOff>
    </xdr:from>
    <xdr:ext cx="184731" cy="937629"/>
    <xdr:sp macro="" textlink="">
      <xdr:nvSpPr>
        <xdr:cNvPr id="683" name="Прямоугольник 682"/>
        <xdr:cNvSpPr/>
      </xdr:nvSpPr>
      <xdr:spPr>
        <a:xfrm>
          <a:off x="5767419" y="62360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1892300</xdr:colOff>
      <xdr:row>92</xdr:row>
      <xdr:rowOff>25400</xdr:rowOff>
    </xdr:from>
    <xdr:ext cx="11513819" cy="937629"/>
    <xdr:sp macro="" textlink="">
      <xdr:nvSpPr>
        <xdr:cNvPr id="684" name="Прямоугольник 683"/>
        <xdr:cNvSpPr/>
      </xdr:nvSpPr>
      <xdr:spPr>
        <a:xfrm rot="1025525">
          <a:off x="2330450" y="623855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92</xdr:row>
      <xdr:rowOff>0</xdr:rowOff>
    </xdr:from>
    <xdr:ext cx="184731" cy="937629"/>
    <xdr:sp macro="" textlink="">
      <xdr:nvSpPr>
        <xdr:cNvPr id="685" name="Прямоугольник 684"/>
        <xdr:cNvSpPr/>
      </xdr:nvSpPr>
      <xdr:spPr>
        <a:xfrm>
          <a:off x="5767419" y="62360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686" name="Прямоугольник 685"/>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687" name="Прямоугольник 68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688" name="Прямоугольник 687"/>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689" name="Прямоугольник 68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431800</xdr:colOff>
      <xdr:row>91</xdr:row>
      <xdr:rowOff>0</xdr:rowOff>
    </xdr:from>
    <xdr:ext cx="11513819" cy="937629"/>
    <xdr:sp macro="" textlink="">
      <xdr:nvSpPr>
        <xdr:cNvPr id="690" name="Прямоугольник 689"/>
        <xdr:cNvSpPr/>
      </xdr:nvSpPr>
      <xdr:spPr>
        <a:xfrm>
          <a:off x="43180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691" name="Прямоугольник 690"/>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91</xdr:row>
      <xdr:rowOff>0</xdr:rowOff>
    </xdr:from>
    <xdr:ext cx="11513819" cy="937629"/>
    <xdr:sp macro="" textlink="">
      <xdr:nvSpPr>
        <xdr:cNvPr id="692" name="Прямоугольник 691"/>
        <xdr:cNvSpPr/>
      </xdr:nvSpPr>
      <xdr:spPr>
        <a:xfrm>
          <a:off x="14668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693" name="Прямоугольник 692"/>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62</xdr:row>
      <xdr:rowOff>0</xdr:rowOff>
    </xdr:from>
    <xdr:ext cx="184731" cy="937629"/>
    <xdr:sp macro="" textlink="">
      <xdr:nvSpPr>
        <xdr:cNvPr id="694" name="Прямоугольник 693"/>
        <xdr:cNvSpPr/>
      </xdr:nvSpPr>
      <xdr:spPr>
        <a:xfrm>
          <a:off x="5767419" y="46882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62</xdr:row>
      <xdr:rowOff>0</xdr:rowOff>
    </xdr:from>
    <xdr:ext cx="184731" cy="937629"/>
    <xdr:sp macro="" textlink="">
      <xdr:nvSpPr>
        <xdr:cNvPr id="695" name="Прямоугольник 694"/>
        <xdr:cNvSpPr/>
      </xdr:nvSpPr>
      <xdr:spPr>
        <a:xfrm>
          <a:off x="5767419" y="46882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61</xdr:row>
      <xdr:rowOff>0</xdr:rowOff>
    </xdr:from>
    <xdr:ext cx="184731" cy="937629"/>
    <xdr:sp macro="" textlink="">
      <xdr:nvSpPr>
        <xdr:cNvPr id="696" name="Прямоугольник 695"/>
        <xdr:cNvSpPr/>
      </xdr:nvSpPr>
      <xdr:spPr>
        <a:xfrm>
          <a:off x="5767419" y="459295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61</xdr:row>
      <xdr:rowOff>0</xdr:rowOff>
    </xdr:from>
    <xdr:ext cx="184731" cy="937629"/>
    <xdr:sp macro="" textlink="">
      <xdr:nvSpPr>
        <xdr:cNvPr id="697" name="Прямоугольник 696"/>
        <xdr:cNvSpPr/>
      </xdr:nvSpPr>
      <xdr:spPr>
        <a:xfrm>
          <a:off x="5767419" y="459295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63</xdr:row>
      <xdr:rowOff>1633405</xdr:rowOff>
    </xdr:from>
    <xdr:ext cx="937629" cy="11513819"/>
    <xdr:sp macro="" textlink="">
      <xdr:nvSpPr>
        <xdr:cNvPr id="698" name="Прямоугольник 697"/>
        <xdr:cNvSpPr/>
      </xdr:nvSpPr>
      <xdr:spPr>
        <a:xfrm rot="16200000">
          <a:off x="142875" y="537368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699" name="Прямоугольник 698"/>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700" name="Прямоугольник 699"/>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701" name="Прямоугольник 70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702" name="Прямоугольник 701"/>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703" name="Прямоугольник 70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04" name="Прямоугольник 70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05" name="Прямоугольник 704"/>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06" name="Прямоугольник 70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07" name="Прямоугольник 706"/>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08" name="Прямоугольник 707"/>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09" name="Прямоугольник 708"/>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710" name="Прямоугольник 709"/>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711" name="Прямоугольник 710"/>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712" name="Прямоугольник 711"/>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713" name="Прямоугольник 712"/>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714" name="Прямоугольник 713"/>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715" name="Прямоугольник 714"/>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16" name="Прямоугольник 71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17" name="Прямоугольник 716"/>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18" name="Прямоугольник 717"/>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88</xdr:row>
      <xdr:rowOff>0</xdr:rowOff>
    </xdr:from>
    <xdr:ext cx="184731" cy="937629"/>
    <xdr:sp macro="" textlink="">
      <xdr:nvSpPr>
        <xdr:cNvPr id="719" name="Прямоугольник 718"/>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720" name="Прямоугольник 719"/>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721" name="Прямоугольник 72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88</xdr:row>
      <xdr:rowOff>0</xdr:rowOff>
    </xdr:from>
    <xdr:ext cx="11513819" cy="937629"/>
    <xdr:sp macro="" textlink="">
      <xdr:nvSpPr>
        <xdr:cNvPr id="722" name="Прямоугольник 721"/>
        <xdr:cNvSpPr/>
      </xdr:nvSpPr>
      <xdr:spPr>
        <a:xfrm>
          <a:off x="14668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723" name="Прямоугольник 72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88</xdr:row>
      <xdr:rowOff>0</xdr:rowOff>
    </xdr:from>
    <xdr:ext cx="937629" cy="11513819"/>
    <xdr:sp macro="" textlink="">
      <xdr:nvSpPr>
        <xdr:cNvPr id="724" name="Прямоугольник 723"/>
        <xdr:cNvSpPr/>
      </xdr:nvSpPr>
      <xdr:spPr>
        <a:xfrm rot="16200000">
          <a:off x="142875" y="6663862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725" name="Прямоугольник 724"/>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91</xdr:row>
      <xdr:rowOff>0</xdr:rowOff>
    </xdr:from>
    <xdr:ext cx="11513819" cy="937629"/>
    <xdr:sp macro="" textlink="">
      <xdr:nvSpPr>
        <xdr:cNvPr id="726" name="Прямоугольник 725"/>
        <xdr:cNvSpPr/>
      </xdr:nvSpPr>
      <xdr:spPr>
        <a:xfrm>
          <a:off x="0" y="62220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727" name="Прямоугольник 72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107</xdr:row>
      <xdr:rowOff>0</xdr:rowOff>
    </xdr:from>
    <xdr:ext cx="11513819" cy="937629"/>
    <xdr:sp macro="" textlink="">
      <xdr:nvSpPr>
        <xdr:cNvPr id="728" name="Прямоугольник 727"/>
        <xdr:cNvSpPr/>
      </xdr:nvSpPr>
      <xdr:spPr>
        <a:xfrm>
          <a:off x="0" y="65217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729" name="Прямоугольник 72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30" name="Прямоугольник 729"/>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31" name="Прямоугольник 730"/>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32" name="Прямоугольник 731"/>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33" name="Прямоугольник 732"/>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34" name="Прямоугольник 73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35" name="Прямоугольник 734"/>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12700</xdr:colOff>
      <xdr:row>41</xdr:row>
      <xdr:rowOff>165100</xdr:rowOff>
    </xdr:from>
    <xdr:ext cx="184731" cy="937629"/>
    <xdr:sp macro="" textlink="">
      <xdr:nvSpPr>
        <xdr:cNvPr id="736" name="Прямоугольник 735"/>
        <xdr:cNvSpPr/>
      </xdr:nvSpPr>
      <xdr:spPr>
        <a:xfrm>
          <a:off x="16643350" y="298259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737" name="Прямоугольник 736"/>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738" name="Прямоугольник 737"/>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739" name="Прямоугольник 738"/>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740" name="Прямоугольник 739"/>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741" name="Прямоугольник 740"/>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42" name="Прямоугольник 741"/>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43" name="Прямоугольник 742"/>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44" name="Прямоугольник 74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88</xdr:row>
      <xdr:rowOff>0</xdr:rowOff>
    </xdr:from>
    <xdr:ext cx="184731" cy="937629"/>
    <xdr:sp macro="" textlink="">
      <xdr:nvSpPr>
        <xdr:cNvPr id="745" name="Прямоугольник 744"/>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154</xdr:row>
      <xdr:rowOff>127000</xdr:rowOff>
    </xdr:from>
    <xdr:ext cx="11513819" cy="937629"/>
    <xdr:sp macro="" textlink="">
      <xdr:nvSpPr>
        <xdr:cNvPr id="746" name="Прямоугольник 745"/>
        <xdr:cNvSpPr/>
      </xdr:nvSpPr>
      <xdr:spPr>
        <a:xfrm>
          <a:off x="0" y="74298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747" name="Прямоугольник 74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91</xdr:row>
      <xdr:rowOff>0</xdr:rowOff>
    </xdr:from>
    <xdr:ext cx="184731" cy="937629"/>
    <xdr:sp macro="" textlink="">
      <xdr:nvSpPr>
        <xdr:cNvPr id="749" name="Прямоугольник 74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63</xdr:row>
      <xdr:rowOff>0</xdr:rowOff>
    </xdr:from>
    <xdr:ext cx="937629" cy="11513819"/>
    <xdr:sp macro="" textlink="">
      <xdr:nvSpPr>
        <xdr:cNvPr id="750" name="Прямоугольник 749"/>
        <xdr:cNvSpPr/>
      </xdr:nvSpPr>
      <xdr:spPr>
        <a:xfrm rot="16200000">
          <a:off x="142875" y="5293214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751" name="Прямоугольник 75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752" name="Прямоугольник 751"/>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753" name="Прямоугольник 75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754" name="Прямоугольник 753"/>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755" name="Прямоугольник 754"/>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56" name="Прямоугольник 75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57" name="Прямоугольник 756"/>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58" name="Прямоугольник 757"/>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59" name="Прямоугольник 758"/>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60" name="Прямоугольник 759"/>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61" name="Прямоугольник 760"/>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762" name="Прямоугольник 761"/>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763" name="Прямоугольник 762"/>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764" name="Прямоугольник 763"/>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765" name="Прямоугольник 764"/>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766" name="Прямоугольник 765"/>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767" name="Прямоугольник 766"/>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68" name="Прямоугольник 767"/>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69" name="Прямоугольник 768"/>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70" name="Прямоугольник 769"/>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88</xdr:row>
      <xdr:rowOff>0</xdr:rowOff>
    </xdr:from>
    <xdr:ext cx="184731" cy="937629"/>
    <xdr:sp macro="" textlink="">
      <xdr:nvSpPr>
        <xdr:cNvPr id="771" name="Прямоугольник 77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772" name="Прямоугольник 771"/>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773" name="Прямоугольник 77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88</xdr:row>
      <xdr:rowOff>0</xdr:rowOff>
    </xdr:from>
    <xdr:ext cx="11513819" cy="937629"/>
    <xdr:sp macro="" textlink="">
      <xdr:nvSpPr>
        <xdr:cNvPr id="774" name="Прямоугольник 773"/>
        <xdr:cNvSpPr/>
      </xdr:nvSpPr>
      <xdr:spPr>
        <a:xfrm>
          <a:off x="14668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775" name="Прямоугольник 774"/>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63</xdr:row>
      <xdr:rowOff>1633405</xdr:rowOff>
    </xdr:from>
    <xdr:ext cx="937629" cy="11513819"/>
    <xdr:sp macro="" textlink="">
      <xdr:nvSpPr>
        <xdr:cNvPr id="776" name="Прямоугольник 775"/>
        <xdr:cNvSpPr/>
      </xdr:nvSpPr>
      <xdr:spPr>
        <a:xfrm rot="16200000">
          <a:off x="142875" y="537368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777" name="Прямоугольник 776"/>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91</xdr:row>
      <xdr:rowOff>0</xdr:rowOff>
    </xdr:from>
    <xdr:ext cx="11513819" cy="937629"/>
    <xdr:sp macro="" textlink="">
      <xdr:nvSpPr>
        <xdr:cNvPr id="778" name="Прямоугольник 777"/>
        <xdr:cNvSpPr/>
      </xdr:nvSpPr>
      <xdr:spPr>
        <a:xfrm>
          <a:off x="0" y="62029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779" name="Прямоугольник 778"/>
        <xdr:cNvSpPr/>
      </xdr:nvSpPr>
      <xdr:spPr>
        <a:xfrm>
          <a:off x="5767419" y="61731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106</xdr:row>
      <xdr:rowOff>0</xdr:rowOff>
    </xdr:from>
    <xdr:ext cx="11513819" cy="937629"/>
    <xdr:sp macro="" textlink="">
      <xdr:nvSpPr>
        <xdr:cNvPr id="780" name="Прямоугольник 779"/>
        <xdr:cNvSpPr/>
      </xdr:nvSpPr>
      <xdr:spPr>
        <a:xfrm>
          <a:off x="0" y="65027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781" name="Прямоугольник 780"/>
        <xdr:cNvSpPr/>
      </xdr:nvSpPr>
      <xdr:spPr>
        <a:xfrm>
          <a:off x="5767419" y="61731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82" name="Прямоугольник 781"/>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83" name="Прямоугольник 782"/>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84" name="Прямоугольник 78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85" name="Прямоугольник 784"/>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86" name="Прямоугольник 78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87" name="Прямоугольник 786"/>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788" name="Прямоугольник 787"/>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789" name="Прямоугольник 788"/>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790" name="Прямоугольник 789"/>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791" name="Прямоугольник 790"/>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792" name="Прямоугольник 791"/>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793" name="Прямоугольник 792"/>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94" name="Прямоугольник 79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95" name="Прямоугольник 794"/>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86</xdr:row>
      <xdr:rowOff>0</xdr:rowOff>
    </xdr:from>
    <xdr:ext cx="184731" cy="937629"/>
    <xdr:sp macro="" textlink="">
      <xdr:nvSpPr>
        <xdr:cNvPr id="796" name="Прямоугольник 79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88</xdr:row>
      <xdr:rowOff>0</xdr:rowOff>
    </xdr:from>
    <xdr:ext cx="184731" cy="937629"/>
    <xdr:sp macro="" textlink="">
      <xdr:nvSpPr>
        <xdr:cNvPr id="797" name="Прямоугольник 796"/>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133</xdr:row>
      <xdr:rowOff>0</xdr:rowOff>
    </xdr:from>
    <xdr:ext cx="11513819" cy="937629"/>
    <xdr:sp macro="" textlink="">
      <xdr:nvSpPr>
        <xdr:cNvPr id="798" name="Прямоугольник 797"/>
        <xdr:cNvSpPr/>
      </xdr:nvSpPr>
      <xdr:spPr>
        <a:xfrm>
          <a:off x="0" y="70170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799" name="Прямоугольник 798"/>
        <xdr:cNvSpPr/>
      </xdr:nvSpPr>
      <xdr:spPr>
        <a:xfrm>
          <a:off x="5767419" y="61731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1892300</xdr:colOff>
      <xdr:row>90</xdr:row>
      <xdr:rowOff>25400</xdr:rowOff>
    </xdr:from>
    <xdr:ext cx="11513819" cy="937629"/>
    <xdr:sp macro="" textlink="">
      <xdr:nvSpPr>
        <xdr:cNvPr id="800" name="Прямоугольник 799"/>
        <xdr:cNvSpPr/>
      </xdr:nvSpPr>
      <xdr:spPr>
        <a:xfrm rot="1025525">
          <a:off x="2330450" y="617569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801" name="Прямоугольник 800"/>
        <xdr:cNvSpPr/>
      </xdr:nvSpPr>
      <xdr:spPr>
        <a:xfrm>
          <a:off x="5767419" y="61731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802" name="Прямоугольник 801"/>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803" name="Прямоугольник 80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804" name="Прямоугольник 803"/>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805" name="Прямоугольник 804"/>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431800</xdr:colOff>
      <xdr:row>88</xdr:row>
      <xdr:rowOff>0</xdr:rowOff>
    </xdr:from>
    <xdr:ext cx="11513819" cy="937629"/>
    <xdr:sp macro="" textlink="">
      <xdr:nvSpPr>
        <xdr:cNvPr id="806" name="Прямоугольник 805"/>
        <xdr:cNvSpPr/>
      </xdr:nvSpPr>
      <xdr:spPr>
        <a:xfrm>
          <a:off x="43180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807" name="Прямоугольник 806"/>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88</xdr:row>
      <xdr:rowOff>0</xdr:rowOff>
    </xdr:from>
    <xdr:ext cx="11513819" cy="937629"/>
    <xdr:sp macro="" textlink="">
      <xdr:nvSpPr>
        <xdr:cNvPr id="808" name="Прямоугольник 807"/>
        <xdr:cNvSpPr/>
      </xdr:nvSpPr>
      <xdr:spPr>
        <a:xfrm>
          <a:off x="14668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809" name="Прямоугольник 808"/>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61</xdr:row>
      <xdr:rowOff>0</xdr:rowOff>
    </xdr:from>
    <xdr:ext cx="184731" cy="937629"/>
    <xdr:sp macro="" textlink="">
      <xdr:nvSpPr>
        <xdr:cNvPr id="810" name="Прямоугольник 809"/>
        <xdr:cNvSpPr/>
      </xdr:nvSpPr>
      <xdr:spPr>
        <a:xfrm>
          <a:off x="5767419" y="459295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61</xdr:row>
      <xdr:rowOff>0</xdr:rowOff>
    </xdr:from>
    <xdr:ext cx="184731" cy="937629"/>
    <xdr:sp macro="" textlink="">
      <xdr:nvSpPr>
        <xdr:cNvPr id="811" name="Прямоугольник 810"/>
        <xdr:cNvSpPr/>
      </xdr:nvSpPr>
      <xdr:spPr>
        <a:xfrm>
          <a:off x="5767419" y="459295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60</xdr:row>
      <xdr:rowOff>0</xdr:rowOff>
    </xdr:from>
    <xdr:ext cx="184731" cy="937629"/>
    <xdr:sp macro="" textlink="">
      <xdr:nvSpPr>
        <xdr:cNvPr id="812" name="Прямоугольник 811"/>
        <xdr:cNvSpPr/>
      </xdr:nvSpPr>
      <xdr:spPr>
        <a:xfrm>
          <a:off x="5767419" y="45358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60</xdr:row>
      <xdr:rowOff>0</xdr:rowOff>
    </xdr:from>
    <xdr:ext cx="184731" cy="937629"/>
    <xdr:sp macro="" textlink="">
      <xdr:nvSpPr>
        <xdr:cNvPr id="813" name="Прямоугольник 812"/>
        <xdr:cNvSpPr/>
      </xdr:nvSpPr>
      <xdr:spPr>
        <a:xfrm>
          <a:off x="5767419" y="45358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73</xdr:row>
      <xdr:rowOff>1633405</xdr:rowOff>
    </xdr:from>
    <xdr:ext cx="937629" cy="11513819"/>
    <xdr:sp macro="" textlink="">
      <xdr:nvSpPr>
        <xdr:cNvPr id="814" name="Прямоугольник 813"/>
        <xdr:cNvSpPr/>
      </xdr:nvSpPr>
      <xdr:spPr>
        <a:xfrm rot="16200000">
          <a:off x="142875" y="47107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992320</xdr:colOff>
      <xdr:row>73</xdr:row>
      <xdr:rowOff>1633405</xdr:rowOff>
    </xdr:from>
    <xdr:ext cx="937629" cy="11513819"/>
    <xdr:sp macro="" textlink="">
      <xdr:nvSpPr>
        <xdr:cNvPr id="815" name="Прямоугольник 814"/>
        <xdr:cNvSpPr/>
      </xdr:nvSpPr>
      <xdr:spPr>
        <a:xfrm rot="16200000">
          <a:off x="142875" y="47107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3;&#1077;&#1090;_2002&#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taly_d1\2002_&#1090;&#1072;&#1073;&#1083;\&#1047;&#1072;&#1089;&#1090;&#1072;&#1074;&#1082;&#1072;\&#1052;&#1086;&#1080;%20&#1076;&#1086;&#1082;&#1091;&#1084;&#1077;&#1085;&#1090;&#1099;\&#1073;&#1102;&#1076;&#1078;&#1077;&#1090;\1\AN_12M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mira\&#1088;&#1072;&#1073;&#1086;&#1095;&#1080;&#1081;%20&#1089;&#1090;&#1086;&#1083;\My%20document\&#1040;&#1085;&#1072;&#1083;&#1080;&#1079;\&#1055;&#1088;&#1072;&#1074;&#1080;&#1083;&#1072;_&#1087;&#1086;&#1083;&#1085;&#1099;&#1081;%20&#1087;&#1072;&#1082;&#1077;&#1090;\1\form_&#1101;&#1083;&#1077;&#1082;&#1090;&#1088;&#1086;&#10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huldyz\tmp\1\AN_12M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9;&#1090;&#1074;&#1077;&#1088;&#1078;&#1076;&#1077;&#1085;&#1086;_2002&#10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a_\temp\&#1047;&#1072;&#1089;&#1090;&#1072;&#1074;&#1082;&#1072;\&#1052;&#1086;&#1080;%20&#1076;&#1086;&#1082;&#1091;&#1084;&#1077;&#1085;&#1090;&#1099;\&#1073;&#1102;&#1076;&#1078;&#1077;&#1090;\1\AN_12M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lnara\&#1087;&#1086;&#1095;&#1090;&#1072;\&#1047;&#1072;&#1089;&#1090;&#1072;&#1074;&#1082;&#1072;\&#1052;&#1086;&#1080;%20&#1076;&#1086;&#1082;&#1091;&#1084;&#1077;&#1085;&#1090;&#1099;\&#1073;&#1102;&#1076;&#1078;&#1077;&#1090;\1\AN_12M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з-плата послед-проверено"/>
      <sheetName val="Свод ФОТ-проверено"/>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Info"/>
      <sheetName val="Нет_2002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0">
          <cell r="B10" t="str">
            <v>В</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Форма2"/>
      <sheetName val="из сем"/>
      <sheetName val="Форма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исп.см."/>
      <sheetName val="Пр2"/>
      <sheetName val="Форма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0">
          <cell r="B10" t="str">
            <v>В</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 val="Добыча нефти4"/>
      <sheetName val="поставка сравн13"/>
      <sheetName val="Форма2"/>
      <sheetName val="Форма1"/>
      <sheetName val="из сем"/>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tabSelected="1" zoomScale="80" zoomScaleNormal="80" workbookViewId="0">
      <pane ySplit="8" topLeftCell="A9" activePane="bottomLeft" state="frozen"/>
      <selection pane="bottomLeft" activeCell="H7" sqref="H7"/>
    </sheetView>
  </sheetViews>
  <sheetFormatPr defaultRowHeight="15" x14ac:dyDescent="0.25"/>
  <cols>
    <col min="1" max="1" width="6.5703125" style="42" customWidth="1"/>
    <col min="2" max="2" width="45" style="43" customWidth="1"/>
    <col min="3" max="3" width="15" style="44" customWidth="1"/>
    <col min="4" max="4" width="57" style="43" customWidth="1"/>
    <col min="5" max="5" width="15" style="44" customWidth="1"/>
    <col min="6" max="6" width="12.140625" style="44" customWidth="1"/>
    <col min="7" max="7" width="19.5703125" style="44" customWidth="1"/>
    <col min="8" max="9" width="18.85546875" style="88" customWidth="1"/>
    <col min="10" max="10" width="28.140625" style="44" customWidth="1"/>
    <col min="11" max="11" width="35.5703125" style="44" customWidth="1"/>
    <col min="12" max="12" width="20.28515625" style="2" customWidth="1"/>
    <col min="13" max="13" width="21.140625" style="2" customWidth="1"/>
    <col min="14" max="17" width="9.140625" style="2"/>
    <col min="18" max="19" width="9.140625" style="2" customWidth="1"/>
    <col min="20" max="26" width="9.140625" style="2"/>
    <col min="27" max="16384" width="9.140625" style="45"/>
  </cols>
  <sheetData>
    <row r="1" spans="1:26" ht="18.75" x14ac:dyDescent="0.25">
      <c r="H1" s="100"/>
      <c r="K1" s="117"/>
    </row>
    <row r="2" spans="1:26" ht="18.75" x14ac:dyDescent="0.25">
      <c r="H2" s="100" t="s">
        <v>133</v>
      </c>
      <c r="K2" s="117"/>
    </row>
    <row r="3" spans="1:26" ht="18.75" x14ac:dyDescent="0.25">
      <c r="H3" s="150" t="s">
        <v>380</v>
      </c>
      <c r="K3" s="117"/>
    </row>
    <row r="4" spans="1:26" ht="18.75" x14ac:dyDescent="0.25">
      <c r="H4" s="150" t="s">
        <v>431</v>
      </c>
      <c r="K4" s="117"/>
    </row>
    <row r="5" spans="1:26" ht="18.75" x14ac:dyDescent="0.25">
      <c r="H5" s="100"/>
      <c r="K5" s="117"/>
    </row>
    <row r="6" spans="1:26" ht="18.75" x14ac:dyDescent="0.25">
      <c r="D6" s="46" t="s">
        <v>85</v>
      </c>
    </row>
    <row r="7" spans="1:26" ht="18.75" x14ac:dyDescent="0.25">
      <c r="D7" s="46" t="s">
        <v>5</v>
      </c>
    </row>
    <row r="8" spans="1:26" ht="71.25" x14ac:dyDescent="0.25">
      <c r="A8" s="47" t="s">
        <v>6</v>
      </c>
      <c r="B8" s="48" t="s">
        <v>43</v>
      </c>
      <c r="C8" s="49" t="s">
        <v>44</v>
      </c>
      <c r="D8" s="48" t="s">
        <v>12</v>
      </c>
      <c r="E8" s="49" t="s">
        <v>70</v>
      </c>
      <c r="F8" s="49" t="s">
        <v>14</v>
      </c>
      <c r="G8" s="49" t="s">
        <v>13</v>
      </c>
      <c r="H8" s="49" t="s">
        <v>7</v>
      </c>
      <c r="I8" s="49" t="s">
        <v>8</v>
      </c>
      <c r="J8" s="49" t="s">
        <v>0</v>
      </c>
      <c r="K8" s="49" t="s">
        <v>1</v>
      </c>
    </row>
    <row r="9" spans="1:26" x14ac:dyDescent="0.25">
      <c r="A9" s="50">
        <v>1</v>
      </c>
      <c r="B9" s="48">
        <v>2</v>
      </c>
      <c r="C9" s="49">
        <v>3</v>
      </c>
      <c r="D9" s="48">
        <v>4</v>
      </c>
      <c r="E9" s="48">
        <v>5</v>
      </c>
      <c r="F9" s="48">
        <v>6</v>
      </c>
      <c r="G9" s="48">
        <v>7</v>
      </c>
      <c r="H9" s="48">
        <v>8</v>
      </c>
      <c r="I9" s="48">
        <v>9</v>
      </c>
      <c r="J9" s="49">
        <v>10</v>
      </c>
      <c r="K9" s="49">
        <v>11</v>
      </c>
    </row>
    <row r="10" spans="1:26" s="2" customFormat="1" x14ac:dyDescent="0.25">
      <c r="A10" s="212" t="s">
        <v>10</v>
      </c>
      <c r="B10" s="212"/>
      <c r="C10" s="212"/>
      <c r="D10" s="212"/>
      <c r="E10" s="212"/>
      <c r="F10" s="212"/>
      <c r="G10" s="212"/>
      <c r="H10" s="212"/>
      <c r="I10" s="212"/>
      <c r="J10" s="212"/>
      <c r="K10" s="212"/>
    </row>
    <row r="11" spans="1:26" s="39" customFormat="1" x14ac:dyDescent="0.25">
      <c r="A11" s="216" t="s">
        <v>310</v>
      </c>
      <c r="B11" s="216"/>
      <c r="C11" s="216"/>
      <c r="D11" s="216"/>
      <c r="E11" s="216"/>
      <c r="F11" s="216"/>
      <c r="G11" s="216"/>
      <c r="H11" s="216"/>
      <c r="I11" s="216"/>
      <c r="J11" s="216"/>
      <c r="K11" s="216"/>
    </row>
    <row r="12" spans="1:26" ht="60" x14ac:dyDescent="0.25">
      <c r="A12" s="38">
        <v>1</v>
      </c>
      <c r="B12" s="152" t="s">
        <v>376</v>
      </c>
      <c r="C12" s="153" t="s">
        <v>377</v>
      </c>
      <c r="D12" s="152" t="s">
        <v>311</v>
      </c>
      <c r="E12" s="154" t="s">
        <v>312</v>
      </c>
      <c r="F12" s="154" t="s">
        <v>313</v>
      </c>
      <c r="G12" s="153"/>
      <c r="H12" s="155">
        <v>38052488</v>
      </c>
      <c r="I12" s="55">
        <f t="shared" ref="I12:I13" si="0">H12*1.12</f>
        <v>42618786.560000002</v>
      </c>
      <c r="J12" s="153" t="s">
        <v>314</v>
      </c>
      <c r="K12" s="153" t="s">
        <v>169</v>
      </c>
      <c r="L12" s="45"/>
      <c r="M12" s="45"/>
      <c r="N12" s="45"/>
      <c r="O12" s="45"/>
      <c r="P12" s="45"/>
      <c r="Q12" s="45"/>
      <c r="R12" s="45"/>
      <c r="S12" s="45"/>
      <c r="T12" s="45"/>
      <c r="U12" s="45"/>
      <c r="V12" s="45"/>
      <c r="W12" s="45"/>
      <c r="X12" s="45"/>
      <c r="Y12" s="45"/>
      <c r="Z12" s="45"/>
    </row>
    <row r="13" spans="1:26" ht="60" x14ac:dyDescent="0.25">
      <c r="A13" s="38">
        <v>2</v>
      </c>
      <c r="B13" s="77" t="s">
        <v>315</v>
      </c>
      <c r="C13" s="153" t="s">
        <v>4</v>
      </c>
      <c r="D13" s="77" t="s">
        <v>316</v>
      </c>
      <c r="E13" s="55" t="s">
        <v>312</v>
      </c>
      <c r="F13" s="52">
        <v>1</v>
      </c>
      <c r="G13" s="156"/>
      <c r="H13" s="155">
        <v>2257146887</v>
      </c>
      <c r="I13" s="55">
        <f t="shared" si="0"/>
        <v>2528004513.4400001</v>
      </c>
      <c r="J13" s="153" t="s">
        <v>317</v>
      </c>
      <c r="K13" s="153" t="s">
        <v>169</v>
      </c>
      <c r="L13" s="45"/>
      <c r="M13" s="45"/>
      <c r="N13" s="45"/>
      <c r="O13" s="45"/>
      <c r="P13" s="45"/>
      <c r="Q13" s="45"/>
      <c r="R13" s="45"/>
      <c r="S13" s="45"/>
      <c r="T13" s="45"/>
      <c r="U13" s="45"/>
      <c r="V13" s="45"/>
      <c r="W13" s="45"/>
      <c r="X13" s="45"/>
      <c r="Y13" s="45"/>
      <c r="Z13" s="45"/>
    </row>
    <row r="14" spans="1:26" x14ac:dyDescent="0.25">
      <c r="A14" s="217" t="s">
        <v>318</v>
      </c>
      <c r="B14" s="218"/>
      <c r="C14" s="218"/>
      <c r="D14" s="218"/>
      <c r="E14" s="218"/>
      <c r="F14" s="218"/>
      <c r="G14" s="219"/>
      <c r="H14" s="65">
        <f>H12+H13</f>
        <v>2295199375</v>
      </c>
      <c r="I14" s="65">
        <f>I12+I13</f>
        <v>2570623300</v>
      </c>
      <c r="J14" s="122"/>
      <c r="K14" s="118"/>
      <c r="L14" s="45"/>
      <c r="M14" s="45"/>
      <c r="N14" s="45"/>
      <c r="O14" s="45"/>
      <c r="P14" s="45"/>
      <c r="Q14" s="45"/>
      <c r="R14" s="45"/>
      <c r="S14" s="45"/>
      <c r="T14" s="45"/>
      <c r="U14" s="45"/>
      <c r="V14" s="45"/>
      <c r="W14" s="45"/>
      <c r="X14" s="45"/>
      <c r="Y14" s="45"/>
      <c r="Z14" s="45"/>
    </row>
    <row r="15" spans="1:26" s="39" customFormat="1" x14ac:dyDescent="0.25">
      <c r="A15" s="216" t="s">
        <v>9</v>
      </c>
      <c r="B15" s="216"/>
      <c r="C15" s="216"/>
      <c r="D15" s="216"/>
      <c r="E15" s="216"/>
      <c r="F15" s="216"/>
      <c r="G15" s="216"/>
      <c r="H15" s="216"/>
      <c r="I15" s="216"/>
      <c r="J15" s="216"/>
      <c r="K15" s="216"/>
    </row>
    <row r="16" spans="1:26" s="4" customFormat="1" ht="45" x14ac:dyDescent="0.25">
      <c r="A16" s="18">
        <v>1</v>
      </c>
      <c r="B16" s="33" t="s">
        <v>87</v>
      </c>
      <c r="C16" s="9" t="s">
        <v>90</v>
      </c>
      <c r="D16" s="105" t="s">
        <v>91</v>
      </c>
      <c r="E16" s="10" t="s">
        <v>2</v>
      </c>
      <c r="F16" s="10">
        <v>1</v>
      </c>
      <c r="G16" s="10"/>
      <c r="H16" s="10">
        <v>2300000</v>
      </c>
      <c r="I16" s="55">
        <f t="shared" ref="I16:I27" si="1">H16*1.12</f>
        <v>2576000.0000000005</v>
      </c>
      <c r="J16" s="19" t="s">
        <v>92</v>
      </c>
      <c r="K16" s="19" t="s">
        <v>93</v>
      </c>
    </row>
    <row r="17" spans="1:19" s="4" customFormat="1" ht="45" x14ac:dyDescent="0.25">
      <c r="A17" s="18">
        <f>A16+1</f>
        <v>2</v>
      </c>
      <c r="B17" s="33" t="s">
        <v>88</v>
      </c>
      <c r="C17" s="9" t="s">
        <v>90</v>
      </c>
      <c r="D17" s="105" t="s">
        <v>91</v>
      </c>
      <c r="E17" s="10" t="s">
        <v>2</v>
      </c>
      <c r="F17" s="10">
        <v>1</v>
      </c>
      <c r="G17" s="10"/>
      <c r="H17" s="10">
        <v>900000</v>
      </c>
      <c r="I17" s="55">
        <f t="shared" si="1"/>
        <v>1008000.0000000001</v>
      </c>
      <c r="J17" s="19" t="s">
        <v>92</v>
      </c>
      <c r="K17" s="19" t="s">
        <v>93</v>
      </c>
    </row>
    <row r="18" spans="1:19" s="4" customFormat="1" ht="45" x14ac:dyDescent="0.25">
      <c r="A18" s="18">
        <f t="shared" ref="A18:A26" si="2">A17+1</f>
        <v>3</v>
      </c>
      <c r="B18" s="33" t="s">
        <v>89</v>
      </c>
      <c r="C18" s="9" t="s">
        <v>90</v>
      </c>
      <c r="D18" s="105" t="s">
        <v>91</v>
      </c>
      <c r="E18" s="10" t="s">
        <v>2</v>
      </c>
      <c r="F18" s="10">
        <v>1</v>
      </c>
      <c r="G18" s="10"/>
      <c r="H18" s="10">
        <v>2700000</v>
      </c>
      <c r="I18" s="55">
        <f t="shared" si="1"/>
        <v>3024000.0000000005</v>
      </c>
      <c r="J18" s="19" t="s">
        <v>92</v>
      </c>
      <c r="K18" s="19" t="s">
        <v>93</v>
      </c>
      <c r="L18" s="61"/>
      <c r="M18" s="62"/>
      <c r="N18" s="61"/>
      <c r="O18" s="63"/>
      <c r="P18" s="63"/>
      <c r="Q18" s="63"/>
      <c r="R18" s="64"/>
      <c r="S18" s="64"/>
    </row>
    <row r="19" spans="1:19" s="4" customFormat="1" ht="75" x14ac:dyDescent="0.25">
      <c r="A19" s="18">
        <f t="shared" si="2"/>
        <v>4</v>
      </c>
      <c r="B19" s="33" t="s">
        <v>107</v>
      </c>
      <c r="C19" s="9" t="s">
        <v>4</v>
      </c>
      <c r="D19" s="105" t="s">
        <v>242</v>
      </c>
      <c r="E19" s="10" t="s">
        <v>2</v>
      </c>
      <c r="F19" s="10">
        <v>1</v>
      </c>
      <c r="G19" s="10"/>
      <c r="H19" s="10">
        <v>13820500</v>
      </c>
      <c r="I19" s="55">
        <f t="shared" si="1"/>
        <v>15478960.000000002</v>
      </c>
      <c r="J19" s="110" t="s">
        <v>180</v>
      </c>
      <c r="K19" s="19" t="s">
        <v>108</v>
      </c>
      <c r="L19" s="61"/>
      <c r="M19" s="62"/>
      <c r="N19" s="61"/>
      <c r="O19" s="63"/>
      <c r="P19" s="63"/>
      <c r="Q19" s="63"/>
      <c r="R19" s="64"/>
      <c r="S19" s="64"/>
    </row>
    <row r="20" spans="1:19" s="4" customFormat="1" ht="30" x14ac:dyDescent="0.25">
      <c r="A20" s="18">
        <f t="shared" si="2"/>
        <v>5</v>
      </c>
      <c r="B20" s="33" t="s">
        <v>111</v>
      </c>
      <c r="C20" s="9" t="s">
        <v>4</v>
      </c>
      <c r="D20" s="105" t="s">
        <v>112</v>
      </c>
      <c r="E20" s="10" t="s">
        <v>2</v>
      </c>
      <c r="F20" s="10">
        <v>1</v>
      </c>
      <c r="G20" s="10"/>
      <c r="H20" s="10">
        <v>13865972</v>
      </c>
      <c r="I20" s="10">
        <f t="shared" si="1"/>
        <v>15529888.640000001</v>
      </c>
      <c r="J20" s="19" t="s">
        <v>113</v>
      </c>
      <c r="K20" s="19" t="s">
        <v>114</v>
      </c>
      <c r="L20" s="61"/>
      <c r="M20" s="62"/>
      <c r="N20" s="61"/>
      <c r="O20" s="63"/>
      <c r="P20" s="63"/>
      <c r="Q20" s="63"/>
      <c r="R20" s="64"/>
      <c r="S20" s="64"/>
    </row>
    <row r="21" spans="1:19" s="4" customFormat="1" ht="45" x14ac:dyDescent="0.25">
      <c r="A21" s="18">
        <f t="shared" si="2"/>
        <v>6</v>
      </c>
      <c r="B21" s="33" t="s">
        <v>115</v>
      </c>
      <c r="C21" s="9" t="s">
        <v>90</v>
      </c>
      <c r="D21" s="105" t="s">
        <v>116</v>
      </c>
      <c r="E21" s="10" t="s">
        <v>2</v>
      </c>
      <c r="F21" s="10">
        <v>1</v>
      </c>
      <c r="G21" s="10"/>
      <c r="H21" s="10">
        <v>5500000</v>
      </c>
      <c r="I21" s="10">
        <f t="shared" si="1"/>
        <v>6160000.0000000009</v>
      </c>
      <c r="J21" s="19" t="s">
        <v>117</v>
      </c>
      <c r="K21" s="19" t="s">
        <v>114</v>
      </c>
      <c r="L21" s="61"/>
      <c r="M21" s="62"/>
      <c r="N21" s="61"/>
      <c r="O21" s="63"/>
      <c r="P21" s="63"/>
      <c r="Q21" s="63"/>
      <c r="R21" s="64"/>
      <c r="S21" s="64"/>
    </row>
    <row r="22" spans="1:19" s="39" customFormat="1" ht="45" x14ac:dyDescent="0.25">
      <c r="A22" s="40">
        <f t="shared" si="2"/>
        <v>7</v>
      </c>
      <c r="B22" s="51" t="s">
        <v>118</v>
      </c>
      <c r="C22" s="84" t="s">
        <v>90</v>
      </c>
      <c r="D22" s="157" t="s">
        <v>119</v>
      </c>
      <c r="E22" s="52" t="s">
        <v>2</v>
      </c>
      <c r="F22" s="52">
        <v>1</v>
      </c>
      <c r="G22" s="52"/>
      <c r="H22" s="52">
        <v>1500000</v>
      </c>
      <c r="I22" s="52">
        <f t="shared" si="1"/>
        <v>1680000.0000000002</v>
      </c>
      <c r="J22" s="38" t="s">
        <v>407</v>
      </c>
      <c r="K22" s="38" t="s">
        <v>114</v>
      </c>
      <c r="L22" s="158"/>
      <c r="M22" s="159"/>
      <c r="N22" s="158"/>
      <c r="O22" s="160"/>
      <c r="P22" s="160"/>
      <c r="Q22" s="160"/>
      <c r="R22" s="161"/>
      <c r="S22" s="161"/>
    </row>
    <row r="23" spans="1:19" s="39" customFormat="1" ht="45" x14ac:dyDescent="0.25">
      <c r="A23" s="40">
        <f t="shared" si="2"/>
        <v>8</v>
      </c>
      <c r="B23" s="51" t="s">
        <v>121</v>
      </c>
      <c r="C23" s="84" t="s">
        <v>90</v>
      </c>
      <c r="D23" s="157" t="s">
        <v>122</v>
      </c>
      <c r="E23" s="52" t="s">
        <v>2</v>
      </c>
      <c r="F23" s="52">
        <v>1</v>
      </c>
      <c r="G23" s="52"/>
      <c r="H23" s="106">
        <v>6000000</v>
      </c>
      <c r="I23" s="52">
        <f t="shared" si="1"/>
        <v>6720000.0000000009</v>
      </c>
      <c r="J23" s="38" t="s">
        <v>369</v>
      </c>
      <c r="K23" s="38" t="s">
        <v>114</v>
      </c>
      <c r="L23" s="158"/>
      <c r="M23" s="159"/>
      <c r="N23" s="158"/>
      <c r="O23" s="160"/>
      <c r="P23" s="160"/>
      <c r="Q23" s="160"/>
      <c r="R23" s="161"/>
      <c r="S23" s="161"/>
    </row>
    <row r="24" spans="1:19" s="4" customFormat="1" ht="45" x14ac:dyDescent="0.25">
      <c r="A24" s="19">
        <f t="shared" si="2"/>
        <v>9</v>
      </c>
      <c r="B24" s="51" t="s">
        <v>173</v>
      </c>
      <c r="C24" s="9" t="s">
        <v>90</v>
      </c>
      <c r="D24" s="105" t="s">
        <v>172</v>
      </c>
      <c r="E24" s="10" t="s">
        <v>2</v>
      </c>
      <c r="F24" s="10">
        <v>1</v>
      </c>
      <c r="G24" s="11"/>
      <c r="H24" s="5">
        <v>629330</v>
      </c>
      <c r="I24" s="10">
        <f t="shared" si="1"/>
        <v>704849.60000000009</v>
      </c>
      <c r="J24" s="19" t="s">
        <v>405</v>
      </c>
      <c r="K24" s="19" t="s">
        <v>152</v>
      </c>
      <c r="L24" s="61"/>
      <c r="M24" s="62"/>
      <c r="N24" s="61"/>
      <c r="O24" s="63"/>
      <c r="P24" s="63"/>
      <c r="Q24" s="63"/>
      <c r="R24" s="64"/>
      <c r="S24" s="64"/>
    </row>
    <row r="25" spans="1:19" s="4" customFormat="1" ht="90" x14ac:dyDescent="0.25">
      <c r="A25" s="19">
        <f t="shared" si="2"/>
        <v>10</v>
      </c>
      <c r="B25" s="33" t="s">
        <v>153</v>
      </c>
      <c r="C25" s="9" t="s">
        <v>90</v>
      </c>
      <c r="D25" s="67" t="s">
        <v>154</v>
      </c>
      <c r="E25" s="10" t="s">
        <v>2</v>
      </c>
      <c r="F25" s="10">
        <v>1</v>
      </c>
      <c r="G25" s="11"/>
      <c r="H25" s="5">
        <v>6000000</v>
      </c>
      <c r="I25" s="10">
        <f t="shared" si="1"/>
        <v>6720000.0000000009</v>
      </c>
      <c r="J25" s="19" t="s">
        <v>155</v>
      </c>
      <c r="K25" s="19" t="s">
        <v>152</v>
      </c>
      <c r="L25" s="61"/>
      <c r="M25" s="62"/>
      <c r="N25" s="61"/>
      <c r="O25" s="63"/>
      <c r="P25" s="63"/>
      <c r="Q25" s="63"/>
      <c r="R25" s="64"/>
      <c r="S25" s="64"/>
    </row>
    <row r="26" spans="1:19" s="4" customFormat="1" ht="30" x14ac:dyDescent="0.25">
      <c r="A26" s="19">
        <f t="shared" si="2"/>
        <v>11</v>
      </c>
      <c r="B26" s="33" t="s">
        <v>159</v>
      </c>
      <c r="C26" s="9" t="s">
        <v>4</v>
      </c>
      <c r="D26" s="67" t="s">
        <v>160</v>
      </c>
      <c r="E26" s="10" t="s">
        <v>2</v>
      </c>
      <c r="F26" s="10">
        <v>1</v>
      </c>
      <c r="G26" s="11"/>
      <c r="H26" s="5">
        <v>81252000</v>
      </c>
      <c r="I26" s="10">
        <f t="shared" si="1"/>
        <v>91002240.000000015</v>
      </c>
      <c r="J26" s="19" t="s">
        <v>161</v>
      </c>
      <c r="K26" s="19" t="s">
        <v>152</v>
      </c>
      <c r="L26" s="61"/>
      <c r="M26" s="62"/>
      <c r="N26" s="61"/>
      <c r="O26" s="63"/>
      <c r="P26" s="63"/>
      <c r="Q26" s="63"/>
      <c r="R26" s="64"/>
      <c r="S26" s="64"/>
    </row>
    <row r="27" spans="1:19" s="39" customFormat="1" ht="60" x14ac:dyDescent="0.25">
      <c r="A27" s="38">
        <v>12</v>
      </c>
      <c r="B27" s="162" t="s">
        <v>319</v>
      </c>
      <c r="C27" s="153" t="s">
        <v>4</v>
      </c>
      <c r="D27" s="77" t="s">
        <v>320</v>
      </c>
      <c r="E27" s="163" t="s">
        <v>2</v>
      </c>
      <c r="F27" s="52">
        <v>1</v>
      </c>
      <c r="G27" s="164"/>
      <c r="H27" s="91">
        <v>300000000</v>
      </c>
      <c r="I27" s="52">
        <f t="shared" si="1"/>
        <v>336000000.00000006</v>
      </c>
      <c r="J27" s="153" t="s">
        <v>321</v>
      </c>
      <c r="K27" s="153" t="s">
        <v>169</v>
      </c>
      <c r="L27" s="158"/>
      <c r="M27" s="159"/>
      <c r="N27" s="158"/>
      <c r="O27" s="160"/>
      <c r="P27" s="160"/>
      <c r="Q27" s="160"/>
      <c r="R27" s="161"/>
      <c r="S27" s="161"/>
    </row>
    <row r="28" spans="1:19" s="39" customFormat="1" ht="60" x14ac:dyDescent="0.25">
      <c r="A28" s="169">
        <v>13</v>
      </c>
      <c r="B28" s="180" t="s">
        <v>382</v>
      </c>
      <c r="C28" s="154" t="s">
        <v>377</v>
      </c>
      <c r="D28" s="181" t="s">
        <v>383</v>
      </c>
      <c r="E28" s="182" t="s">
        <v>2</v>
      </c>
      <c r="F28" s="52">
        <v>1</v>
      </c>
      <c r="G28" s="183"/>
      <c r="H28" s="193">
        <v>700000000</v>
      </c>
      <c r="I28" s="52">
        <f>H28*1.12</f>
        <v>784000000.00000012</v>
      </c>
      <c r="J28" s="154" t="s">
        <v>384</v>
      </c>
      <c r="K28" s="40" t="s">
        <v>152</v>
      </c>
      <c r="L28" s="158"/>
      <c r="M28" s="159"/>
      <c r="N28" s="158"/>
      <c r="O28" s="160"/>
      <c r="P28" s="160"/>
      <c r="Q28" s="160"/>
      <c r="R28" s="161"/>
      <c r="S28" s="161"/>
    </row>
    <row r="29" spans="1:19" s="39" customFormat="1" ht="45" x14ac:dyDescent="0.25">
      <c r="A29" s="78">
        <v>14</v>
      </c>
      <c r="B29" s="195" t="s">
        <v>406</v>
      </c>
      <c r="C29" s="113" t="s">
        <v>90</v>
      </c>
      <c r="D29" s="195" t="s">
        <v>411</v>
      </c>
      <c r="E29" s="196" t="s">
        <v>2</v>
      </c>
      <c r="F29" s="196">
        <v>1</v>
      </c>
      <c r="G29" s="196"/>
      <c r="H29" s="193">
        <v>1500000</v>
      </c>
      <c r="I29" s="52">
        <f t="shared" ref="I29:I30" si="3">H29*1.12</f>
        <v>1680000.0000000002</v>
      </c>
      <c r="J29" s="113" t="s">
        <v>407</v>
      </c>
      <c r="K29" s="196" t="s">
        <v>114</v>
      </c>
      <c r="L29" s="158"/>
      <c r="M29" s="159"/>
      <c r="N29" s="158"/>
      <c r="O29" s="160"/>
      <c r="P29" s="160"/>
      <c r="Q29" s="160"/>
      <c r="R29" s="161"/>
      <c r="S29" s="161"/>
    </row>
    <row r="30" spans="1:19" s="44" customFormat="1" ht="45" x14ac:dyDescent="0.25">
      <c r="A30" s="194">
        <v>15</v>
      </c>
      <c r="B30" s="199" t="s">
        <v>412</v>
      </c>
      <c r="C30" s="147" t="s">
        <v>414</v>
      </c>
      <c r="D30" s="199" t="s">
        <v>413</v>
      </c>
      <c r="E30" s="147" t="s">
        <v>306</v>
      </c>
      <c r="F30" s="147">
        <v>1</v>
      </c>
      <c r="G30" s="78"/>
      <c r="H30" s="91">
        <v>4000000</v>
      </c>
      <c r="I30" s="200">
        <f t="shared" si="3"/>
        <v>4480000</v>
      </c>
      <c r="J30" s="147" t="s">
        <v>415</v>
      </c>
      <c r="K30" s="147" t="s">
        <v>114</v>
      </c>
      <c r="L30" s="192"/>
      <c r="M30" s="159"/>
      <c r="N30" s="192"/>
      <c r="O30" s="160"/>
      <c r="P30" s="160"/>
      <c r="Q30" s="160"/>
      <c r="R30" s="161"/>
      <c r="S30" s="161"/>
    </row>
    <row r="31" spans="1:19" s="4" customFormat="1" x14ac:dyDescent="0.25">
      <c r="A31" s="217" t="s">
        <v>11</v>
      </c>
      <c r="B31" s="220"/>
      <c r="C31" s="220"/>
      <c r="D31" s="220"/>
      <c r="E31" s="220"/>
      <c r="F31" s="220"/>
      <c r="G31" s="221"/>
      <c r="H31" s="140">
        <f>SUM(H16:H30)</f>
        <v>1139967802</v>
      </c>
      <c r="I31" s="140">
        <f>SUM(I16:I30)</f>
        <v>1276763938.2400002</v>
      </c>
      <c r="J31" s="197"/>
      <c r="K31" s="198"/>
    </row>
    <row r="32" spans="1:19" s="4" customFormat="1" x14ac:dyDescent="0.25">
      <c r="A32" s="217" t="s">
        <v>49</v>
      </c>
      <c r="B32" s="218"/>
      <c r="C32" s="218"/>
      <c r="D32" s="218"/>
      <c r="E32" s="218"/>
      <c r="F32" s="218"/>
      <c r="G32" s="219"/>
      <c r="H32" s="65">
        <f>H14+H31</f>
        <v>3435167177</v>
      </c>
      <c r="I32" s="65">
        <f>I14+I31</f>
        <v>3847387238.2400002</v>
      </c>
      <c r="J32" s="119"/>
      <c r="K32" s="119"/>
    </row>
    <row r="33" spans="1:13" s="4" customFormat="1" x14ac:dyDescent="0.25">
      <c r="A33" s="213" t="s">
        <v>45</v>
      </c>
      <c r="B33" s="214"/>
      <c r="C33" s="214"/>
      <c r="D33" s="214"/>
      <c r="E33" s="214"/>
      <c r="F33" s="214"/>
      <c r="G33" s="214"/>
      <c r="H33" s="214"/>
      <c r="I33" s="214"/>
      <c r="J33" s="214"/>
      <c r="K33" s="215"/>
    </row>
    <row r="34" spans="1:13" s="39" customFormat="1" x14ac:dyDescent="0.25">
      <c r="A34" s="217" t="s">
        <v>310</v>
      </c>
      <c r="B34" s="218"/>
      <c r="C34" s="218"/>
      <c r="D34" s="218"/>
      <c r="E34" s="218"/>
      <c r="F34" s="218"/>
      <c r="G34" s="218"/>
      <c r="H34" s="218"/>
      <c r="I34" s="218"/>
      <c r="J34" s="218"/>
      <c r="K34" s="219"/>
    </row>
    <row r="35" spans="1:13" s="39" customFormat="1" ht="75" x14ac:dyDescent="0.25">
      <c r="A35" s="38">
        <v>1</v>
      </c>
      <c r="B35" s="152" t="s">
        <v>322</v>
      </c>
      <c r="C35" s="153" t="s">
        <v>323</v>
      </c>
      <c r="D35" s="152" t="s">
        <v>324</v>
      </c>
      <c r="E35" s="154" t="s">
        <v>325</v>
      </c>
      <c r="F35" s="154" t="s">
        <v>313</v>
      </c>
      <c r="G35" s="153"/>
      <c r="H35" s="155">
        <v>3923977243</v>
      </c>
      <c r="I35" s="55">
        <f t="shared" ref="I35:I39" si="4">H35*1.12</f>
        <v>4394854512.1600008</v>
      </c>
      <c r="J35" s="153" t="s">
        <v>326</v>
      </c>
      <c r="K35" s="153" t="s">
        <v>169</v>
      </c>
    </row>
    <row r="36" spans="1:13" s="39" customFormat="1" ht="90" x14ac:dyDescent="0.25">
      <c r="A36" s="38">
        <v>2</v>
      </c>
      <c r="B36" s="152" t="s">
        <v>396</v>
      </c>
      <c r="C36" s="153" t="s">
        <v>323</v>
      </c>
      <c r="D36" s="152" t="s">
        <v>327</v>
      </c>
      <c r="E36" s="154" t="s">
        <v>325</v>
      </c>
      <c r="F36" s="154" t="s">
        <v>313</v>
      </c>
      <c r="G36" s="153"/>
      <c r="H36" s="155">
        <v>8770800054</v>
      </c>
      <c r="I36" s="55">
        <f t="shared" si="4"/>
        <v>9823296060.4800014</v>
      </c>
      <c r="J36" s="153" t="s">
        <v>397</v>
      </c>
      <c r="K36" s="153" t="s">
        <v>169</v>
      </c>
    </row>
    <row r="37" spans="1:13" s="39" customFormat="1" ht="75" x14ac:dyDescent="0.25">
      <c r="A37" s="38">
        <v>3</v>
      </c>
      <c r="B37" s="152" t="s">
        <v>328</v>
      </c>
      <c r="C37" s="153" t="s">
        <v>323</v>
      </c>
      <c r="D37" s="152" t="s">
        <v>329</v>
      </c>
      <c r="E37" s="154" t="s">
        <v>325</v>
      </c>
      <c r="F37" s="154" t="s">
        <v>313</v>
      </c>
      <c r="G37" s="153"/>
      <c r="H37" s="155">
        <v>40471798979</v>
      </c>
      <c r="I37" s="55">
        <f t="shared" si="4"/>
        <v>45328414856.480003</v>
      </c>
      <c r="J37" s="153" t="s">
        <v>330</v>
      </c>
      <c r="K37" s="153" t="s">
        <v>169</v>
      </c>
    </row>
    <row r="38" spans="1:13" s="39" customFormat="1" ht="60" x14ac:dyDescent="0.25">
      <c r="A38" s="38">
        <v>4</v>
      </c>
      <c r="B38" s="77" t="s">
        <v>331</v>
      </c>
      <c r="C38" s="153" t="s">
        <v>323</v>
      </c>
      <c r="D38" s="152" t="s">
        <v>332</v>
      </c>
      <c r="E38" s="52" t="s">
        <v>325</v>
      </c>
      <c r="F38" s="52">
        <v>1</v>
      </c>
      <c r="G38" s="156"/>
      <c r="H38" s="155">
        <v>5102430392</v>
      </c>
      <c r="I38" s="55">
        <f t="shared" si="4"/>
        <v>5714722039.0400009</v>
      </c>
      <c r="J38" s="153" t="s">
        <v>333</v>
      </c>
      <c r="K38" s="153" t="s">
        <v>169</v>
      </c>
    </row>
    <row r="39" spans="1:13" s="39" customFormat="1" ht="75" x14ac:dyDescent="0.25">
      <c r="A39" s="38">
        <v>5</v>
      </c>
      <c r="B39" s="77" t="s">
        <v>334</v>
      </c>
      <c r="C39" s="153" t="s">
        <v>323</v>
      </c>
      <c r="D39" s="152" t="s">
        <v>335</v>
      </c>
      <c r="E39" s="154" t="s">
        <v>325</v>
      </c>
      <c r="F39" s="52">
        <v>1</v>
      </c>
      <c r="G39" s="156"/>
      <c r="H39" s="155">
        <v>9497088682</v>
      </c>
      <c r="I39" s="55">
        <f t="shared" si="4"/>
        <v>10636739323.84</v>
      </c>
      <c r="J39" s="153" t="s">
        <v>317</v>
      </c>
      <c r="K39" s="153" t="s">
        <v>169</v>
      </c>
    </row>
    <row r="40" spans="1:13" s="167" customFormat="1" x14ac:dyDescent="0.25">
      <c r="A40" s="217" t="s">
        <v>318</v>
      </c>
      <c r="B40" s="218"/>
      <c r="C40" s="218"/>
      <c r="D40" s="218"/>
      <c r="E40" s="218"/>
      <c r="F40" s="218"/>
      <c r="G40" s="219"/>
      <c r="H40" s="165">
        <f>SUM(H35:H39)</f>
        <v>67766095350</v>
      </c>
      <c r="I40" s="165">
        <f>SUM(I35:I39)</f>
        <v>75898026792.000015</v>
      </c>
      <c r="J40" s="166"/>
      <c r="K40" s="166"/>
    </row>
    <row r="41" spans="1:13" s="4" customFormat="1" x14ac:dyDescent="0.25">
      <c r="A41" s="217" t="s">
        <v>9</v>
      </c>
      <c r="B41" s="218"/>
      <c r="C41" s="218"/>
      <c r="D41" s="218"/>
      <c r="E41" s="218"/>
      <c r="F41" s="218"/>
      <c r="G41" s="218"/>
      <c r="H41" s="218"/>
      <c r="I41" s="218"/>
      <c r="J41" s="218"/>
      <c r="K41" s="219"/>
    </row>
    <row r="42" spans="1:13" s="39" customFormat="1" ht="90" x14ac:dyDescent="0.25">
      <c r="A42" s="38">
        <v>1</v>
      </c>
      <c r="B42" s="173" t="s">
        <v>3</v>
      </c>
      <c r="C42" s="53" t="s">
        <v>15</v>
      </c>
      <c r="D42" s="173" t="s">
        <v>67</v>
      </c>
      <c r="E42" s="53" t="s">
        <v>2</v>
      </c>
      <c r="F42" s="53">
        <v>1</v>
      </c>
      <c r="G42" s="53"/>
      <c r="H42" s="83">
        <v>39350000</v>
      </c>
      <c r="I42" s="55">
        <f>H42*1.12</f>
        <v>44072000.000000007</v>
      </c>
      <c r="J42" s="111" t="s">
        <v>388</v>
      </c>
      <c r="K42" s="53" t="s">
        <v>63</v>
      </c>
      <c r="M42" s="89"/>
    </row>
    <row r="43" spans="1:13" s="39" customFormat="1" ht="90" x14ac:dyDescent="0.25">
      <c r="A43" s="38">
        <f t="shared" ref="A43:A78" si="5">A42+1</f>
        <v>2</v>
      </c>
      <c r="B43" s="85" t="s">
        <v>58</v>
      </c>
      <c r="C43" s="53" t="s">
        <v>59</v>
      </c>
      <c r="D43" s="85" t="s">
        <v>86</v>
      </c>
      <c r="E43" s="53" t="s">
        <v>2</v>
      </c>
      <c r="F43" s="53">
        <v>17</v>
      </c>
      <c r="G43" s="106"/>
      <c r="H43" s="107">
        <v>340000</v>
      </c>
      <c r="I43" s="55">
        <f>H43*1.12</f>
        <v>380800.00000000006</v>
      </c>
      <c r="J43" s="110" t="s">
        <v>109</v>
      </c>
      <c r="K43" s="53" t="s">
        <v>63</v>
      </c>
      <c r="M43" s="89"/>
    </row>
    <row r="44" spans="1:13" s="4" customFormat="1" ht="45" x14ac:dyDescent="0.25">
      <c r="A44" s="19">
        <f>A43+1</f>
        <v>3</v>
      </c>
      <c r="B44" s="82" t="s">
        <v>61</v>
      </c>
      <c r="C44" s="83" t="s">
        <v>16</v>
      </c>
      <c r="D44" s="82" t="s">
        <v>171</v>
      </c>
      <c r="E44" s="16" t="s">
        <v>2</v>
      </c>
      <c r="F44" s="16">
        <v>1</v>
      </c>
      <c r="G44" s="17"/>
      <c r="H44" s="17">
        <v>112840000</v>
      </c>
      <c r="I44" s="11">
        <f t="shared" ref="I44:I72" si="6">H44*1.12</f>
        <v>126380800.00000001</v>
      </c>
      <c r="J44" s="123" t="s">
        <v>92</v>
      </c>
      <c r="K44" s="19" t="s">
        <v>64</v>
      </c>
    </row>
    <row r="45" spans="1:13" s="4" customFormat="1" ht="45" x14ac:dyDescent="0.25">
      <c r="A45" s="38">
        <f t="shared" si="5"/>
        <v>4</v>
      </c>
      <c r="B45" s="95" t="s">
        <v>60</v>
      </c>
      <c r="C45" s="83" t="s">
        <v>16</v>
      </c>
      <c r="D45" s="95" t="s">
        <v>60</v>
      </c>
      <c r="E45" s="16" t="s">
        <v>2</v>
      </c>
      <c r="F45" s="16">
        <v>1</v>
      </c>
      <c r="G45" s="20"/>
      <c r="H45" s="11">
        <v>2266020000</v>
      </c>
      <c r="I45" s="11">
        <f t="shared" si="6"/>
        <v>2537942400.0000005</v>
      </c>
      <c r="J45" s="109" t="s">
        <v>96</v>
      </c>
      <c r="K45" s="19" t="s">
        <v>64</v>
      </c>
    </row>
    <row r="46" spans="1:13" s="4" customFormat="1" ht="75" x14ac:dyDescent="0.25">
      <c r="A46" s="19">
        <f t="shared" si="5"/>
        <v>5</v>
      </c>
      <c r="B46" s="21" t="s">
        <v>195</v>
      </c>
      <c r="C46" s="83" t="s">
        <v>16</v>
      </c>
      <c r="D46" s="108" t="s">
        <v>196</v>
      </c>
      <c r="E46" s="16" t="s">
        <v>2</v>
      </c>
      <c r="F46" s="16">
        <v>1</v>
      </c>
      <c r="G46" s="3"/>
      <c r="H46" s="3">
        <v>1271280000</v>
      </c>
      <c r="I46" s="11">
        <f t="shared" si="6"/>
        <v>1423833600.0000002</v>
      </c>
      <c r="J46" s="109" t="s">
        <v>96</v>
      </c>
      <c r="K46" s="19" t="s">
        <v>64</v>
      </c>
    </row>
    <row r="47" spans="1:13" s="4" customFormat="1" ht="60" x14ac:dyDescent="0.25">
      <c r="A47" s="38">
        <f t="shared" si="5"/>
        <v>6</v>
      </c>
      <c r="B47" s="96" t="s">
        <v>81</v>
      </c>
      <c r="C47" s="83" t="s">
        <v>16</v>
      </c>
      <c r="D47" s="96" t="s">
        <v>94</v>
      </c>
      <c r="E47" s="16" t="s">
        <v>2</v>
      </c>
      <c r="F47" s="16">
        <v>1</v>
      </c>
      <c r="G47" s="3"/>
      <c r="H47" s="12">
        <v>427052679</v>
      </c>
      <c r="I47" s="11">
        <f t="shared" si="6"/>
        <v>478299000.48000002</v>
      </c>
      <c r="J47" s="109" t="s">
        <v>96</v>
      </c>
      <c r="K47" s="19" t="s">
        <v>64</v>
      </c>
    </row>
    <row r="48" spans="1:13" s="4" customFormat="1" ht="60" x14ac:dyDescent="0.25">
      <c r="A48" s="19">
        <f t="shared" si="5"/>
        <v>7</v>
      </c>
      <c r="B48" s="96" t="s">
        <v>81</v>
      </c>
      <c r="C48" s="83" t="s">
        <v>16</v>
      </c>
      <c r="D48" s="96" t="s">
        <v>95</v>
      </c>
      <c r="E48" s="16" t="s">
        <v>2</v>
      </c>
      <c r="F48" s="16">
        <v>1</v>
      </c>
      <c r="G48" s="97"/>
      <c r="H48" s="98">
        <v>555386607</v>
      </c>
      <c r="I48" s="11">
        <f t="shared" si="6"/>
        <v>622032999.84000003</v>
      </c>
      <c r="J48" s="109" t="s">
        <v>96</v>
      </c>
      <c r="K48" s="19" t="s">
        <v>64</v>
      </c>
    </row>
    <row r="49" spans="1:26" s="4" customFormat="1" ht="60" x14ac:dyDescent="0.25">
      <c r="A49" s="38">
        <f t="shared" si="5"/>
        <v>8</v>
      </c>
      <c r="B49" s="96" t="s">
        <v>81</v>
      </c>
      <c r="C49" s="83" t="s">
        <v>16</v>
      </c>
      <c r="D49" s="96" t="s">
        <v>97</v>
      </c>
      <c r="E49" s="16" t="s">
        <v>2</v>
      </c>
      <c r="F49" s="16">
        <v>1</v>
      </c>
      <c r="G49" s="97"/>
      <c r="H49" s="98">
        <v>288646429</v>
      </c>
      <c r="I49" s="11">
        <f t="shared" si="6"/>
        <v>323284000.48000002</v>
      </c>
      <c r="J49" s="109" t="s">
        <v>96</v>
      </c>
      <c r="K49" s="19" t="s">
        <v>64</v>
      </c>
    </row>
    <row r="50" spans="1:26" s="39" customFormat="1" ht="45" x14ac:dyDescent="0.25">
      <c r="A50" s="19">
        <f t="shared" si="5"/>
        <v>9</v>
      </c>
      <c r="B50" s="112" t="s">
        <v>81</v>
      </c>
      <c r="C50" s="83" t="s">
        <v>16</v>
      </c>
      <c r="D50" s="112" t="s">
        <v>98</v>
      </c>
      <c r="E50" s="113" t="s">
        <v>2</v>
      </c>
      <c r="F50" s="113">
        <v>1</v>
      </c>
      <c r="G50" s="114"/>
      <c r="H50" s="115">
        <v>230634821</v>
      </c>
      <c r="I50" s="55">
        <f t="shared" si="6"/>
        <v>258310999.52000001</v>
      </c>
      <c r="J50" s="111" t="s">
        <v>96</v>
      </c>
      <c r="K50" s="38" t="s">
        <v>64</v>
      </c>
    </row>
    <row r="51" spans="1:26" s="2" customFormat="1" ht="45" x14ac:dyDescent="0.25">
      <c r="A51" s="38">
        <f t="shared" si="5"/>
        <v>10</v>
      </c>
      <c r="B51" s="96" t="s">
        <v>99</v>
      </c>
      <c r="C51" s="83" t="s">
        <v>16</v>
      </c>
      <c r="D51" s="96" t="s">
        <v>100</v>
      </c>
      <c r="E51" s="16" t="s">
        <v>2</v>
      </c>
      <c r="F51" s="16">
        <v>1</v>
      </c>
      <c r="G51" s="97"/>
      <c r="H51" s="98">
        <v>977981250</v>
      </c>
      <c r="I51" s="11">
        <f t="shared" si="6"/>
        <v>1095339000</v>
      </c>
      <c r="J51" s="109" t="s">
        <v>96</v>
      </c>
      <c r="K51" s="19" t="s">
        <v>64</v>
      </c>
    </row>
    <row r="52" spans="1:26" s="4" customFormat="1" x14ac:dyDescent="0.25">
      <c r="A52" s="19">
        <f t="shared" si="5"/>
        <v>11</v>
      </c>
      <c r="B52" s="96" t="s">
        <v>304</v>
      </c>
      <c r="C52" s="83"/>
      <c r="D52" s="96"/>
      <c r="E52" s="16"/>
      <c r="F52" s="16"/>
      <c r="G52" s="97"/>
      <c r="H52" s="98"/>
      <c r="I52" s="11"/>
      <c r="J52" s="109"/>
      <c r="K52" s="19"/>
    </row>
    <row r="53" spans="1:26" s="39" customFormat="1" ht="30" x14ac:dyDescent="0.25">
      <c r="A53" s="38">
        <f t="shared" si="5"/>
        <v>12</v>
      </c>
      <c r="B53" s="112" t="s">
        <v>101</v>
      </c>
      <c r="C53" s="83" t="s">
        <v>66</v>
      </c>
      <c r="D53" s="112" t="s">
        <v>102</v>
      </c>
      <c r="E53" s="113" t="s">
        <v>2</v>
      </c>
      <c r="F53" s="113">
        <v>1</v>
      </c>
      <c r="G53" s="114"/>
      <c r="H53" s="115">
        <v>438000000</v>
      </c>
      <c r="I53" s="55">
        <f t="shared" si="6"/>
        <v>490560000.00000006</v>
      </c>
      <c r="J53" s="111" t="s">
        <v>96</v>
      </c>
      <c r="K53" s="53" t="s">
        <v>170</v>
      </c>
    </row>
    <row r="54" spans="1:26" s="39" customFormat="1" ht="60" x14ac:dyDescent="0.25">
      <c r="A54" s="38">
        <f t="shared" si="5"/>
        <v>13</v>
      </c>
      <c r="B54" s="112" t="s">
        <v>62</v>
      </c>
      <c r="C54" s="83" t="s">
        <v>103</v>
      </c>
      <c r="D54" s="112" t="s">
        <v>62</v>
      </c>
      <c r="E54" s="113" t="s">
        <v>2</v>
      </c>
      <c r="F54" s="113">
        <v>1</v>
      </c>
      <c r="G54" s="114"/>
      <c r="H54" s="115">
        <v>136244160</v>
      </c>
      <c r="I54" s="55">
        <v>152593459</v>
      </c>
      <c r="J54" s="111" t="s">
        <v>110</v>
      </c>
      <c r="K54" s="38" t="s">
        <v>64</v>
      </c>
    </row>
    <row r="55" spans="1:26" s="2" customFormat="1" ht="30" x14ac:dyDescent="0.25">
      <c r="A55" s="38">
        <f t="shared" si="5"/>
        <v>14</v>
      </c>
      <c r="B55" s="96" t="s">
        <v>65</v>
      </c>
      <c r="C55" s="83" t="s">
        <v>66</v>
      </c>
      <c r="D55" s="96" t="s">
        <v>65</v>
      </c>
      <c r="E55" s="16" t="s">
        <v>2</v>
      </c>
      <c r="F55" s="16">
        <v>1</v>
      </c>
      <c r="G55" s="97"/>
      <c r="H55" s="98">
        <v>238541000</v>
      </c>
      <c r="I55" s="11">
        <f t="shared" si="6"/>
        <v>267165920.00000003</v>
      </c>
      <c r="J55" s="109" t="s">
        <v>105</v>
      </c>
      <c r="K55" s="19" t="s">
        <v>64</v>
      </c>
    </row>
    <row r="56" spans="1:26" ht="30" x14ac:dyDescent="0.25">
      <c r="A56" s="38">
        <f t="shared" si="5"/>
        <v>15</v>
      </c>
      <c r="B56" s="112" t="s">
        <v>76</v>
      </c>
      <c r="C56" s="83" t="s">
        <v>77</v>
      </c>
      <c r="D56" s="112" t="s">
        <v>78</v>
      </c>
      <c r="E56" s="113" t="s">
        <v>2</v>
      </c>
      <c r="F56" s="113">
        <v>1</v>
      </c>
      <c r="G56" s="114"/>
      <c r="H56" s="115">
        <v>620000</v>
      </c>
      <c r="I56" s="55">
        <f t="shared" si="6"/>
        <v>694400.00000000012</v>
      </c>
      <c r="J56" s="111" t="s">
        <v>104</v>
      </c>
      <c r="K56" s="38" t="s">
        <v>64</v>
      </c>
      <c r="L56" s="45"/>
      <c r="M56" s="45"/>
      <c r="N56" s="45"/>
      <c r="O56" s="45"/>
      <c r="P56" s="45"/>
      <c r="Q56" s="45"/>
      <c r="R56" s="45"/>
      <c r="S56" s="45"/>
      <c r="T56" s="45"/>
      <c r="U56" s="45"/>
      <c r="V56" s="45"/>
      <c r="W56" s="45"/>
      <c r="X56" s="45"/>
      <c r="Y56" s="45"/>
      <c r="Z56" s="45"/>
    </row>
    <row r="57" spans="1:26" ht="30" x14ac:dyDescent="0.25">
      <c r="A57" s="38">
        <f t="shared" si="5"/>
        <v>16</v>
      </c>
      <c r="B57" s="112" t="s">
        <v>101</v>
      </c>
      <c r="C57" s="83" t="s">
        <v>66</v>
      </c>
      <c r="D57" s="112" t="s">
        <v>106</v>
      </c>
      <c r="E57" s="113" t="s">
        <v>2</v>
      </c>
      <c r="F57" s="113">
        <v>1</v>
      </c>
      <c r="G57" s="52"/>
      <c r="H57" s="107">
        <v>191055532</v>
      </c>
      <c r="I57" s="52">
        <f t="shared" si="6"/>
        <v>213982195.84000003</v>
      </c>
      <c r="J57" s="111" t="s">
        <v>105</v>
      </c>
      <c r="K57" s="38" t="s">
        <v>64</v>
      </c>
      <c r="L57" s="45"/>
      <c r="M57" s="45"/>
      <c r="N57" s="45"/>
      <c r="O57" s="45"/>
      <c r="P57" s="45"/>
      <c r="Q57" s="45"/>
      <c r="R57" s="45"/>
      <c r="S57" s="45"/>
      <c r="T57" s="45"/>
      <c r="U57" s="45"/>
      <c r="V57" s="45"/>
      <c r="W57" s="45"/>
      <c r="X57" s="45"/>
      <c r="Y57" s="45"/>
      <c r="Z57" s="45"/>
    </row>
    <row r="58" spans="1:26" s="2" customFormat="1" ht="30" x14ac:dyDescent="0.25">
      <c r="A58" s="19">
        <f t="shared" si="5"/>
        <v>17</v>
      </c>
      <c r="B58" s="33" t="s">
        <v>123</v>
      </c>
      <c r="C58" s="83" t="s">
        <v>124</v>
      </c>
      <c r="D58" s="33" t="s">
        <v>123</v>
      </c>
      <c r="E58" s="16" t="s">
        <v>2</v>
      </c>
      <c r="F58" s="16">
        <v>1</v>
      </c>
      <c r="G58" s="11"/>
      <c r="H58" s="5">
        <v>45000000</v>
      </c>
      <c r="I58" s="11">
        <f t="shared" si="6"/>
        <v>50400000.000000007</v>
      </c>
      <c r="J58" s="116" t="s">
        <v>113</v>
      </c>
      <c r="K58" s="3" t="s">
        <v>114</v>
      </c>
    </row>
    <row r="59" spans="1:26" s="2" customFormat="1" ht="30" x14ac:dyDescent="0.25">
      <c r="A59" s="38">
        <f t="shared" si="5"/>
        <v>18</v>
      </c>
      <c r="B59" s="33" t="s">
        <v>125</v>
      </c>
      <c r="C59" s="83" t="s">
        <v>126</v>
      </c>
      <c r="D59" s="33" t="s">
        <v>127</v>
      </c>
      <c r="E59" s="16" t="s">
        <v>2</v>
      </c>
      <c r="F59" s="16">
        <v>1</v>
      </c>
      <c r="G59" s="11"/>
      <c r="H59" s="99">
        <v>9000000</v>
      </c>
      <c r="I59" s="11">
        <f t="shared" si="6"/>
        <v>10080000.000000002</v>
      </c>
      <c r="J59" s="116" t="s">
        <v>128</v>
      </c>
      <c r="K59" s="3" t="s">
        <v>114</v>
      </c>
    </row>
    <row r="60" spans="1:26" s="2" customFormat="1" ht="30" x14ac:dyDescent="0.25">
      <c r="A60" s="19">
        <f t="shared" si="5"/>
        <v>19</v>
      </c>
      <c r="B60" s="33" t="s">
        <v>129</v>
      </c>
      <c r="C60" s="83" t="s">
        <v>126</v>
      </c>
      <c r="D60" s="33" t="s">
        <v>130</v>
      </c>
      <c r="E60" s="16" t="s">
        <v>2</v>
      </c>
      <c r="F60" s="16">
        <v>1</v>
      </c>
      <c r="G60" s="11"/>
      <c r="H60" s="5">
        <v>6500000</v>
      </c>
      <c r="I60" s="11">
        <f t="shared" si="6"/>
        <v>7280000.0000000009</v>
      </c>
      <c r="J60" s="116" t="s">
        <v>131</v>
      </c>
      <c r="K60" s="3" t="s">
        <v>114</v>
      </c>
    </row>
    <row r="61" spans="1:26" s="2" customFormat="1" ht="30" x14ac:dyDescent="0.25">
      <c r="A61" s="38">
        <f t="shared" si="5"/>
        <v>20</v>
      </c>
      <c r="B61" s="33" t="s">
        <v>132</v>
      </c>
      <c r="C61" s="83" t="s">
        <v>124</v>
      </c>
      <c r="D61" s="33" t="s">
        <v>132</v>
      </c>
      <c r="E61" s="16" t="s">
        <v>2</v>
      </c>
      <c r="F61" s="16">
        <v>1</v>
      </c>
      <c r="G61" s="11"/>
      <c r="H61" s="5">
        <v>7500000</v>
      </c>
      <c r="I61" s="11">
        <f t="shared" si="6"/>
        <v>8400000</v>
      </c>
      <c r="J61" s="116" t="s">
        <v>120</v>
      </c>
      <c r="K61" s="3" t="s">
        <v>114</v>
      </c>
    </row>
    <row r="62" spans="1:26" s="2" customFormat="1" ht="30" x14ac:dyDescent="0.25">
      <c r="A62" s="19">
        <f t="shared" si="5"/>
        <v>21</v>
      </c>
      <c r="B62" s="33" t="s">
        <v>134</v>
      </c>
      <c r="C62" s="83" t="s">
        <v>66</v>
      </c>
      <c r="D62" s="33" t="s">
        <v>134</v>
      </c>
      <c r="E62" s="16" t="s">
        <v>2</v>
      </c>
      <c r="F62" s="16">
        <v>1</v>
      </c>
      <c r="G62" s="11"/>
      <c r="H62" s="5">
        <v>844550000</v>
      </c>
      <c r="I62" s="11">
        <f t="shared" si="6"/>
        <v>945896000.00000012</v>
      </c>
      <c r="J62" s="116" t="s">
        <v>135</v>
      </c>
      <c r="K62" s="3" t="s">
        <v>114</v>
      </c>
    </row>
    <row r="63" spans="1:26" s="2" customFormat="1" ht="45" x14ac:dyDescent="0.25">
      <c r="A63" s="38">
        <f t="shared" si="5"/>
        <v>22</v>
      </c>
      <c r="B63" s="33" t="s">
        <v>136</v>
      </c>
      <c r="C63" s="83" t="s">
        <v>16</v>
      </c>
      <c r="D63" s="69" t="s">
        <v>137</v>
      </c>
      <c r="E63" s="16" t="s">
        <v>2</v>
      </c>
      <c r="F63" s="16">
        <v>1</v>
      </c>
      <c r="G63" s="11"/>
      <c r="H63" s="5">
        <v>41904460</v>
      </c>
      <c r="I63" s="11">
        <f t="shared" si="6"/>
        <v>46932995.200000003</v>
      </c>
      <c r="J63" s="116" t="s">
        <v>138</v>
      </c>
      <c r="K63" s="3" t="s">
        <v>114</v>
      </c>
    </row>
    <row r="64" spans="1:26" s="2" customFormat="1" ht="45" x14ac:dyDescent="0.25">
      <c r="A64" s="19">
        <f t="shared" si="5"/>
        <v>23</v>
      </c>
      <c r="B64" s="69" t="s">
        <v>139</v>
      </c>
      <c r="C64" s="83" t="s">
        <v>16</v>
      </c>
      <c r="D64" s="96" t="s">
        <v>140</v>
      </c>
      <c r="E64" s="16" t="s">
        <v>2</v>
      </c>
      <c r="F64" s="16">
        <v>1</v>
      </c>
      <c r="G64" s="10"/>
      <c r="H64" s="5">
        <v>714285700</v>
      </c>
      <c r="I64" s="11">
        <f t="shared" si="6"/>
        <v>799999984.00000012</v>
      </c>
      <c r="J64" s="116" t="s">
        <v>138</v>
      </c>
      <c r="K64" s="3" t="s">
        <v>114</v>
      </c>
    </row>
    <row r="65" spans="1:26" s="2" customFormat="1" ht="45" x14ac:dyDescent="0.25">
      <c r="A65" s="38">
        <f t="shared" si="5"/>
        <v>24</v>
      </c>
      <c r="B65" s="33" t="s">
        <v>141</v>
      </c>
      <c r="C65" s="83" t="s">
        <v>16</v>
      </c>
      <c r="D65" s="96" t="s">
        <v>142</v>
      </c>
      <c r="E65" s="16" t="s">
        <v>2</v>
      </c>
      <c r="F65" s="16">
        <v>1</v>
      </c>
      <c r="G65" s="11"/>
      <c r="H65" s="5">
        <v>761040179</v>
      </c>
      <c r="I65" s="11">
        <f t="shared" si="6"/>
        <v>852365000.48000014</v>
      </c>
      <c r="J65" s="116" t="s">
        <v>138</v>
      </c>
      <c r="K65" s="3" t="s">
        <v>114</v>
      </c>
    </row>
    <row r="66" spans="1:26" s="2" customFormat="1" ht="60" x14ac:dyDescent="0.25">
      <c r="A66" s="19">
        <f t="shared" si="5"/>
        <v>25</v>
      </c>
      <c r="B66" s="33" t="s">
        <v>143</v>
      </c>
      <c r="C66" s="83" t="s">
        <v>16</v>
      </c>
      <c r="D66" s="96" t="s">
        <v>144</v>
      </c>
      <c r="E66" s="16" t="s">
        <v>2</v>
      </c>
      <c r="F66" s="16">
        <v>1</v>
      </c>
      <c r="G66" s="11"/>
      <c r="H66" s="5">
        <v>75712500</v>
      </c>
      <c r="I66" s="11">
        <f t="shared" si="6"/>
        <v>84798000.000000015</v>
      </c>
      <c r="J66" s="116" t="s">
        <v>138</v>
      </c>
      <c r="K66" s="3" t="s">
        <v>114</v>
      </c>
    </row>
    <row r="67" spans="1:26" s="2" customFormat="1" ht="75" x14ac:dyDescent="0.25">
      <c r="A67" s="38">
        <f t="shared" si="5"/>
        <v>26</v>
      </c>
      <c r="B67" s="33" t="s">
        <v>145</v>
      </c>
      <c r="C67" s="83" t="s">
        <v>16</v>
      </c>
      <c r="D67" s="96" t="s">
        <v>144</v>
      </c>
      <c r="E67" s="16" t="s">
        <v>2</v>
      </c>
      <c r="F67" s="16">
        <v>1</v>
      </c>
      <c r="G67" s="11"/>
      <c r="H67" s="5">
        <v>217544643</v>
      </c>
      <c r="I67" s="11">
        <f t="shared" si="6"/>
        <v>243650000.16000003</v>
      </c>
      <c r="J67" s="116" t="s">
        <v>138</v>
      </c>
      <c r="K67" s="3" t="s">
        <v>114</v>
      </c>
    </row>
    <row r="68" spans="1:26" s="2" customFormat="1" ht="45" x14ac:dyDescent="0.25">
      <c r="A68" s="19">
        <f t="shared" si="5"/>
        <v>27</v>
      </c>
      <c r="B68" s="33" t="s">
        <v>146</v>
      </c>
      <c r="C68" s="83" t="s">
        <v>66</v>
      </c>
      <c r="D68" s="33" t="s">
        <v>147</v>
      </c>
      <c r="E68" s="16" t="s">
        <v>2</v>
      </c>
      <c r="F68" s="16">
        <v>1</v>
      </c>
      <c r="G68" s="11"/>
      <c r="H68" s="5">
        <v>357134000</v>
      </c>
      <c r="I68" s="11">
        <f t="shared" si="6"/>
        <v>399990080.00000006</v>
      </c>
      <c r="J68" s="116" t="s">
        <v>148</v>
      </c>
      <c r="K68" s="3" t="s">
        <v>114</v>
      </c>
    </row>
    <row r="69" spans="1:26" s="2" customFormat="1" ht="45" x14ac:dyDescent="0.25">
      <c r="A69" s="38">
        <f t="shared" si="5"/>
        <v>28</v>
      </c>
      <c r="B69" s="33" t="s">
        <v>149</v>
      </c>
      <c r="C69" s="83" t="s">
        <v>66</v>
      </c>
      <c r="D69" s="33" t="s">
        <v>150</v>
      </c>
      <c r="E69" s="16" t="s">
        <v>2</v>
      </c>
      <c r="F69" s="16">
        <v>1</v>
      </c>
      <c r="G69" s="11"/>
      <c r="H69" s="5">
        <v>178567000</v>
      </c>
      <c r="I69" s="11">
        <f t="shared" si="6"/>
        <v>199995040.00000003</v>
      </c>
      <c r="J69" s="116" t="s">
        <v>151</v>
      </c>
      <c r="K69" s="3" t="s">
        <v>114</v>
      </c>
    </row>
    <row r="70" spans="1:26" s="2" customFormat="1" ht="45" x14ac:dyDescent="0.25">
      <c r="A70" s="19">
        <f t="shared" si="5"/>
        <v>29</v>
      </c>
      <c r="B70" s="33" t="s">
        <v>175</v>
      </c>
      <c r="C70" s="83" t="s">
        <v>156</v>
      </c>
      <c r="D70" s="33" t="s">
        <v>176</v>
      </c>
      <c r="E70" s="16" t="s">
        <v>2</v>
      </c>
      <c r="F70" s="16">
        <v>1</v>
      </c>
      <c r="G70" s="11"/>
      <c r="H70" s="99">
        <v>54500000</v>
      </c>
      <c r="I70" s="99">
        <f t="shared" si="6"/>
        <v>61040000.000000007</v>
      </c>
      <c r="J70" s="116" t="s">
        <v>157</v>
      </c>
      <c r="K70" s="3" t="s">
        <v>64</v>
      </c>
    </row>
    <row r="71" spans="1:26" s="2" customFormat="1" ht="45" x14ac:dyDescent="0.25">
      <c r="A71" s="38">
        <f t="shared" si="5"/>
        <v>30</v>
      </c>
      <c r="B71" s="33" t="s">
        <v>174</v>
      </c>
      <c r="C71" s="83" t="s">
        <v>66</v>
      </c>
      <c r="D71" s="33" t="s">
        <v>158</v>
      </c>
      <c r="E71" s="16" t="s">
        <v>2</v>
      </c>
      <c r="F71" s="16">
        <v>2</v>
      </c>
      <c r="G71" s="11"/>
      <c r="H71" s="99">
        <v>85000000</v>
      </c>
      <c r="I71" s="99">
        <f t="shared" si="6"/>
        <v>95200000.000000015</v>
      </c>
      <c r="J71" s="116" t="s">
        <v>157</v>
      </c>
      <c r="K71" s="3" t="s">
        <v>64</v>
      </c>
    </row>
    <row r="72" spans="1:26" s="2" customFormat="1" ht="30" x14ac:dyDescent="0.25">
      <c r="A72" s="19">
        <f t="shared" si="5"/>
        <v>31</v>
      </c>
      <c r="B72" s="33" t="s">
        <v>162</v>
      </c>
      <c r="C72" s="83" t="s">
        <v>163</v>
      </c>
      <c r="D72" s="33" t="s">
        <v>164</v>
      </c>
      <c r="E72" s="16" t="s">
        <v>2</v>
      </c>
      <c r="F72" s="16">
        <v>1</v>
      </c>
      <c r="G72" s="10"/>
      <c r="H72" s="10">
        <v>24076994</v>
      </c>
      <c r="I72" s="10">
        <f t="shared" si="6"/>
        <v>26966233.280000001</v>
      </c>
      <c r="J72" s="116" t="s">
        <v>165</v>
      </c>
      <c r="K72" s="3" t="s">
        <v>64</v>
      </c>
    </row>
    <row r="73" spans="1:26" ht="30" x14ac:dyDescent="0.25">
      <c r="A73" s="38">
        <f>A72+1</f>
        <v>32</v>
      </c>
      <c r="B73" s="51" t="s">
        <v>166</v>
      </c>
      <c r="C73" s="53" t="s">
        <v>167</v>
      </c>
      <c r="D73" s="51" t="s">
        <v>168</v>
      </c>
      <c r="E73" s="86" t="s">
        <v>2</v>
      </c>
      <c r="F73" s="86">
        <v>1</v>
      </c>
      <c r="G73" s="55"/>
      <c r="H73" s="55">
        <v>30635410</v>
      </c>
      <c r="I73" s="55">
        <f t="shared" ref="I73:I78" si="7">H73*1.12</f>
        <v>34311659.200000003</v>
      </c>
      <c r="J73" s="38" t="s">
        <v>375</v>
      </c>
      <c r="K73" s="151" t="s">
        <v>169</v>
      </c>
      <c r="L73" s="45"/>
      <c r="M73" s="45"/>
      <c r="N73" s="45"/>
      <c r="O73" s="45"/>
      <c r="P73" s="45"/>
      <c r="Q73" s="45"/>
      <c r="R73" s="45"/>
      <c r="S73" s="45"/>
      <c r="T73" s="45"/>
      <c r="U73" s="45"/>
      <c r="V73" s="45"/>
      <c r="W73" s="45"/>
      <c r="X73" s="45"/>
      <c r="Y73" s="45"/>
      <c r="Z73" s="45"/>
    </row>
    <row r="74" spans="1:26" s="2" customFormat="1" ht="45" x14ac:dyDescent="0.25">
      <c r="A74" s="19">
        <f t="shared" si="5"/>
        <v>33</v>
      </c>
      <c r="B74" s="33" t="s">
        <v>177</v>
      </c>
      <c r="C74" s="53" t="s">
        <v>178</v>
      </c>
      <c r="D74" s="33" t="s">
        <v>179</v>
      </c>
      <c r="E74" s="80" t="s">
        <v>2</v>
      </c>
      <c r="F74" s="80">
        <v>1</v>
      </c>
      <c r="G74" s="11"/>
      <c r="H74" s="11">
        <v>2665518</v>
      </c>
      <c r="I74" s="11">
        <f t="shared" si="7"/>
        <v>2985380.16</v>
      </c>
      <c r="J74" s="19" t="s">
        <v>180</v>
      </c>
      <c r="K74" s="125" t="s">
        <v>181</v>
      </c>
    </row>
    <row r="75" spans="1:26" s="2" customFormat="1" ht="30" x14ac:dyDescent="0.25">
      <c r="A75" s="38">
        <f t="shared" si="5"/>
        <v>34</v>
      </c>
      <c r="B75" s="33" t="s">
        <v>182</v>
      </c>
      <c r="C75" s="53" t="s">
        <v>178</v>
      </c>
      <c r="D75" s="33" t="s">
        <v>183</v>
      </c>
      <c r="E75" s="80" t="s">
        <v>2</v>
      </c>
      <c r="F75" s="80">
        <v>1</v>
      </c>
      <c r="G75" s="11"/>
      <c r="H75" s="11">
        <v>54891000</v>
      </c>
      <c r="I75" s="11">
        <f t="shared" si="7"/>
        <v>61477920.000000007</v>
      </c>
      <c r="J75" s="19" t="s">
        <v>180</v>
      </c>
      <c r="K75" s="125" t="s">
        <v>184</v>
      </c>
    </row>
    <row r="76" spans="1:26" s="2" customFormat="1" ht="30" x14ac:dyDescent="0.25">
      <c r="A76" s="19">
        <f t="shared" si="5"/>
        <v>35</v>
      </c>
      <c r="B76" s="33" t="s">
        <v>185</v>
      </c>
      <c r="C76" s="53" t="s">
        <v>186</v>
      </c>
      <c r="D76" s="33" t="s">
        <v>187</v>
      </c>
      <c r="E76" s="80" t="s">
        <v>2</v>
      </c>
      <c r="F76" s="80">
        <v>1</v>
      </c>
      <c r="G76" s="11"/>
      <c r="H76" s="55">
        <v>686000</v>
      </c>
      <c r="I76" s="55">
        <f t="shared" si="7"/>
        <v>768320.00000000012</v>
      </c>
      <c r="J76" s="19" t="s">
        <v>390</v>
      </c>
      <c r="K76" s="125" t="s">
        <v>184</v>
      </c>
    </row>
    <row r="77" spans="1:26" s="2" customFormat="1" ht="30" x14ac:dyDescent="0.25">
      <c r="A77" s="38">
        <f t="shared" si="5"/>
        <v>36</v>
      </c>
      <c r="B77" s="33" t="s">
        <v>189</v>
      </c>
      <c r="C77" s="53" t="s">
        <v>15</v>
      </c>
      <c r="D77" s="33" t="s">
        <v>190</v>
      </c>
      <c r="E77" s="80" t="s">
        <v>2</v>
      </c>
      <c r="F77" s="80">
        <v>1</v>
      </c>
      <c r="G77" s="11"/>
      <c r="H77" s="11">
        <v>52360000</v>
      </c>
      <c r="I77" s="11">
        <f t="shared" si="7"/>
        <v>58643200.000000007</v>
      </c>
      <c r="J77" s="19" t="s">
        <v>188</v>
      </c>
      <c r="K77" s="125" t="s">
        <v>191</v>
      </c>
    </row>
    <row r="78" spans="1:26" s="2" customFormat="1" ht="45" x14ac:dyDescent="0.25">
      <c r="A78" s="19">
        <f t="shared" si="5"/>
        <v>37</v>
      </c>
      <c r="B78" s="33" t="s">
        <v>192</v>
      </c>
      <c r="C78" s="53" t="s">
        <v>163</v>
      </c>
      <c r="D78" s="33" t="s">
        <v>192</v>
      </c>
      <c r="E78" s="80" t="s">
        <v>2</v>
      </c>
      <c r="F78" s="80">
        <v>1</v>
      </c>
      <c r="G78" s="11"/>
      <c r="H78" s="11">
        <v>650000</v>
      </c>
      <c r="I78" s="11">
        <f t="shared" si="7"/>
        <v>728000.00000000012</v>
      </c>
      <c r="J78" s="19" t="s">
        <v>193</v>
      </c>
      <c r="K78" s="125" t="s">
        <v>184</v>
      </c>
    </row>
    <row r="79" spans="1:26" s="2" customFormat="1" ht="45" x14ac:dyDescent="0.25">
      <c r="A79" s="38">
        <f>A78+1</f>
        <v>38</v>
      </c>
      <c r="B79" s="33" t="s">
        <v>194</v>
      </c>
      <c r="C79" s="53" t="s">
        <v>163</v>
      </c>
      <c r="D79" s="33" t="s">
        <v>183</v>
      </c>
      <c r="E79" s="80" t="s">
        <v>2</v>
      </c>
      <c r="F79" s="80">
        <v>1</v>
      </c>
      <c r="G79" s="11"/>
      <c r="H79" s="11">
        <v>26096800</v>
      </c>
      <c r="I79" s="11">
        <f>H79*1.12</f>
        <v>29228416.000000004</v>
      </c>
      <c r="J79" s="19" t="s">
        <v>180</v>
      </c>
      <c r="K79" s="125" t="s">
        <v>184</v>
      </c>
    </row>
    <row r="80" spans="1:26" s="2" customFormat="1" ht="30" x14ac:dyDescent="0.25">
      <c r="A80" s="126">
        <v>39</v>
      </c>
      <c r="B80" s="97" t="s">
        <v>197</v>
      </c>
      <c r="C80" s="53" t="s">
        <v>163</v>
      </c>
      <c r="D80" s="128" t="s">
        <v>183</v>
      </c>
      <c r="E80" s="80" t="s">
        <v>2</v>
      </c>
      <c r="F80" s="80">
        <v>1</v>
      </c>
      <c r="G80" s="126"/>
      <c r="H80" s="11">
        <v>116445750</v>
      </c>
      <c r="I80" s="11">
        <f>H80*1.12</f>
        <v>130419240.00000001</v>
      </c>
      <c r="J80" s="127" t="s">
        <v>198</v>
      </c>
      <c r="K80" s="125" t="s">
        <v>184</v>
      </c>
    </row>
    <row r="81" spans="1:11" s="2" customFormat="1" ht="90" x14ac:dyDescent="0.25">
      <c r="A81" s="38">
        <f>A80+1</f>
        <v>40</v>
      </c>
      <c r="B81" s="176" t="s">
        <v>391</v>
      </c>
      <c r="C81" s="177" t="s">
        <v>16</v>
      </c>
      <c r="D81" s="176" t="s">
        <v>392</v>
      </c>
      <c r="E81" s="132" t="s">
        <v>306</v>
      </c>
      <c r="F81" s="131">
        <v>1</v>
      </c>
      <c r="G81" s="131"/>
      <c r="H81" s="171">
        <v>424249600</v>
      </c>
      <c r="I81" s="171">
        <v>424249600</v>
      </c>
      <c r="J81" s="177" t="s">
        <v>393</v>
      </c>
      <c r="K81" s="131" t="s">
        <v>64</v>
      </c>
    </row>
    <row r="82" spans="1:11" s="2" customFormat="1" ht="60" x14ac:dyDescent="0.25">
      <c r="A82" s="126">
        <v>41</v>
      </c>
      <c r="B82" s="130" t="s">
        <v>305</v>
      </c>
      <c r="C82" s="131" t="s">
        <v>16</v>
      </c>
      <c r="D82" s="130" t="s">
        <v>307</v>
      </c>
      <c r="E82" s="132" t="s">
        <v>306</v>
      </c>
      <c r="F82" s="131">
        <v>1</v>
      </c>
      <c r="G82" s="131"/>
      <c r="H82" s="133">
        <v>171874999.99999997</v>
      </c>
      <c r="I82" s="11">
        <f t="shared" ref="I82:I86" si="8">H82*1.12</f>
        <v>192499999.99999997</v>
      </c>
      <c r="J82" s="131" t="s">
        <v>96</v>
      </c>
      <c r="K82" s="131" t="s">
        <v>64</v>
      </c>
    </row>
    <row r="83" spans="1:11" s="2" customFormat="1" ht="60" x14ac:dyDescent="0.25">
      <c r="A83" s="38">
        <v>42</v>
      </c>
      <c r="B83" s="130" t="s">
        <v>305</v>
      </c>
      <c r="C83" s="131" t="s">
        <v>16</v>
      </c>
      <c r="D83" s="130" t="s">
        <v>308</v>
      </c>
      <c r="E83" s="132" t="s">
        <v>306</v>
      </c>
      <c r="F83" s="131">
        <v>1</v>
      </c>
      <c r="G83" s="131"/>
      <c r="H83" s="134">
        <v>234291964</v>
      </c>
      <c r="I83" s="11">
        <f t="shared" si="8"/>
        <v>262406999.68000004</v>
      </c>
      <c r="J83" s="131" t="s">
        <v>96</v>
      </c>
      <c r="K83" s="131" t="s">
        <v>64</v>
      </c>
    </row>
    <row r="84" spans="1:11" s="2" customFormat="1" ht="45" x14ac:dyDescent="0.25">
      <c r="A84" s="126">
        <v>43</v>
      </c>
      <c r="B84" s="176" t="s">
        <v>394</v>
      </c>
      <c r="C84" s="177" t="s">
        <v>16</v>
      </c>
      <c r="D84" s="176" t="s">
        <v>309</v>
      </c>
      <c r="E84" s="132" t="s">
        <v>306</v>
      </c>
      <c r="F84" s="131">
        <v>1</v>
      </c>
      <c r="G84" s="131"/>
      <c r="H84" s="134">
        <v>102541964</v>
      </c>
      <c r="I84" s="11">
        <f t="shared" si="8"/>
        <v>114846999.68000001</v>
      </c>
      <c r="J84" s="131" t="s">
        <v>96</v>
      </c>
      <c r="K84" s="131" t="s">
        <v>64</v>
      </c>
    </row>
    <row r="85" spans="1:11" s="2" customFormat="1" ht="30" x14ac:dyDescent="0.25">
      <c r="A85" s="38">
        <v>44</v>
      </c>
      <c r="B85" s="176" t="s">
        <v>394</v>
      </c>
      <c r="C85" s="178" t="s">
        <v>16</v>
      </c>
      <c r="D85" s="179" t="s">
        <v>395</v>
      </c>
      <c r="E85" s="145" t="s">
        <v>306</v>
      </c>
      <c r="F85" s="144">
        <v>1</v>
      </c>
      <c r="G85" s="144"/>
      <c r="H85" s="134">
        <v>364030357</v>
      </c>
      <c r="I85" s="11">
        <f t="shared" si="8"/>
        <v>407713999.84000003</v>
      </c>
      <c r="J85" s="144" t="s">
        <v>96</v>
      </c>
      <c r="K85" s="144" t="s">
        <v>64</v>
      </c>
    </row>
    <row r="86" spans="1:11" s="2" customFormat="1" ht="60" x14ac:dyDescent="0.25">
      <c r="A86" s="142">
        <v>45</v>
      </c>
      <c r="B86" s="146" t="s">
        <v>366</v>
      </c>
      <c r="C86" s="147" t="s">
        <v>66</v>
      </c>
      <c r="D86" s="146" t="s">
        <v>367</v>
      </c>
      <c r="E86" s="147" t="s">
        <v>2</v>
      </c>
      <c r="F86" s="147">
        <v>1</v>
      </c>
      <c r="G86" s="147"/>
      <c r="H86" s="143">
        <v>675642864</v>
      </c>
      <c r="I86" s="148">
        <f t="shared" si="8"/>
        <v>756720007.68000007</v>
      </c>
      <c r="J86" s="147" t="s">
        <v>368</v>
      </c>
      <c r="K86" s="147" t="s">
        <v>64</v>
      </c>
    </row>
    <row r="87" spans="1:11" s="2" customFormat="1" ht="45" x14ac:dyDescent="0.25">
      <c r="A87" s="126">
        <v>46</v>
      </c>
      <c r="B87" s="97" t="s">
        <v>409</v>
      </c>
      <c r="C87" s="127" t="s">
        <v>408</v>
      </c>
      <c r="D87" s="97" t="s">
        <v>410</v>
      </c>
      <c r="E87" s="126" t="s">
        <v>2</v>
      </c>
      <c r="F87" s="126">
        <v>1</v>
      </c>
      <c r="G87" s="126"/>
      <c r="H87" s="143">
        <v>1500000</v>
      </c>
      <c r="I87" s="148">
        <f>H87*1.12</f>
        <v>1680000.0000000002</v>
      </c>
      <c r="J87" s="127" t="s">
        <v>418</v>
      </c>
      <c r="K87" s="126" t="s">
        <v>114</v>
      </c>
    </row>
    <row r="88" spans="1:11" s="2" customFormat="1" ht="30" x14ac:dyDescent="0.25">
      <c r="A88" s="126">
        <v>47</v>
      </c>
      <c r="B88" s="97" t="s">
        <v>424</v>
      </c>
      <c r="C88" s="127" t="s">
        <v>416</v>
      </c>
      <c r="D88" s="127" t="s">
        <v>425</v>
      </c>
      <c r="E88" s="126" t="s">
        <v>2</v>
      </c>
      <c r="F88" s="126">
        <v>1</v>
      </c>
      <c r="G88" s="126"/>
      <c r="H88" s="143">
        <v>1134464</v>
      </c>
      <c r="I88" s="148">
        <v>1270600</v>
      </c>
      <c r="J88" s="127" t="s">
        <v>105</v>
      </c>
      <c r="K88" s="147" t="s">
        <v>64</v>
      </c>
    </row>
    <row r="89" spans="1:11" s="2" customFormat="1" x14ac:dyDescent="0.25">
      <c r="A89" s="222" t="s">
        <v>11</v>
      </c>
      <c r="B89" s="220"/>
      <c r="C89" s="220"/>
      <c r="D89" s="220"/>
      <c r="E89" s="220"/>
      <c r="F89" s="220"/>
      <c r="G89" s="221"/>
      <c r="H89" s="140">
        <f>SUM(H42:H88)</f>
        <v>12856004645</v>
      </c>
      <c r="I89" s="140">
        <f>SUM(I42:I88)</f>
        <v>14347815250.520004</v>
      </c>
      <c r="J89" s="149"/>
      <c r="K89" s="149"/>
    </row>
    <row r="90" spans="1:11" s="2" customFormat="1" x14ac:dyDescent="0.25">
      <c r="A90" s="217" t="s">
        <v>50</v>
      </c>
      <c r="B90" s="218"/>
      <c r="C90" s="218"/>
      <c r="D90" s="218"/>
      <c r="E90" s="218"/>
      <c r="F90" s="218"/>
      <c r="G90" s="219"/>
      <c r="H90" s="65">
        <f>H40+H89</f>
        <v>80622099995</v>
      </c>
      <c r="I90" s="65">
        <f>I40+I89</f>
        <v>90245842042.52002</v>
      </c>
      <c r="J90" s="120"/>
      <c r="K90" s="120"/>
    </row>
    <row r="91" spans="1:11" s="2" customFormat="1" x14ac:dyDescent="0.25">
      <c r="A91" s="209" t="s">
        <v>51</v>
      </c>
      <c r="B91" s="210"/>
      <c r="C91" s="210"/>
      <c r="D91" s="210"/>
      <c r="E91" s="210"/>
      <c r="F91" s="210"/>
      <c r="G91" s="211"/>
      <c r="H91" s="66">
        <f>H90+H32</f>
        <v>84057267172</v>
      </c>
      <c r="I91" s="66">
        <f>I90+I32</f>
        <v>94093229280.760025</v>
      </c>
      <c r="J91" s="121"/>
      <c r="K91" s="121"/>
    </row>
    <row r="92" spans="1:11" x14ac:dyDescent="0.25">
      <c r="A92" s="44"/>
      <c r="J92" s="124"/>
    </row>
    <row r="93" spans="1:11" x14ac:dyDescent="0.25">
      <c r="A93" s="56" t="s">
        <v>199</v>
      </c>
    </row>
    <row r="94" spans="1:11" x14ac:dyDescent="0.25">
      <c r="A94" s="56"/>
      <c r="J94" s="124"/>
    </row>
    <row r="95" spans="1:11" x14ac:dyDescent="0.25">
      <c r="J95" s="124"/>
    </row>
    <row r="96" spans="1:11" x14ac:dyDescent="0.25">
      <c r="I96" s="88" t="s">
        <v>417</v>
      </c>
      <c r="J96" s="124"/>
    </row>
    <row r="97" spans="10:10" x14ac:dyDescent="0.25">
      <c r="J97" s="124"/>
    </row>
    <row r="99" spans="10:10" x14ac:dyDescent="0.25">
      <c r="J99" s="124"/>
    </row>
    <row r="100" spans="10:10" x14ac:dyDescent="0.25">
      <c r="J100" s="124"/>
    </row>
  </sheetData>
  <mergeCells count="13">
    <mergeCell ref="A91:G91"/>
    <mergeCell ref="A10:K10"/>
    <mergeCell ref="A33:K33"/>
    <mergeCell ref="A15:K15"/>
    <mergeCell ref="A41:K41"/>
    <mergeCell ref="A31:G31"/>
    <mergeCell ref="A32:G32"/>
    <mergeCell ref="A90:G90"/>
    <mergeCell ref="A89:G89"/>
    <mergeCell ref="A11:K11"/>
    <mergeCell ref="A14:G14"/>
    <mergeCell ref="A34:K34"/>
    <mergeCell ref="A40:G40"/>
  </mergeCells>
  <pageMargins left="0.51181102362204722" right="0.51181102362204722" top="0.55118110236220474" bottom="0.55118110236220474" header="0.31496062992125984" footer="0.31496062992125984"/>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3"/>
  <sheetViews>
    <sheetView zoomScale="80" zoomScaleNormal="80" workbookViewId="0">
      <selection activeCell="I2" sqref="I2"/>
    </sheetView>
  </sheetViews>
  <sheetFormatPr defaultRowHeight="15" x14ac:dyDescent="0.25"/>
  <cols>
    <col min="1" max="1" width="6.5703125" style="6" customWidth="1"/>
    <col min="2" max="2" width="45" style="23" customWidth="1"/>
    <col min="3" max="3" width="15" style="1" customWidth="1"/>
    <col min="4" max="4" width="52" style="23" customWidth="1"/>
    <col min="5" max="5" width="14.85546875" style="1" customWidth="1"/>
    <col min="6" max="6" width="8.140625" style="1" customWidth="1"/>
    <col min="7" max="7" width="18.85546875" style="1" customWidth="1"/>
    <col min="8" max="9" width="18.85546875" style="73" customWidth="1"/>
    <col min="10" max="10" width="28.140625" style="7" customWidth="1"/>
    <col min="11" max="11" width="26.5703125" style="7" customWidth="1"/>
    <col min="12" max="12" width="18.42578125" style="2" customWidth="1"/>
    <col min="13" max="13" width="20.28515625" style="2" customWidth="1"/>
    <col min="14" max="16384" width="9.140625" style="2"/>
  </cols>
  <sheetData>
    <row r="1" spans="1:11" ht="18.75" x14ac:dyDescent="0.25">
      <c r="H1" s="104"/>
      <c r="I1" s="100"/>
    </row>
    <row r="2" spans="1:11" ht="18.75" x14ac:dyDescent="0.25">
      <c r="H2" s="100"/>
      <c r="I2" s="100"/>
    </row>
    <row r="3" spans="1:11" ht="18.75" x14ac:dyDescent="0.25">
      <c r="H3" s="100"/>
      <c r="I3" s="100"/>
      <c r="K3" s="32"/>
    </row>
    <row r="4" spans="1:11" ht="18.75" x14ac:dyDescent="0.25">
      <c r="H4" s="2"/>
      <c r="I4" s="75"/>
      <c r="K4" s="32"/>
    </row>
    <row r="5" spans="1:11" ht="18.75" x14ac:dyDescent="0.25">
      <c r="B5" s="76"/>
      <c r="K5" s="32"/>
    </row>
    <row r="6" spans="1:11" ht="18.75" x14ac:dyDescent="0.25">
      <c r="B6" s="76"/>
      <c r="D6" s="36" t="s">
        <v>303</v>
      </c>
    </row>
    <row r="7" spans="1:11" ht="18.75" x14ac:dyDescent="0.25">
      <c r="B7" s="76"/>
      <c r="D7" s="36" t="s">
        <v>17</v>
      </c>
    </row>
    <row r="8" spans="1:11" ht="71.25" x14ac:dyDescent="0.25">
      <c r="A8" s="13" t="s">
        <v>18</v>
      </c>
      <c r="B8" s="14" t="s">
        <v>19</v>
      </c>
      <c r="C8" s="15" t="s">
        <v>20</v>
      </c>
      <c r="D8" s="14" t="s">
        <v>21</v>
      </c>
      <c r="E8" s="15" t="s">
        <v>22</v>
      </c>
      <c r="F8" s="15" t="s">
        <v>23</v>
      </c>
      <c r="G8" s="15" t="s">
        <v>55</v>
      </c>
      <c r="H8" s="15" t="s">
        <v>24</v>
      </c>
      <c r="I8" s="15" t="s">
        <v>25</v>
      </c>
      <c r="J8" s="15" t="s">
        <v>26</v>
      </c>
      <c r="K8" s="15" t="s">
        <v>27</v>
      </c>
    </row>
    <row r="9" spans="1:11" x14ac:dyDescent="0.25">
      <c r="A9" s="22">
        <v>1</v>
      </c>
      <c r="B9" s="14">
        <v>2</v>
      </c>
      <c r="C9" s="15">
        <v>3</v>
      </c>
      <c r="D9" s="14">
        <v>4</v>
      </c>
      <c r="E9" s="14">
        <v>5</v>
      </c>
      <c r="F9" s="14">
        <v>6</v>
      </c>
      <c r="G9" s="14">
        <v>7</v>
      </c>
      <c r="H9" s="14">
        <v>8</v>
      </c>
      <c r="I9" s="14">
        <v>9</v>
      </c>
      <c r="J9" s="15">
        <v>10</v>
      </c>
      <c r="K9" s="15">
        <v>11</v>
      </c>
    </row>
    <row r="10" spans="1:11" x14ac:dyDescent="0.25">
      <c r="A10" s="212" t="s">
        <v>28</v>
      </c>
      <c r="B10" s="212"/>
      <c r="C10" s="212"/>
      <c r="D10" s="212"/>
      <c r="E10" s="212"/>
      <c r="F10" s="212"/>
      <c r="G10" s="212"/>
      <c r="H10" s="212"/>
      <c r="I10" s="212"/>
      <c r="J10" s="212"/>
      <c r="K10" s="212"/>
    </row>
    <row r="11" spans="1:11" s="4" customFormat="1" x14ac:dyDescent="0.25">
      <c r="A11" s="216" t="s">
        <v>336</v>
      </c>
      <c r="B11" s="216"/>
      <c r="C11" s="216"/>
      <c r="D11" s="216"/>
      <c r="E11" s="216"/>
      <c r="F11" s="216"/>
      <c r="G11" s="216"/>
      <c r="H11" s="216"/>
      <c r="I11" s="216"/>
      <c r="J11" s="216"/>
      <c r="K11" s="216"/>
    </row>
    <row r="12" spans="1:11" s="45" customFormat="1" ht="75" x14ac:dyDescent="0.25">
      <c r="A12" s="38">
        <v>1</v>
      </c>
      <c r="B12" s="152" t="s">
        <v>381</v>
      </c>
      <c r="C12" s="153" t="s">
        <v>378</v>
      </c>
      <c r="D12" s="152" t="s">
        <v>337</v>
      </c>
      <c r="E12" s="154" t="s">
        <v>338</v>
      </c>
      <c r="F12" s="154" t="s">
        <v>313</v>
      </c>
      <c r="G12" s="153"/>
      <c r="H12" s="155">
        <v>38052488</v>
      </c>
      <c r="I12" s="55">
        <f t="shared" ref="I12:I13" si="0">H12*1.12</f>
        <v>42618786.560000002</v>
      </c>
      <c r="J12" s="153" t="s">
        <v>339</v>
      </c>
      <c r="K12" s="153" t="s">
        <v>29</v>
      </c>
    </row>
    <row r="13" spans="1:11" s="45" customFormat="1" ht="60" x14ac:dyDescent="0.25">
      <c r="A13" s="38">
        <v>2</v>
      </c>
      <c r="B13" s="77" t="s">
        <v>341</v>
      </c>
      <c r="C13" s="153" t="s">
        <v>4</v>
      </c>
      <c r="D13" s="77" t="s">
        <v>342</v>
      </c>
      <c r="E13" s="154" t="s">
        <v>338</v>
      </c>
      <c r="F13" s="52">
        <v>1</v>
      </c>
      <c r="G13" s="156"/>
      <c r="H13" s="155">
        <v>2257146887</v>
      </c>
      <c r="I13" s="55">
        <f t="shared" si="0"/>
        <v>2528004513.4400001</v>
      </c>
      <c r="J13" s="153" t="s">
        <v>340</v>
      </c>
      <c r="K13" s="153" t="s">
        <v>29</v>
      </c>
    </row>
    <row r="14" spans="1:11" s="45" customFormat="1" x14ac:dyDescent="0.25">
      <c r="A14" s="217" t="s">
        <v>343</v>
      </c>
      <c r="B14" s="218"/>
      <c r="C14" s="218"/>
      <c r="D14" s="218"/>
      <c r="E14" s="218"/>
      <c r="F14" s="218"/>
      <c r="G14" s="219"/>
      <c r="H14" s="65">
        <f>H12+H13</f>
        <v>2295199375</v>
      </c>
      <c r="I14" s="65">
        <f>I12+I13</f>
        <v>2570623300</v>
      </c>
      <c r="J14" s="122"/>
      <c r="K14" s="118"/>
    </row>
    <row r="15" spans="1:11" s="4" customFormat="1" x14ac:dyDescent="0.25">
      <c r="A15" s="216" t="s">
        <v>30</v>
      </c>
      <c r="B15" s="216"/>
      <c r="C15" s="216"/>
      <c r="D15" s="216"/>
      <c r="E15" s="216"/>
      <c r="F15" s="216"/>
      <c r="G15" s="216"/>
      <c r="H15" s="216"/>
      <c r="I15" s="216"/>
      <c r="J15" s="216"/>
      <c r="K15" s="216"/>
    </row>
    <row r="16" spans="1:11" s="39" customFormat="1" ht="45" x14ac:dyDescent="0.25">
      <c r="A16" s="40">
        <v>1</v>
      </c>
      <c r="B16" s="33" t="s">
        <v>201</v>
      </c>
      <c r="C16" s="9" t="s">
        <v>46</v>
      </c>
      <c r="D16" s="33" t="s">
        <v>202</v>
      </c>
      <c r="E16" s="10" t="s">
        <v>31</v>
      </c>
      <c r="F16" s="10">
        <v>1</v>
      </c>
      <c r="G16" s="10"/>
      <c r="H16" s="10">
        <v>2300000</v>
      </c>
      <c r="I16" s="10">
        <f>H16*1.12</f>
        <v>2576000.0000000005</v>
      </c>
      <c r="J16" s="27" t="s">
        <v>203</v>
      </c>
      <c r="K16" s="8" t="s">
        <v>56</v>
      </c>
    </row>
    <row r="17" spans="1:11" s="39" customFormat="1" ht="45" x14ac:dyDescent="0.25">
      <c r="A17" s="40">
        <v>2</v>
      </c>
      <c r="B17" s="51" t="s">
        <v>204</v>
      </c>
      <c r="C17" s="9" t="s">
        <v>46</v>
      </c>
      <c r="D17" s="33" t="s">
        <v>202</v>
      </c>
      <c r="E17" s="52" t="s">
        <v>31</v>
      </c>
      <c r="F17" s="52">
        <v>1</v>
      </c>
      <c r="G17" s="52"/>
      <c r="H17" s="52">
        <v>900000</v>
      </c>
      <c r="I17" s="52">
        <f>H17*1.12</f>
        <v>1008000.0000000001</v>
      </c>
      <c r="J17" s="27" t="s">
        <v>203</v>
      </c>
      <c r="K17" s="41" t="s">
        <v>56</v>
      </c>
    </row>
    <row r="18" spans="1:11" s="39" customFormat="1" ht="45" x14ac:dyDescent="0.25">
      <c r="A18" s="40">
        <v>3</v>
      </c>
      <c r="B18" s="33" t="s">
        <v>205</v>
      </c>
      <c r="C18" s="9" t="s">
        <v>46</v>
      </c>
      <c r="D18" s="33" t="s">
        <v>202</v>
      </c>
      <c r="E18" s="10" t="s">
        <v>31</v>
      </c>
      <c r="F18" s="10">
        <v>1</v>
      </c>
      <c r="G18" s="10"/>
      <c r="H18" s="10">
        <v>2700000</v>
      </c>
      <c r="I18" s="10">
        <f>H18*1.12</f>
        <v>3024000.0000000005</v>
      </c>
      <c r="J18" s="27" t="s">
        <v>203</v>
      </c>
      <c r="K18" s="41" t="s">
        <v>56</v>
      </c>
    </row>
    <row r="19" spans="1:11" s="39" customFormat="1" ht="75" x14ac:dyDescent="0.25">
      <c r="A19" s="40">
        <v>4</v>
      </c>
      <c r="B19" s="69" t="s">
        <v>206</v>
      </c>
      <c r="C19" s="70" t="s">
        <v>4</v>
      </c>
      <c r="D19" s="69" t="s">
        <v>207</v>
      </c>
      <c r="E19" s="10" t="s">
        <v>31</v>
      </c>
      <c r="F19" s="10">
        <v>1</v>
      </c>
      <c r="G19" s="10"/>
      <c r="H19" s="10">
        <v>13820500</v>
      </c>
      <c r="I19" s="10">
        <f t="shared" ref="I19:I27" si="1">H19*1.12</f>
        <v>15478960.000000002</v>
      </c>
      <c r="J19" s="93" t="s">
        <v>291</v>
      </c>
      <c r="K19" s="71" t="s">
        <v>208</v>
      </c>
    </row>
    <row r="20" spans="1:11" s="39" customFormat="1" ht="45" x14ac:dyDescent="0.25">
      <c r="A20" s="40">
        <v>5</v>
      </c>
      <c r="B20" s="77" t="s">
        <v>209</v>
      </c>
      <c r="C20" s="70" t="s">
        <v>4</v>
      </c>
      <c r="D20" s="77" t="s">
        <v>210</v>
      </c>
      <c r="E20" s="10" t="s">
        <v>31</v>
      </c>
      <c r="F20" s="78">
        <v>1</v>
      </c>
      <c r="G20" s="78"/>
      <c r="H20" s="79">
        <v>13865972</v>
      </c>
      <c r="I20" s="79">
        <f t="shared" si="1"/>
        <v>15529888.640000001</v>
      </c>
      <c r="J20" s="26" t="s">
        <v>211</v>
      </c>
      <c r="K20" s="71" t="s">
        <v>29</v>
      </c>
    </row>
    <row r="21" spans="1:11" s="39" customFormat="1" ht="45" x14ac:dyDescent="0.25">
      <c r="A21" s="40">
        <v>6</v>
      </c>
      <c r="B21" s="33" t="s">
        <v>212</v>
      </c>
      <c r="C21" s="9" t="s">
        <v>46</v>
      </c>
      <c r="D21" s="33" t="s">
        <v>213</v>
      </c>
      <c r="E21" s="10" t="s">
        <v>31</v>
      </c>
      <c r="F21" s="10">
        <v>1</v>
      </c>
      <c r="G21" s="10"/>
      <c r="H21" s="10">
        <v>5500000</v>
      </c>
      <c r="I21" s="10">
        <f t="shared" si="1"/>
        <v>6160000.0000000009</v>
      </c>
      <c r="J21" s="26" t="s">
        <v>214</v>
      </c>
      <c r="K21" s="71" t="s">
        <v>29</v>
      </c>
    </row>
    <row r="22" spans="1:11" s="39" customFormat="1" ht="45" x14ac:dyDescent="0.25">
      <c r="A22" s="40">
        <v>7</v>
      </c>
      <c r="B22" s="51" t="s">
        <v>215</v>
      </c>
      <c r="C22" s="84" t="s">
        <v>46</v>
      </c>
      <c r="D22" s="51" t="s">
        <v>216</v>
      </c>
      <c r="E22" s="52" t="s">
        <v>31</v>
      </c>
      <c r="F22" s="52">
        <v>1</v>
      </c>
      <c r="G22" s="52"/>
      <c r="H22" s="52">
        <v>1500000</v>
      </c>
      <c r="I22" s="52">
        <f t="shared" si="1"/>
        <v>1680000.0000000002</v>
      </c>
      <c r="J22" s="93" t="s">
        <v>419</v>
      </c>
      <c r="K22" s="139" t="s">
        <v>29</v>
      </c>
    </row>
    <row r="23" spans="1:11" s="39" customFormat="1" ht="45" x14ac:dyDescent="0.25">
      <c r="A23" s="40">
        <v>8</v>
      </c>
      <c r="B23" s="51" t="s">
        <v>218</v>
      </c>
      <c r="C23" s="84" t="s">
        <v>46</v>
      </c>
      <c r="D23" s="51" t="s">
        <v>219</v>
      </c>
      <c r="E23" s="52" t="s">
        <v>31</v>
      </c>
      <c r="F23" s="52">
        <v>1</v>
      </c>
      <c r="G23" s="52"/>
      <c r="H23" s="52">
        <v>6000000</v>
      </c>
      <c r="I23" s="52">
        <f t="shared" si="1"/>
        <v>6720000.0000000009</v>
      </c>
      <c r="J23" s="93" t="s">
        <v>370</v>
      </c>
      <c r="K23" s="139" t="s">
        <v>29</v>
      </c>
    </row>
    <row r="24" spans="1:11" s="39" customFormat="1" ht="45" x14ac:dyDescent="0.25">
      <c r="A24" s="40">
        <v>9</v>
      </c>
      <c r="B24" s="33" t="s">
        <v>220</v>
      </c>
      <c r="C24" s="9" t="s">
        <v>46</v>
      </c>
      <c r="D24" s="33" t="s">
        <v>221</v>
      </c>
      <c r="E24" s="10" t="s">
        <v>31</v>
      </c>
      <c r="F24" s="10">
        <v>1</v>
      </c>
      <c r="G24" s="10"/>
      <c r="H24" s="10">
        <v>629330</v>
      </c>
      <c r="I24" s="10">
        <f t="shared" si="1"/>
        <v>704849.60000000009</v>
      </c>
      <c r="J24" s="26" t="s">
        <v>229</v>
      </c>
      <c r="K24" s="71" t="s">
        <v>75</v>
      </c>
    </row>
    <row r="25" spans="1:11" s="39" customFormat="1" ht="105" x14ac:dyDescent="0.25">
      <c r="A25" s="40">
        <v>10</v>
      </c>
      <c r="B25" s="33" t="s">
        <v>302</v>
      </c>
      <c r="C25" s="9" t="s">
        <v>46</v>
      </c>
      <c r="D25" s="33" t="s">
        <v>222</v>
      </c>
      <c r="E25" s="10" t="s">
        <v>31</v>
      </c>
      <c r="F25" s="11">
        <v>1</v>
      </c>
      <c r="G25" s="11"/>
      <c r="H25" s="10">
        <v>6000000</v>
      </c>
      <c r="I25" s="10">
        <f t="shared" si="1"/>
        <v>6720000.0000000009</v>
      </c>
      <c r="J25" s="26" t="s">
        <v>82</v>
      </c>
      <c r="K25" s="71" t="s">
        <v>75</v>
      </c>
    </row>
    <row r="26" spans="1:11" s="39" customFormat="1" ht="45" x14ac:dyDescent="0.25">
      <c r="A26" s="40">
        <v>11</v>
      </c>
      <c r="B26" s="33" t="s">
        <v>223</v>
      </c>
      <c r="C26" s="9" t="s">
        <v>4</v>
      </c>
      <c r="D26" s="33" t="s">
        <v>224</v>
      </c>
      <c r="E26" s="10" t="s">
        <v>31</v>
      </c>
      <c r="F26" s="11">
        <v>1</v>
      </c>
      <c r="G26" s="11"/>
      <c r="H26" s="10">
        <v>81252000</v>
      </c>
      <c r="I26" s="10">
        <f t="shared" si="1"/>
        <v>91002240.000000015</v>
      </c>
      <c r="J26" s="26" t="s">
        <v>225</v>
      </c>
      <c r="K26" s="71" t="s">
        <v>75</v>
      </c>
    </row>
    <row r="27" spans="1:11" s="39" customFormat="1" ht="60" x14ac:dyDescent="0.25">
      <c r="A27" s="38">
        <v>12</v>
      </c>
      <c r="B27" s="51" t="s">
        <v>344</v>
      </c>
      <c r="C27" s="84" t="s">
        <v>4</v>
      </c>
      <c r="D27" s="51" t="s">
        <v>345</v>
      </c>
      <c r="E27" s="52" t="s">
        <v>31</v>
      </c>
      <c r="F27" s="55">
        <v>1</v>
      </c>
      <c r="G27" s="55"/>
      <c r="H27" s="155">
        <v>300000000</v>
      </c>
      <c r="I27" s="52">
        <f t="shared" si="1"/>
        <v>336000000.00000006</v>
      </c>
      <c r="J27" s="168" t="s">
        <v>346</v>
      </c>
      <c r="K27" s="139" t="s">
        <v>29</v>
      </c>
    </row>
    <row r="28" spans="1:11" s="39" customFormat="1" ht="75" x14ac:dyDescent="0.25">
      <c r="A28" s="38">
        <v>13</v>
      </c>
      <c r="B28" s="51" t="s">
        <v>385</v>
      </c>
      <c r="C28" s="153" t="s">
        <v>378</v>
      </c>
      <c r="D28" s="51" t="s">
        <v>386</v>
      </c>
      <c r="E28" s="55" t="s">
        <v>31</v>
      </c>
      <c r="F28" s="55">
        <v>1</v>
      </c>
      <c r="G28" s="55"/>
      <c r="H28" s="155">
        <v>700000000</v>
      </c>
      <c r="I28" s="55">
        <f>H28*1.12</f>
        <v>784000000.00000012</v>
      </c>
      <c r="J28" s="168" t="s">
        <v>387</v>
      </c>
      <c r="K28" s="41" t="s">
        <v>75</v>
      </c>
    </row>
    <row r="29" spans="1:11" ht="45" x14ac:dyDescent="0.25">
      <c r="A29" s="184">
        <v>14</v>
      </c>
      <c r="B29" s="185" t="s">
        <v>420</v>
      </c>
      <c r="C29" s="9" t="s">
        <v>46</v>
      </c>
      <c r="D29" s="24" t="s">
        <v>421</v>
      </c>
      <c r="E29" s="55" t="s">
        <v>31</v>
      </c>
      <c r="F29" s="186">
        <v>1</v>
      </c>
      <c r="G29" s="186"/>
      <c r="H29" s="187">
        <v>1500000</v>
      </c>
      <c r="I29" s="187">
        <f>H29*1.12</f>
        <v>1680000.0000000002</v>
      </c>
      <c r="J29" s="201" t="s">
        <v>419</v>
      </c>
      <c r="K29" s="139" t="s">
        <v>29</v>
      </c>
    </row>
    <row r="30" spans="1:11" s="4" customFormat="1" ht="45" x14ac:dyDescent="0.25">
      <c r="A30" s="194">
        <v>15</v>
      </c>
      <c r="B30" s="199" t="s">
        <v>429</v>
      </c>
      <c r="C30" s="9" t="s">
        <v>46</v>
      </c>
      <c r="D30" s="199" t="s">
        <v>430</v>
      </c>
      <c r="E30" s="55" t="s">
        <v>31</v>
      </c>
      <c r="F30" s="147">
        <v>1</v>
      </c>
      <c r="G30" s="78"/>
      <c r="H30" s="91">
        <v>4000000</v>
      </c>
      <c r="I30" s="200">
        <f t="shared" ref="I30" si="2">H30*1.12</f>
        <v>4480000</v>
      </c>
      <c r="J30" s="93" t="s">
        <v>426</v>
      </c>
      <c r="K30" s="139" t="s">
        <v>29</v>
      </c>
    </row>
    <row r="31" spans="1:11" s="4" customFormat="1" x14ac:dyDescent="0.25">
      <c r="A31" s="103" t="s">
        <v>33</v>
      </c>
      <c r="B31" s="101"/>
      <c r="C31" s="101"/>
      <c r="D31" s="101"/>
      <c r="E31" s="101"/>
      <c r="F31" s="101"/>
      <c r="G31" s="102"/>
      <c r="H31" s="74">
        <f>SUM(H16:H30)</f>
        <v>1139967802</v>
      </c>
      <c r="I31" s="74">
        <f>SUM(I16:I30)</f>
        <v>1276763938.2400002</v>
      </c>
      <c r="J31" s="58"/>
      <c r="K31" s="57"/>
    </row>
    <row r="32" spans="1:11" s="4" customFormat="1" x14ac:dyDescent="0.25">
      <c r="A32" s="223" t="s">
        <v>52</v>
      </c>
      <c r="B32" s="224"/>
      <c r="C32" s="224"/>
      <c r="D32" s="224"/>
      <c r="E32" s="224"/>
      <c r="F32" s="224"/>
      <c r="G32" s="225"/>
      <c r="H32" s="65">
        <f>H14+H31</f>
        <v>3435167177</v>
      </c>
      <c r="I32" s="65">
        <f>I14+I31</f>
        <v>3847387238.2400002</v>
      </c>
      <c r="J32" s="58"/>
      <c r="K32" s="57"/>
    </row>
    <row r="33" spans="1:11" s="4" customFormat="1" x14ac:dyDescent="0.25">
      <c r="A33" s="212" t="s">
        <v>47</v>
      </c>
      <c r="B33" s="212"/>
      <c r="C33" s="212"/>
      <c r="D33" s="212"/>
      <c r="E33" s="212"/>
      <c r="F33" s="212"/>
      <c r="G33" s="212"/>
      <c r="H33" s="212"/>
      <c r="I33" s="212"/>
      <c r="J33" s="212"/>
      <c r="K33" s="212"/>
    </row>
    <row r="34" spans="1:11" s="39" customFormat="1" x14ac:dyDescent="0.25">
      <c r="A34" s="216" t="s">
        <v>336</v>
      </c>
      <c r="B34" s="216"/>
      <c r="C34" s="216"/>
      <c r="D34" s="216"/>
      <c r="E34" s="216"/>
      <c r="F34" s="216"/>
      <c r="G34" s="216"/>
      <c r="H34" s="216"/>
      <c r="I34" s="216"/>
      <c r="J34" s="216"/>
      <c r="K34" s="216"/>
    </row>
    <row r="35" spans="1:11" s="39" customFormat="1" ht="90" x14ac:dyDescent="0.25">
      <c r="A35" s="38">
        <v>1</v>
      </c>
      <c r="B35" s="152" t="s">
        <v>347</v>
      </c>
      <c r="C35" s="153" t="s">
        <v>34</v>
      </c>
      <c r="D35" s="152" t="s">
        <v>348</v>
      </c>
      <c r="E35" s="154" t="s">
        <v>349</v>
      </c>
      <c r="F35" s="154" t="s">
        <v>313</v>
      </c>
      <c r="G35" s="153"/>
      <c r="H35" s="155">
        <v>3923977243</v>
      </c>
      <c r="I35" s="55">
        <f t="shared" ref="I35:I39" si="3">H35*1.12</f>
        <v>4394854512.1600008</v>
      </c>
      <c r="J35" s="153" t="s">
        <v>350</v>
      </c>
      <c r="K35" s="153" t="s">
        <v>29</v>
      </c>
    </row>
    <row r="36" spans="1:11" s="39" customFormat="1" ht="90" x14ac:dyDescent="0.25">
      <c r="A36" s="38">
        <v>2</v>
      </c>
      <c r="B36" s="152" t="s">
        <v>398</v>
      </c>
      <c r="C36" s="153" t="s">
        <v>34</v>
      </c>
      <c r="D36" s="152" t="s">
        <v>351</v>
      </c>
      <c r="E36" s="154" t="s">
        <v>349</v>
      </c>
      <c r="F36" s="154" t="s">
        <v>313</v>
      </c>
      <c r="G36" s="153"/>
      <c r="H36" s="155">
        <v>8770800054</v>
      </c>
      <c r="I36" s="55">
        <f t="shared" si="3"/>
        <v>9823296060.4800014</v>
      </c>
      <c r="J36" s="153" t="s">
        <v>399</v>
      </c>
      <c r="K36" s="153" t="s">
        <v>29</v>
      </c>
    </row>
    <row r="37" spans="1:11" s="39" customFormat="1" ht="75" x14ac:dyDescent="0.25">
      <c r="A37" s="38">
        <v>3</v>
      </c>
      <c r="B37" s="152" t="s">
        <v>352</v>
      </c>
      <c r="C37" s="153" t="s">
        <v>34</v>
      </c>
      <c r="D37" s="152" t="s">
        <v>353</v>
      </c>
      <c r="E37" s="154" t="s">
        <v>349</v>
      </c>
      <c r="F37" s="154" t="s">
        <v>313</v>
      </c>
      <c r="G37" s="153"/>
      <c r="H37" s="155">
        <v>40471798979</v>
      </c>
      <c r="I37" s="55">
        <f t="shared" si="3"/>
        <v>45328414856.480003</v>
      </c>
      <c r="J37" s="153" t="s">
        <v>354</v>
      </c>
      <c r="K37" s="153" t="s">
        <v>29</v>
      </c>
    </row>
    <row r="38" spans="1:11" s="39" customFormat="1" ht="75" x14ac:dyDescent="0.25">
      <c r="A38" s="38">
        <v>4</v>
      </c>
      <c r="B38" s="77" t="s">
        <v>355</v>
      </c>
      <c r="C38" s="153" t="s">
        <v>34</v>
      </c>
      <c r="D38" s="152" t="s">
        <v>356</v>
      </c>
      <c r="E38" s="154" t="s">
        <v>349</v>
      </c>
      <c r="F38" s="52">
        <v>1</v>
      </c>
      <c r="G38" s="156"/>
      <c r="H38" s="155">
        <v>5102430392</v>
      </c>
      <c r="I38" s="55">
        <f t="shared" si="3"/>
        <v>5714722039.0400009</v>
      </c>
      <c r="J38" s="153" t="s">
        <v>357</v>
      </c>
      <c r="K38" s="153" t="s">
        <v>29</v>
      </c>
    </row>
    <row r="39" spans="1:11" s="136" customFormat="1" ht="90" x14ac:dyDescent="0.25">
      <c r="A39" s="38">
        <v>5</v>
      </c>
      <c r="B39" s="77" t="s">
        <v>358</v>
      </c>
      <c r="C39" s="153" t="s">
        <v>34</v>
      </c>
      <c r="D39" s="152" t="s">
        <v>359</v>
      </c>
      <c r="E39" s="154" t="s">
        <v>349</v>
      </c>
      <c r="F39" s="52">
        <v>1</v>
      </c>
      <c r="G39" s="156"/>
      <c r="H39" s="155">
        <v>9497088682</v>
      </c>
      <c r="I39" s="55">
        <f t="shared" si="3"/>
        <v>10636739323.84</v>
      </c>
      <c r="J39" s="153" t="s">
        <v>340</v>
      </c>
      <c r="K39" s="153" t="s">
        <v>29</v>
      </c>
    </row>
    <row r="40" spans="1:11" s="4" customFormat="1" x14ac:dyDescent="0.25">
      <c r="A40" s="226" t="s">
        <v>343</v>
      </c>
      <c r="B40" s="227"/>
      <c r="C40" s="227"/>
      <c r="D40" s="227"/>
      <c r="E40" s="227"/>
      <c r="F40" s="227"/>
      <c r="G40" s="228"/>
      <c r="H40" s="137">
        <f>SUM(H35:H39)</f>
        <v>67766095350</v>
      </c>
      <c r="I40" s="137">
        <f>SUM(I35:I39)</f>
        <v>75898026792.000015</v>
      </c>
      <c r="J40" s="135"/>
      <c r="K40" s="135"/>
    </row>
    <row r="41" spans="1:11" s="39" customFormat="1" x14ac:dyDescent="0.25">
      <c r="A41" s="217" t="s">
        <v>30</v>
      </c>
      <c r="B41" s="218"/>
      <c r="C41" s="218"/>
      <c r="D41" s="218"/>
      <c r="E41" s="218"/>
      <c r="F41" s="218"/>
      <c r="G41" s="218"/>
      <c r="H41" s="218"/>
      <c r="I41" s="218"/>
      <c r="J41" s="218"/>
      <c r="K41" s="218"/>
    </row>
    <row r="42" spans="1:11" s="4" customFormat="1" ht="105" x14ac:dyDescent="0.25">
      <c r="A42" s="38">
        <v>1</v>
      </c>
      <c r="B42" s="173" t="s">
        <v>38</v>
      </c>
      <c r="C42" s="83" t="s">
        <v>37</v>
      </c>
      <c r="D42" s="173" t="s">
        <v>226</v>
      </c>
      <c r="E42" s="38" t="s">
        <v>31</v>
      </c>
      <c r="F42" s="53">
        <v>1</v>
      </c>
      <c r="G42" s="174"/>
      <c r="H42" s="53">
        <v>39350000</v>
      </c>
      <c r="I42" s="55">
        <f t="shared" ref="I42:I73" si="4">H42*1.12</f>
        <v>44072000.000000007</v>
      </c>
      <c r="J42" s="175" t="s">
        <v>389</v>
      </c>
      <c r="K42" s="41" t="s">
        <v>227</v>
      </c>
    </row>
    <row r="43" spans="1:11" s="4" customFormat="1" ht="105" x14ac:dyDescent="0.25">
      <c r="A43" s="18">
        <f>A42+1</f>
        <v>2</v>
      </c>
      <c r="B43" s="25" t="s">
        <v>72</v>
      </c>
      <c r="C43" s="12" t="s">
        <v>39</v>
      </c>
      <c r="D43" s="25" t="s">
        <v>228</v>
      </c>
      <c r="E43" s="19" t="s">
        <v>31</v>
      </c>
      <c r="F43" s="16">
        <v>17</v>
      </c>
      <c r="G43" s="17"/>
      <c r="H43" s="17">
        <v>340000</v>
      </c>
      <c r="I43" s="11">
        <f t="shared" si="4"/>
        <v>380800.00000000006</v>
      </c>
      <c r="J43" s="29" t="s">
        <v>229</v>
      </c>
      <c r="K43" s="8" t="s">
        <v>227</v>
      </c>
    </row>
    <row r="44" spans="1:11" s="4" customFormat="1" ht="45" x14ac:dyDescent="0.25">
      <c r="A44" s="18">
        <f>A43+1</f>
        <v>3</v>
      </c>
      <c r="B44" s="34" t="s">
        <v>230</v>
      </c>
      <c r="C44" s="12" t="s">
        <v>40</v>
      </c>
      <c r="D44" s="34" t="s">
        <v>231</v>
      </c>
      <c r="E44" s="19" t="s">
        <v>31</v>
      </c>
      <c r="F44" s="16">
        <v>1</v>
      </c>
      <c r="G44" s="17"/>
      <c r="H44" s="17">
        <v>112840000</v>
      </c>
      <c r="I44" s="11">
        <f t="shared" si="4"/>
        <v>126380800.00000001</v>
      </c>
      <c r="J44" s="29" t="s">
        <v>229</v>
      </c>
      <c r="K44" s="8" t="s">
        <v>75</v>
      </c>
    </row>
    <row r="45" spans="1:11" s="4" customFormat="1" ht="75" x14ac:dyDescent="0.25">
      <c r="A45" s="18">
        <v>4</v>
      </c>
      <c r="B45" s="68" t="s">
        <v>232</v>
      </c>
      <c r="C45" s="38" t="s">
        <v>48</v>
      </c>
      <c r="D45" s="51" t="s">
        <v>41</v>
      </c>
      <c r="E45" s="19" t="s">
        <v>31</v>
      </c>
      <c r="F45" s="16">
        <v>1</v>
      </c>
      <c r="G45" s="17"/>
      <c r="H45" s="11">
        <v>2266020000</v>
      </c>
      <c r="I45" s="11">
        <f t="shared" si="4"/>
        <v>2537942400.0000005</v>
      </c>
      <c r="J45" s="28" t="s">
        <v>233</v>
      </c>
      <c r="K45" s="8" t="s">
        <v>75</v>
      </c>
    </row>
    <row r="46" spans="1:11" s="4" customFormat="1" ht="75" x14ac:dyDescent="0.25">
      <c r="A46" s="18">
        <v>5</v>
      </c>
      <c r="B46" s="51" t="s">
        <v>234</v>
      </c>
      <c r="C46" s="3" t="s">
        <v>40</v>
      </c>
      <c r="D46" s="108" t="s">
        <v>234</v>
      </c>
      <c r="E46" s="19" t="s">
        <v>31</v>
      </c>
      <c r="F46" s="16">
        <v>1</v>
      </c>
      <c r="G46" s="17"/>
      <c r="H46" s="3">
        <v>1271280000</v>
      </c>
      <c r="I46" s="11">
        <f t="shared" si="4"/>
        <v>1423833600.0000002</v>
      </c>
      <c r="J46" s="28" t="s">
        <v>233</v>
      </c>
      <c r="K46" s="8" t="s">
        <v>75</v>
      </c>
    </row>
    <row r="47" spans="1:11" s="4" customFormat="1" ht="60" x14ac:dyDescent="0.25">
      <c r="A47" s="18">
        <v>6</v>
      </c>
      <c r="B47" s="35" t="s">
        <v>235</v>
      </c>
      <c r="C47" s="3" t="s">
        <v>40</v>
      </c>
      <c r="D47" s="35" t="s">
        <v>236</v>
      </c>
      <c r="E47" s="19" t="s">
        <v>31</v>
      </c>
      <c r="F47" s="16">
        <v>1</v>
      </c>
      <c r="G47" s="17"/>
      <c r="H47" s="12">
        <v>427052679</v>
      </c>
      <c r="I47" s="11">
        <f t="shared" si="4"/>
        <v>478299000.48000002</v>
      </c>
      <c r="J47" s="28" t="s">
        <v>233</v>
      </c>
      <c r="K47" s="8" t="s">
        <v>75</v>
      </c>
    </row>
    <row r="48" spans="1:11" s="4" customFormat="1" ht="75" x14ac:dyDescent="0.25">
      <c r="A48" s="18">
        <v>7</v>
      </c>
      <c r="B48" s="35" t="s">
        <v>235</v>
      </c>
      <c r="C48" s="3" t="s">
        <v>40</v>
      </c>
      <c r="D48" s="129" t="s">
        <v>237</v>
      </c>
      <c r="E48" s="19" t="s">
        <v>31</v>
      </c>
      <c r="F48" s="16">
        <v>1</v>
      </c>
      <c r="G48" s="17"/>
      <c r="H48" s="94">
        <v>555386607</v>
      </c>
      <c r="I48" s="11">
        <f t="shared" si="4"/>
        <v>622032999.84000003</v>
      </c>
      <c r="J48" s="28" t="s">
        <v>233</v>
      </c>
      <c r="K48" s="8" t="s">
        <v>75</v>
      </c>
    </row>
    <row r="49" spans="1:11" s="4" customFormat="1" ht="60" x14ac:dyDescent="0.25">
      <c r="A49" s="18">
        <v>8</v>
      </c>
      <c r="B49" s="35" t="s">
        <v>235</v>
      </c>
      <c r="C49" s="3" t="s">
        <v>40</v>
      </c>
      <c r="D49" s="24" t="s">
        <v>238</v>
      </c>
      <c r="E49" s="19" t="s">
        <v>31</v>
      </c>
      <c r="F49" s="3">
        <v>1</v>
      </c>
      <c r="G49" s="17"/>
      <c r="H49" s="12">
        <v>288646429</v>
      </c>
      <c r="I49" s="11">
        <f t="shared" si="4"/>
        <v>323284000.48000002</v>
      </c>
      <c r="J49" s="28" t="s">
        <v>233</v>
      </c>
      <c r="K49" s="8" t="s">
        <v>75</v>
      </c>
    </row>
    <row r="50" spans="1:11" s="39" customFormat="1" ht="45" x14ac:dyDescent="0.25">
      <c r="A50" s="18">
        <v>9</v>
      </c>
      <c r="B50" s="35" t="s">
        <v>235</v>
      </c>
      <c r="C50" s="80" t="s">
        <v>40</v>
      </c>
      <c r="D50" s="24" t="s">
        <v>239</v>
      </c>
      <c r="E50" s="19" t="s">
        <v>31</v>
      </c>
      <c r="F50" s="80">
        <v>1</v>
      </c>
      <c r="G50" s="17"/>
      <c r="H50" s="98">
        <v>230634821</v>
      </c>
      <c r="I50" s="11">
        <f t="shared" si="4"/>
        <v>258310999.52000001</v>
      </c>
      <c r="J50" s="28" t="s">
        <v>233</v>
      </c>
      <c r="K50" s="8" t="s">
        <v>75</v>
      </c>
    </row>
    <row r="51" spans="1:11" s="4" customFormat="1" ht="45" x14ac:dyDescent="0.25">
      <c r="A51" s="40">
        <v>10</v>
      </c>
      <c r="B51" s="85" t="s">
        <v>240</v>
      </c>
      <c r="C51" s="86" t="s">
        <v>40</v>
      </c>
      <c r="D51" s="85" t="s">
        <v>240</v>
      </c>
      <c r="E51" s="38" t="s">
        <v>31</v>
      </c>
      <c r="F51" s="86">
        <v>1</v>
      </c>
      <c r="G51" s="87"/>
      <c r="H51" s="98">
        <v>977981250</v>
      </c>
      <c r="I51" s="55">
        <f t="shared" si="4"/>
        <v>1095339000</v>
      </c>
      <c r="J51" s="28" t="s">
        <v>233</v>
      </c>
      <c r="K51" s="8" t="s">
        <v>75</v>
      </c>
    </row>
    <row r="52" spans="1:11" s="4" customFormat="1" x14ac:dyDescent="0.25">
      <c r="A52" s="18">
        <v>11</v>
      </c>
      <c r="B52" s="24" t="s">
        <v>360</v>
      </c>
      <c r="C52" s="80"/>
      <c r="D52" s="24"/>
      <c r="E52" s="19"/>
      <c r="F52" s="80"/>
      <c r="G52" s="17"/>
      <c r="H52" s="98"/>
      <c r="I52" s="11"/>
      <c r="J52" s="28"/>
      <c r="K52" s="8"/>
    </row>
    <row r="53" spans="1:11" s="39" customFormat="1" ht="30" x14ac:dyDescent="0.25">
      <c r="A53" s="18">
        <v>12</v>
      </c>
      <c r="B53" s="24" t="s">
        <v>241</v>
      </c>
      <c r="C53" s="80" t="s">
        <v>34</v>
      </c>
      <c r="D53" s="24" t="s">
        <v>243</v>
      </c>
      <c r="E53" s="19" t="s">
        <v>31</v>
      </c>
      <c r="F53" s="80">
        <v>1</v>
      </c>
      <c r="G53" s="17"/>
      <c r="H53" s="98">
        <v>438000000</v>
      </c>
      <c r="I53" s="11">
        <f t="shared" si="4"/>
        <v>490560000.00000006</v>
      </c>
      <c r="J53" s="28" t="s">
        <v>233</v>
      </c>
      <c r="K53" s="8" t="s">
        <v>244</v>
      </c>
    </row>
    <row r="54" spans="1:11" s="4" customFormat="1" ht="75" x14ac:dyDescent="0.25">
      <c r="A54" s="40">
        <v>13</v>
      </c>
      <c r="B54" s="85" t="s">
        <v>245</v>
      </c>
      <c r="C54" s="86" t="s">
        <v>283</v>
      </c>
      <c r="D54" s="85" t="s">
        <v>245</v>
      </c>
      <c r="E54" s="38" t="s">
        <v>31</v>
      </c>
      <c r="F54" s="86">
        <v>1</v>
      </c>
      <c r="G54" s="87"/>
      <c r="H54" s="115">
        <v>136244160</v>
      </c>
      <c r="I54" s="55">
        <v>152593459</v>
      </c>
      <c r="J54" s="168" t="s">
        <v>246</v>
      </c>
      <c r="K54" s="41" t="s">
        <v>75</v>
      </c>
    </row>
    <row r="55" spans="1:11" s="4" customFormat="1" ht="45" x14ac:dyDescent="0.25">
      <c r="A55" s="18">
        <v>14</v>
      </c>
      <c r="B55" s="24" t="s">
        <v>247</v>
      </c>
      <c r="C55" s="80" t="s">
        <v>34</v>
      </c>
      <c r="D55" s="24" t="s">
        <v>248</v>
      </c>
      <c r="E55" s="19" t="s">
        <v>31</v>
      </c>
      <c r="F55" s="80">
        <v>1</v>
      </c>
      <c r="G55" s="17"/>
      <c r="H55" s="98">
        <v>238541000</v>
      </c>
      <c r="I55" s="11">
        <f t="shared" si="4"/>
        <v>267165920.00000003</v>
      </c>
      <c r="J55" s="28" t="s">
        <v>246</v>
      </c>
      <c r="K55" s="8" t="s">
        <v>75</v>
      </c>
    </row>
    <row r="56" spans="1:11" s="39" customFormat="1" ht="30" x14ac:dyDescent="0.25">
      <c r="A56" s="18">
        <v>15</v>
      </c>
      <c r="B56" s="24" t="s">
        <v>250</v>
      </c>
      <c r="C56" s="80" t="s">
        <v>249</v>
      </c>
      <c r="D56" s="24" t="s">
        <v>79</v>
      </c>
      <c r="E56" s="19" t="s">
        <v>31</v>
      </c>
      <c r="F56" s="80">
        <v>1</v>
      </c>
      <c r="G56" s="17"/>
      <c r="H56" s="98">
        <v>620000</v>
      </c>
      <c r="I56" s="11">
        <f t="shared" si="4"/>
        <v>694400.00000000012</v>
      </c>
      <c r="J56" s="28" t="s">
        <v>251</v>
      </c>
      <c r="K56" s="8" t="s">
        <v>75</v>
      </c>
    </row>
    <row r="57" spans="1:11" s="4" customFormat="1" ht="45" x14ac:dyDescent="0.25">
      <c r="A57" s="40">
        <v>16</v>
      </c>
      <c r="B57" s="85" t="s">
        <v>252</v>
      </c>
      <c r="C57" s="86" t="s">
        <v>34</v>
      </c>
      <c r="D57" s="85" t="s">
        <v>253</v>
      </c>
      <c r="E57" s="38" t="s">
        <v>31</v>
      </c>
      <c r="F57" s="86">
        <v>1</v>
      </c>
      <c r="G57" s="87"/>
      <c r="H57" s="107">
        <v>191055532</v>
      </c>
      <c r="I57" s="52">
        <f t="shared" si="4"/>
        <v>213982195.84000003</v>
      </c>
      <c r="J57" s="168" t="s">
        <v>246</v>
      </c>
      <c r="K57" s="41" t="s">
        <v>75</v>
      </c>
    </row>
    <row r="58" spans="1:11" s="4" customFormat="1" ht="30" x14ac:dyDescent="0.25">
      <c r="A58" s="18">
        <v>17</v>
      </c>
      <c r="B58" s="24" t="s">
        <v>254</v>
      </c>
      <c r="C58" s="80" t="s">
        <v>255</v>
      </c>
      <c r="D58" s="24" t="s">
        <v>256</v>
      </c>
      <c r="E58" s="19" t="s">
        <v>31</v>
      </c>
      <c r="F58" s="80">
        <v>1</v>
      </c>
      <c r="G58" s="17"/>
      <c r="H58" s="98">
        <v>45000000</v>
      </c>
      <c r="I58" s="11">
        <f t="shared" si="4"/>
        <v>50400000.000000007</v>
      </c>
      <c r="J58" s="28" t="s">
        <v>257</v>
      </c>
      <c r="K58" s="8" t="s">
        <v>29</v>
      </c>
    </row>
    <row r="59" spans="1:11" s="4" customFormat="1" ht="30" x14ac:dyDescent="0.25">
      <c r="A59" s="18">
        <v>18</v>
      </c>
      <c r="B59" s="24" t="s">
        <v>258</v>
      </c>
      <c r="C59" s="80" t="s">
        <v>39</v>
      </c>
      <c r="D59" s="24" t="s">
        <v>259</v>
      </c>
      <c r="E59" s="19" t="s">
        <v>31</v>
      </c>
      <c r="F59" s="80">
        <v>1</v>
      </c>
      <c r="G59" s="17"/>
      <c r="H59" s="94">
        <v>9000000</v>
      </c>
      <c r="I59" s="11">
        <f t="shared" si="4"/>
        <v>10080000.000000002</v>
      </c>
      <c r="J59" s="54" t="s">
        <v>260</v>
      </c>
      <c r="K59" s="41" t="s">
        <v>32</v>
      </c>
    </row>
    <row r="60" spans="1:11" s="4" customFormat="1" ht="30" x14ac:dyDescent="0.25">
      <c r="A60" s="18">
        <v>19</v>
      </c>
      <c r="B60" s="24" t="s">
        <v>261</v>
      </c>
      <c r="C60" s="3" t="s">
        <v>39</v>
      </c>
      <c r="D60" s="24" t="s">
        <v>261</v>
      </c>
      <c r="E60" s="19" t="s">
        <v>31</v>
      </c>
      <c r="F60" s="80">
        <v>1</v>
      </c>
      <c r="G60" s="17"/>
      <c r="H60" s="5">
        <v>6500000</v>
      </c>
      <c r="I60" s="11">
        <f t="shared" si="4"/>
        <v>7280000.0000000009</v>
      </c>
      <c r="J60" s="26" t="s">
        <v>262</v>
      </c>
      <c r="K60" s="41" t="s">
        <v>32</v>
      </c>
    </row>
    <row r="61" spans="1:11" s="4" customFormat="1" ht="30" x14ac:dyDescent="0.25">
      <c r="A61" s="18">
        <v>20</v>
      </c>
      <c r="B61" s="24" t="s">
        <v>263</v>
      </c>
      <c r="C61" s="3" t="s">
        <v>255</v>
      </c>
      <c r="D61" s="35" t="s">
        <v>263</v>
      </c>
      <c r="E61" s="19" t="s">
        <v>31</v>
      </c>
      <c r="F61" s="16">
        <v>1</v>
      </c>
      <c r="G61" s="17"/>
      <c r="H61" s="99">
        <v>7500000</v>
      </c>
      <c r="I61" s="55">
        <f t="shared" si="4"/>
        <v>8400000</v>
      </c>
      <c r="J61" s="26" t="s">
        <v>217</v>
      </c>
      <c r="K61" s="41" t="s">
        <v>32</v>
      </c>
    </row>
    <row r="62" spans="1:11" s="4" customFormat="1" ht="45" x14ac:dyDescent="0.25">
      <c r="A62" s="18">
        <v>21</v>
      </c>
      <c r="B62" s="81" t="s">
        <v>264</v>
      </c>
      <c r="C62" s="3" t="s">
        <v>265</v>
      </c>
      <c r="D62" s="81" t="s">
        <v>264</v>
      </c>
      <c r="E62" s="19" t="s">
        <v>31</v>
      </c>
      <c r="F62" s="3">
        <v>1</v>
      </c>
      <c r="G62" s="3"/>
      <c r="H62" s="5">
        <v>844550000</v>
      </c>
      <c r="I62" s="11">
        <f t="shared" si="4"/>
        <v>945896000.00000012</v>
      </c>
      <c r="J62" s="30" t="s">
        <v>266</v>
      </c>
      <c r="K62" s="41" t="s">
        <v>32</v>
      </c>
    </row>
    <row r="63" spans="1:11" s="4" customFormat="1" ht="45" x14ac:dyDescent="0.25">
      <c r="A63" s="18">
        <v>22</v>
      </c>
      <c r="B63" s="24" t="s">
        <v>267</v>
      </c>
      <c r="C63" s="3" t="s">
        <v>40</v>
      </c>
      <c r="D63" s="24" t="s">
        <v>268</v>
      </c>
      <c r="E63" s="19" t="s">
        <v>31</v>
      </c>
      <c r="F63" s="3">
        <v>1</v>
      </c>
      <c r="G63" s="3"/>
      <c r="H63" s="5">
        <v>41904460</v>
      </c>
      <c r="I63" s="11">
        <f>H63*1.12</f>
        <v>46932995.200000003</v>
      </c>
      <c r="J63" s="30" t="s">
        <v>269</v>
      </c>
      <c r="K63" s="41" t="s">
        <v>32</v>
      </c>
    </row>
    <row r="64" spans="1:11" s="4" customFormat="1" ht="45" x14ac:dyDescent="0.25">
      <c r="A64" s="18">
        <v>23</v>
      </c>
      <c r="B64" s="35" t="s">
        <v>73</v>
      </c>
      <c r="C64" s="3" t="s">
        <v>40</v>
      </c>
      <c r="D64" s="24" t="s">
        <v>73</v>
      </c>
      <c r="E64" s="19" t="s">
        <v>31</v>
      </c>
      <c r="F64" s="3">
        <v>1</v>
      </c>
      <c r="G64" s="3"/>
      <c r="H64" s="5">
        <v>714285700</v>
      </c>
      <c r="I64" s="11">
        <f t="shared" si="4"/>
        <v>799999984.00000012</v>
      </c>
      <c r="J64" s="30" t="s">
        <v>269</v>
      </c>
      <c r="K64" s="41" t="s">
        <v>32</v>
      </c>
    </row>
    <row r="65" spans="1:12" s="4" customFormat="1" ht="60" x14ac:dyDescent="0.25">
      <c r="A65" s="19">
        <v>24</v>
      </c>
      <c r="B65" s="35" t="s">
        <v>270</v>
      </c>
      <c r="C65" s="3" t="s">
        <v>40</v>
      </c>
      <c r="D65" s="72" t="s">
        <v>74</v>
      </c>
      <c r="E65" s="19" t="s">
        <v>31</v>
      </c>
      <c r="F65" s="3">
        <v>1</v>
      </c>
      <c r="G65" s="3"/>
      <c r="H65" s="5">
        <v>761040179</v>
      </c>
      <c r="I65" s="11">
        <f t="shared" si="4"/>
        <v>852365000.48000014</v>
      </c>
      <c r="J65" s="30" t="s">
        <v>269</v>
      </c>
      <c r="K65" s="41" t="s">
        <v>32</v>
      </c>
    </row>
    <row r="66" spans="1:12" s="4" customFormat="1" ht="75" x14ac:dyDescent="0.25">
      <c r="A66" s="19">
        <v>25</v>
      </c>
      <c r="B66" s="35" t="s">
        <v>271</v>
      </c>
      <c r="C66" s="3" t="s">
        <v>40</v>
      </c>
      <c r="D66" s="24" t="s">
        <v>272</v>
      </c>
      <c r="E66" s="19" t="s">
        <v>31</v>
      </c>
      <c r="F66" s="3">
        <v>1</v>
      </c>
      <c r="G66" s="3"/>
      <c r="H66" s="5">
        <v>75712500</v>
      </c>
      <c r="I66" s="11">
        <f t="shared" si="4"/>
        <v>84798000.000000015</v>
      </c>
      <c r="J66" s="30" t="s">
        <v>269</v>
      </c>
      <c r="K66" s="41" t="s">
        <v>32</v>
      </c>
    </row>
    <row r="67" spans="1:12" s="4" customFormat="1" ht="75" x14ac:dyDescent="0.25">
      <c r="A67" s="19">
        <v>26</v>
      </c>
      <c r="B67" s="35" t="s">
        <v>273</v>
      </c>
      <c r="C67" s="3" t="s">
        <v>40</v>
      </c>
      <c r="D67" s="24" t="s">
        <v>274</v>
      </c>
      <c r="E67" s="19" t="s">
        <v>31</v>
      </c>
      <c r="F67" s="3">
        <v>1</v>
      </c>
      <c r="G67" s="3"/>
      <c r="H67" s="5">
        <v>217544643</v>
      </c>
      <c r="I67" s="11">
        <f t="shared" si="4"/>
        <v>243650000.16000003</v>
      </c>
      <c r="J67" s="30" t="s">
        <v>269</v>
      </c>
      <c r="K67" s="41" t="s">
        <v>32</v>
      </c>
    </row>
    <row r="68" spans="1:12" s="4" customFormat="1" ht="45" x14ac:dyDescent="0.25">
      <c r="A68" s="19">
        <v>27</v>
      </c>
      <c r="B68" s="35" t="s">
        <v>275</v>
      </c>
      <c r="C68" s="3" t="s">
        <v>276</v>
      </c>
      <c r="D68" s="24" t="s">
        <v>277</v>
      </c>
      <c r="E68" s="19" t="s">
        <v>31</v>
      </c>
      <c r="F68" s="3">
        <v>1</v>
      </c>
      <c r="G68" s="3"/>
      <c r="H68" s="5">
        <v>357134000</v>
      </c>
      <c r="I68" s="11">
        <f t="shared" si="4"/>
        <v>399990080.00000006</v>
      </c>
      <c r="J68" s="205" t="s">
        <v>278</v>
      </c>
      <c r="K68" s="41" t="s">
        <v>32</v>
      </c>
    </row>
    <row r="69" spans="1:12" s="45" customFormat="1" ht="45" x14ac:dyDescent="0.25">
      <c r="A69" s="19">
        <v>28</v>
      </c>
      <c r="B69" s="35" t="s">
        <v>279</v>
      </c>
      <c r="C69" s="3" t="s">
        <v>276</v>
      </c>
      <c r="D69" s="24" t="s">
        <v>280</v>
      </c>
      <c r="E69" s="19" t="s">
        <v>31</v>
      </c>
      <c r="F69" s="3">
        <v>1</v>
      </c>
      <c r="G69" s="3"/>
      <c r="H69" s="5">
        <v>178567000</v>
      </c>
      <c r="I69" s="55">
        <f t="shared" si="4"/>
        <v>199995040.00000003</v>
      </c>
      <c r="J69" s="206" t="s">
        <v>281</v>
      </c>
      <c r="K69" s="41" t="s">
        <v>32</v>
      </c>
      <c r="L69" s="89"/>
    </row>
    <row r="70" spans="1:12" s="45" customFormat="1" ht="60" x14ac:dyDescent="0.25">
      <c r="A70" s="38">
        <f>A69+1</f>
        <v>29</v>
      </c>
      <c r="B70" s="51" t="s">
        <v>282</v>
      </c>
      <c r="C70" s="80" t="s">
        <v>283</v>
      </c>
      <c r="D70" s="51" t="s">
        <v>282</v>
      </c>
      <c r="E70" s="19" t="s">
        <v>31</v>
      </c>
      <c r="F70" s="55">
        <v>1</v>
      </c>
      <c r="G70" s="55"/>
      <c r="H70" s="5">
        <v>54500000</v>
      </c>
      <c r="I70" s="55">
        <f t="shared" si="4"/>
        <v>61040000.000000007</v>
      </c>
      <c r="J70" s="207" t="s">
        <v>246</v>
      </c>
      <c r="K70" s="82" t="s">
        <v>75</v>
      </c>
      <c r="L70" s="89"/>
    </row>
    <row r="71" spans="1:12" s="45" customFormat="1" ht="45" x14ac:dyDescent="0.25">
      <c r="A71" s="38">
        <f>A70+1</f>
        <v>30</v>
      </c>
      <c r="B71" s="51" t="s">
        <v>284</v>
      </c>
      <c r="C71" s="84" t="s">
        <v>276</v>
      </c>
      <c r="D71" s="51" t="s">
        <v>284</v>
      </c>
      <c r="E71" s="19" t="s">
        <v>31</v>
      </c>
      <c r="F71" s="55">
        <v>1</v>
      </c>
      <c r="G71" s="55"/>
      <c r="H71" s="5">
        <v>85000000</v>
      </c>
      <c r="I71" s="55">
        <f t="shared" si="4"/>
        <v>95200000.000000015</v>
      </c>
      <c r="J71" s="207" t="s">
        <v>246</v>
      </c>
      <c r="K71" s="82" t="s">
        <v>75</v>
      </c>
      <c r="L71" s="89"/>
    </row>
    <row r="72" spans="1:12" s="45" customFormat="1" ht="45" x14ac:dyDescent="0.25">
      <c r="A72" s="38">
        <f>A71+1</f>
        <v>31</v>
      </c>
      <c r="B72" s="51" t="s">
        <v>83</v>
      </c>
      <c r="C72" s="92" t="s">
        <v>84</v>
      </c>
      <c r="D72" s="51" t="s">
        <v>285</v>
      </c>
      <c r="E72" s="38" t="s">
        <v>31</v>
      </c>
      <c r="F72" s="55">
        <v>1</v>
      </c>
      <c r="G72" s="55"/>
      <c r="H72" s="99">
        <v>24076994</v>
      </c>
      <c r="I72" s="91">
        <f t="shared" si="4"/>
        <v>26966233.280000001</v>
      </c>
      <c r="J72" s="207" t="s">
        <v>286</v>
      </c>
      <c r="K72" s="82" t="s">
        <v>75</v>
      </c>
      <c r="L72" s="89"/>
    </row>
    <row r="73" spans="1:12" s="45" customFormat="1" ht="30" x14ac:dyDescent="0.25">
      <c r="A73" s="38">
        <v>32</v>
      </c>
      <c r="B73" s="51" t="s">
        <v>287</v>
      </c>
      <c r="C73" s="84" t="s">
        <v>80</v>
      </c>
      <c r="D73" s="51" t="s">
        <v>288</v>
      </c>
      <c r="E73" s="38" t="s">
        <v>31</v>
      </c>
      <c r="F73" s="55">
        <v>1</v>
      </c>
      <c r="G73" s="55"/>
      <c r="H73" s="99">
        <v>30635410</v>
      </c>
      <c r="I73" s="91">
        <f t="shared" si="4"/>
        <v>34311659.200000003</v>
      </c>
      <c r="J73" s="207" t="s">
        <v>379</v>
      </c>
      <c r="K73" s="82" t="s">
        <v>29</v>
      </c>
      <c r="L73" s="89"/>
    </row>
    <row r="74" spans="1:12" s="45" customFormat="1" ht="45" x14ac:dyDescent="0.25">
      <c r="A74" s="38">
        <v>33</v>
      </c>
      <c r="B74" s="51" t="s">
        <v>289</v>
      </c>
      <c r="C74" s="84" t="s">
        <v>84</v>
      </c>
      <c r="D74" s="51" t="s">
        <v>290</v>
      </c>
      <c r="E74" s="52" t="s">
        <v>31</v>
      </c>
      <c r="F74" s="52">
        <v>1</v>
      </c>
      <c r="G74" s="52"/>
      <c r="H74" s="10">
        <v>2665518</v>
      </c>
      <c r="I74" s="52">
        <f>H74*1.12</f>
        <v>2985380.16</v>
      </c>
      <c r="J74" s="208" t="s">
        <v>291</v>
      </c>
      <c r="K74" s="41" t="s">
        <v>75</v>
      </c>
      <c r="L74" s="89"/>
    </row>
    <row r="75" spans="1:12" s="45" customFormat="1" ht="30" x14ac:dyDescent="0.25">
      <c r="A75" s="18">
        <f t="shared" ref="A75:A85" si="5">A74+1</f>
        <v>34</v>
      </c>
      <c r="B75" s="33" t="s">
        <v>71</v>
      </c>
      <c r="C75" s="84" t="s">
        <v>84</v>
      </c>
      <c r="D75" s="33" t="s">
        <v>35</v>
      </c>
      <c r="E75" s="52" t="s">
        <v>31</v>
      </c>
      <c r="F75" s="10">
        <v>1</v>
      </c>
      <c r="G75" s="10"/>
      <c r="H75" s="10">
        <v>54891000</v>
      </c>
      <c r="I75" s="10">
        <f t="shared" ref="I75:I80" si="6">H75*1.12</f>
        <v>61477920.000000007</v>
      </c>
      <c r="J75" s="205" t="s">
        <v>292</v>
      </c>
      <c r="K75" s="8" t="s">
        <v>36</v>
      </c>
      <c r="L75" s="89"/>
    </row>
    <row r="76" spans="1:12" s="45" customFormat="1" ht="30" x14ac:dyDescent="0.25">
      <c r="A76" s="18">
        <f t="shared" si="5"/>
        <v>35</v>
      </c>
      <c r="B76" s="33" t="s">
        <v>293</v>
      </c>
      <c r="C76" s="84" t="s">
        <v>80</v>
      </c>
      <c r="D76" s="33" t="s">
        <v>57</v>
      </c>
      <c r="E76" s="52" t="s">
        <v>31</v>
      </c>
      <c r="F76" s="11">
        <v>1</v>
      </c>
      <c r="G76" s="11"/>
      <c r="H76" s="11">
        <v>686000</v>
      </c>
      <c r="I76" s="10">
        <f t="shared" si="6"/>
        <v>768320.00000000012</v>
      </c>
      <c r="J76" s="19" t="s">
        <v>291</v>
      </c>
      <c r="K76" s="8" t="s">
        <v>36</v>
      </c>
      <c r="L76" s="89"/>
    </row>
    <row r="77" spans="1:12" s="45" customFormat="1" ht="30" x14ac:dyDescent="0.25">
      <c r="A77" s="18">
        <f t="shared" si="5"/>
        <v>36</v>
      </c>
      <c r="B77" s="33" t="s">
        <v>68</v>
      </c>
      <c r="C77" s="84" t="s">
        <v>294</v>
      </c>
      <c r="D77" s="33" t="s">
        <v>69</v>
      </c>
      <c r="E77" s="52" t="s">
        <v>31</v>
      </c>
      <c r="F77" s="11">
        <v>1</v>
      </c>
      <c r="G77" s="11"/>
      <c r="H77" s="11">
        <v>52360000</v>
      </c>
      <c r="I77" s="10">
        <f t="shared" si="6"/>
        <v>58643200.000000007</v>
      </c>
      <c r="J77" s="205" t="s">
        <v>295</v>
      </c>
      <c r="K77" s="41" t="s">
        <v>296</v>
      </c>
      <c r="L77" s="89"/>
    </row>
    <row r="78" spans="1:12" s="45" customFormat="1" ht="45" x14ac:dyDescent="0.25">
      <c r="A78" s="18">
        <f t="shared" si="5"/>
        <v>37</v>
      </c>
      <c r="B78" s="33" t="s">
        <v>297</v>
      </c>
      <c r="C78" s="84" t="s">
        <v>84</v>
      </c>
      <c r="D78" s="33" t="s">
        <v>297</v>
      </c>
      <c r="E78" s="52" t="s">
        <v>31</v>
      </c>
      <c r="F78" s="11">
        <v>1</v>
      </c>
      <c r="G78" s="11"/>
      <c r="H78" s="11">
        <v>650000</v>
      </c>
      <c r="I78" s="10">
        <f t="shared" si="6"/>
        <v>728000.00000000012</v>
      </c>
      <c r="J78" s="19" t="s">
        <v>298</v>
      </c>
      <c r="K78" s="41" t="s">
        <v>36</v>
      </c>
      <c r="L78" s="89"/>
    </row>
    <row r="79" spans="1:12" s="45" customFormat="1" ht="45" x14ac:dyDescent="0.25">
      <c r="A79" s="18">
        <f t="shared" si="5"/>
        <v>38</v>
      </c>
      <c r="B79" s="33" t="s">
        <v>299</v>
      </c>
      <c r="C79" s="84" t="s">
        <v>84</v>
      </c>
      <c r="D79" s="33" t="s">
        <v>300</v>
      </c>
      <c r="E79" s="52" t="s">
        <v>31</v>
      </c>
      <c r="F79" s="11">
        <v>1</v>
      </c>
      <c r="G79" s="11"/>
      <c r="H79" s="11">
        <v>26096800</v>
      </c>
      <c r="I79" s="10">
        <f t="shared" si="6"/>
        <v>29228416.000000004</v>
      </c>
      <c r="J79" s="19" t="s">
        <v>292</v>
      </c>
      <c r="K79" s="41" t="s">
        <v>36</v>
      </c>
      <c r="L79" s="89"/>
    </row>
    <row r="80" spans="1:12" s="45" customFormat="1" ht="30" x14ac:dyDescent="0.25">
      <c r="A80" s="18">
        <f t="shared" si="5"/>
        <v>39</v>
      </c>
      <c r="B80" s="69" t="s">
        <v>301</v>
      </c>
      <c r="C80" s="138" t="s">
        <v>84</v>
      </c>
      <c r="D80" s="69" t="s">
        <v>35</v>
      </c>
      <c r="E80" s="52" t="s">
        <v>31</v>
      </c>
      <c r="F80" s="10">
        <v>1</v>
      </c>
      <c r="G80" s="10"/>
      <c r="H80" s="10">
        <v>116445750</v>
      </c>
      <c r="I80" s="10">
        <f t="shared" si="6"/>
        <v>130419240.00000001</v>
      </c>
      <c r="J80" s="18" t="s">
        <v>292</v>
      </c>
      <c r="K80" s="139" t="s">
        <v>36</v>
      </c>
      <c r="L80" s="89"/>
    </row>
    <row r="81" spans="1:12" s="45" customFormat="1" ht="105" x14ac:dyDescent="0.25">
      <c r="A81" s="169">
        <f t="shared" si="5"/>
        <v>40</v>
      </c>
      <c r="B81" s="112" t="s">
        <v>400</v>
      </c>
      <c r="C81" s="170" t="s">
        <v>40</v>
      </c>
      <c r="D81" s="112" t="s">
        <v>401</v>
      </c>
      <c r="E81" s="170" t="s">
        <v>31</v>
      </c>
      <c r="F81" s="170">
        <v>1</v>
      </c>
      <c r="G81" s="170"/>
      <c r="H81" s="171">
        <v>424249600</v>
      </c>
      <c r="I81" s="171">
        <v>424249600</v>
      </c>
      <c r="J81" s="170" t="s">
        <v>402</v>
      </c>
      <c r="K81" s="112" t="s">
        <v>75</v>
      </c>
      <c r="L81" s="89"/>
    </row>
    <row r="82" spans="1:12" s="45" customFormat="1" ht="45" x14ac:dyDescent="0.25">
      <c r="A82" s="169">
        <f t="shared" si="5"/>
        <v>41</v>
      </c>
      <c r="B82" s="112" t="s">
        <v>361</v>
      </c>
      <c r="C82" s="170" t="s">
        <v>40</v>
      </c>
      <c r="D82" s="112" t="s">
        <v>363</v>
      </c>
      <c r="E82" s="170" t="s">
        <v>31</v>
      </c>
      <c r="F82" s="170">
        <v>1</v>
      </c>
      <c r="G82" s="170"/>
      <c r="H82" s="171">
        <v>171874999.99999997</v>
      </c>
      <c r="I82" s="55">
        <f t="shared" ref="I82:I87" si="7">H82*1.12</f>
        <v>192499999.99999997</v>
      </c>
      <c r="J82" s="170" t="s">
        <v>362</v>
      </c>
      <c r="K82" s="112" t="s">
        <v>75</v>
      </c>
      <c r="L82" s="89"/>
    </row>
    <row r="83" spans="1:12" s="45" customFormat="1" ht="60" x14ac:dyDescent="0.25">
      <c r="A83" s="169">
        <f t="shared" si="5"/>
        <v>42</v>
      </c>
      <c r="B83" s="112" t="s">
        <v>361</v>
      </c>
      <c r="C83" s="170" t="s">
        <v>40</v>
      </c>
      <c r="D83" s="112" t="s">
        <v>364</v>
      </c>
      <c r="E83" s="170" t="s">
        <v>31</v>
      </c>
      <c r="F83" s="170">
        <v>1</v>
      </c>
      <c r="G83" s="170"/>
      <c r="H83" s="172">
        <v>234291964</v>
      </c>
      <c r="I83" s="55">
        <f t="shared" si="7"/>
        <v>262406999.68000004</v>
      </c>
      <c r="J83" s="170" t="s">
        <v>362</v>
      </c>
      <c r="K83" s="170" t="s">
        <v>75</v>
      </c>
      <c r="L83" s="89"/>
    </row>
    <row r="84" spans="1:12" s="45" customFormat="1" ht="45" x14ac:dyDescent="0.25">
      <c r="A84" s="169">
        <f t="shared" si="5"/>
        <v>43</v>
      </c>
      <c r="B84" s="112" t="s">
        <v>403</v>
      </c>
      <c r="C84" s="170" t="s">
        <v>40</v>
      </c>
      <c r="D84" s="112" t="s">
        <v>365</v>
      </c>
      <c r="E84" s="170" t="s">
        <v>31</v>
      </c>
      <c r="F84" s="170">
        <v>1</v>
      </c>
      <c r="G84" s="170"/>
      <c r="H84" s="172">
        <v>102541964</v>
      </c>
      <c r="I84" s="55">
        <f t="shared" si="7"/>
        <v>114846999.68000001</v>
      </c>
      <c r="J84" s="170" t="s">
        <v>362</v>
      </c>
      <c r="K84" s="170" t="s">
        <v>75</v>
      </c>
      <c r="L84" s="89"/>
    </row>
    <row r="85" spans="1:12" s="45" customFormat="1" ht="30" x14ac:dyDescent="0.25">
      <c r="A85" s="169">
        <f t="shared" si="5"/>
        <v>44</v>
      </c>
      <c r="B85" s="112" t="s">
        <v>403</v>
      </c>
      <c r="C85" s="170" t="s">
        <v>40</v>
      </c>
      <c r="D85" s="112" t="s">
        <v>404</v>
      </c>
      <c r="E85" s="170" t="s">
        <v>31</v>
      </c>
      <c r="F85" s="170">
        <v>1</v>
      </c>
      <c r="G85" s="170"/>
      <c r="H85" s="172">
        <v>364030357</v>
      </c>
      <c r="I85" s="55">
        <f t="shared" si="7"/>
        <v>407713999.84000003</v>
      </c>
      <c r="J85" s="170" t="s">
        <v>362</v>
      </c>
      <c r="K85" s="170" t="s">
        <v>75</v>
      </c>
      <c r="L85" s="89"/>
    </row>
    <row r="86" spans="1:12" ht="60" x14ac:dyDescent="0.25">
      <c r="A86" s="169">
        <f>A85+1</f>
        <v>45</v>
      </c>
      <c r="B86" s="188" t="s">
        <v>371</v>
      </c>
      <c r="C86" s="189" t="s">
        <v>372</v>
      </c>
      <c r="D86" s="188" t="s">
        <v>373</v>
      </c>
      <c r="E86" s="189" t="s">
        <v>31</v>
      </c>
      <c r="F86" s="189">
        <v>1</v>
      </c>
      <c r="G86" s="189"/>
      <c r="H86" s="190">
        <v>675642864</v>
      </c>
      <c r="I86" s="191">
        <f t="shared" si="7"/>
        <v>756720007.68000007</v>
      </c>
      <c r="J86" s="189" t="s">
        <v>374</v>
      </c>
      <c r="K86" s="189" t="s">
        <v>75</v>
      </c>
    </row>
    <row r="87" spans="1:12" ht="45" x14ac:dyDescent="0.25">
      <c r="A87" s="184">
        <v>46</v>
      </c>
      <c r="B87" s="203" t="s">
        <v>422</v>
      </c>
      <c r="C87" s="204" t="s">
        <v>39</v>
      </c>
      <c r="D87" s="203" t="s">
        <v>423</v>
      </c>
      <c r="E87" s="202" t="s">
        <v>31</v>
      </c>
      <c r="F87" s="186">
        <v>1</v>
      </c>
      <c r="G87" s="186"/>
      <c r="H87" s="187">
        <v>1500000</v>
      </c>
      <c r="I87" s="187">
        <f t="shared" si="7"/>
        <v>1680000.0000000002</v>
      </c>
      <c r="J87" s="80" t="s">
        <v>419</v>
      </c>
      <c r="K87" s="170" t="s">
        <v>29</v>
      </c>
    </row>
    <row r="88" spans="1:12" ht="45" x14ac:dyDescent="0.25">
      <c r="A88" s="126">
        <v>47</v>
      </c>
      <c r="B88" s="97" t="s">
        <v>427</v>
      </c>
      <c r="C88" s="204" t="s">
        <v>255</v>
      </c>
      <c r="D88" s="127" t="s">
        <v>428</v>
      </c>
      <c r="E88" s="202" t="s">
        <v>31</v>
      </c>
      <c r="F88" s="126">
        <v>1</v>
      </c>
      <c r="G88" s="126"/>
      <c r="H88" s="143">
        <v>1134464</v>
      </c>
      <c r="I88" s="148">
        <f>H88*1.12</f>
        <v>1270599.6800000002</v>
      </c>
      <c r="J88" s="207" t="s">
        <v>246</v>
      </c>
      <c r="K88" s="170" t="s">
        <v>75</v>
      </c>
    </row>
    <row r="89" spans="1:12" x14ac:dyDescent="0.25">
      <c r="A89" s="222" t="s">
        <v>42</v>
      </c>
      <c r="B89" s="220"/>
      <c r="C89" s="220"/>
      <c r="D89" s="220"/>
      <c r="E89" s="220"/>
      <c r="F89" s="220"/>
      <c r="G89" s="221"/>
      <c r="H89" s="140">
        <f>SUM(H42:H88)</f>
        <v>12856004645</v>
      </c>
      <c r="I89" s="140">
        <f>SUM(I42:I88)</f>
        <v>14347815250.200005</v>
      </c>
      <c r="J89" s="141"/>
      <c r="K89" s="141"/>
    </row>
    <row r="90" spans="1:12" x14ac:dyDescent="0.25">
      <c r="A90" s="223" t="s">
        <v>53</v>
      </c>
      <c r="B90" s="224"/>
      <c r="C90" s="224"/>
      <c r="D90" s="224"/>
      <c r="E90" s="224"/>
      <c r="F90" s="224"/>
      <c r="G90" s="225"/>
      <c r="H90" s="65">
        <f>H40+H89</f>
        <v>80622099995</v>
      </c>
      <c r="I90" s="65">
        <f>I40+I89</f>
        <v>90245842042.200012</v>
      </c>
      <c r="J90" s="59"/>
      <c r="K90" s="60"/>
    </row>
    <row r="91" spans="1:12" x14ac:dyDescent="0.25">
      <c r="A91" s="209" t="s">
        <v>54</v>
      </c>
      <c r="B91" s="210"/>
      <c r="C91" s="210"/>
      <c r="D91" s="210"/>
      <c r="E91" s="210"/>
      <c r="F91" s="210"/>
      <c r="G91" s="211"/>
      <c r="H91" s="66">
        <f>H90+H32</f>
        <v>84057267172</v>
      </c>
      <c r="I91" s="66">
        <f>I90+I32</f>
        <v>94093229280.440018</v>
      </c>
      <c r="J91" s="60"/>
      <c r="K91" s="90"/>
    </row>
    <row r="92" spans="1:12" x14ac:dyDescent="0.25">
      <c r="A92" s="1"/>
    </row>
    <row r="93" spans="1:12" x14ac:dyDescent="0.25">
      <c r="A93" s="37" t="s">
        <v>200</v>
      </c>
      <c r="J93" s="31"/>
    </row>
    <row r="94" spans="1:12" x14ac:dyDescent="0.25">
      <c r="J94" s="31"/>
      <c r="K94" s="1"/>
    </row>
    <row r="95" spans="1:12" x14ac:dyDescent="0.25">
      <c r="A95" s="1"/>
      <c r="B95" s="1"/>
      <c r="D95" s="1"/>
      <c r="J95" s="31"/>
    </row>
    <row r="96" spans="1:12" x14ac:dyDescent="0.25">
      <c r="K96" s="1"/>
    </row>
    <row r="97" spans="1:11" x14ac:dyDescent="0.25">
      <c r="A97" s="1"/>
      <c r="B97" s="1"/>
      <c r="D97" s="1"/>
      <c r="J97" s="31"/>
      <c r="K97" s="1"/>
    </row>
    <row r="98" spans="1:11" x14ac:dyDescent="0.25">
      <c r="A98" s="1"/>
      <c r="B98" s="1"/>
      <c r="D98" s="1"/>
      <c r="J98" s="31"/>
      <c r="K98" s="1"/>
    </row>
    <row r="99" spans="1:11" x14ac:dyDescent="0.25">
      <c r="A99" s="1"/>
      <c r="B99" s="1"/>
      <c r="D99" s="1"/>
      <c r="J99" s="31"/>
    </row>
    <row r="102" spans="1:11" x14ac:dyDescent="0.25">
      <c r="A102" s="2"/>
      <c r="B102" s="2"/>
      <c r="C102" s="2"/>
      <c r="D102" s="2"/>
      <c r="E102" s="2"/>
      <c r="F102" s="2"/>
      <c r="G102" s="2"/>
      <c r="H102" s="2"/>
      <c r="I102" s="2"/>
      <c r="J102" s="2"/>
      <c r="K102" s="2"/>
    </row>
    <row r="103" spans="1:11" x14ac:dyDescent="0.25">
      <c r="A103" s="2"/>
      <c r="B103" s="2"/>
      <c r="C103" s="2"/>
      <c r="D103" s="2"/>
      <c r="E103" s="2"/>
      <c r="F103" s="2"/>
      <c r="G103" s="2"/>
      <c r="H103" s="2"/>
      <c r="I103" s="2"/>
      <c r="J103" s="2"/>
      <c r="K103" s="2"/>
    </row>
  </sheetData>
  <mergeCells count="12">
    <mergeCell ref="A89:G89"/>
    <mergeCell ref="A90:G90"/>
    <mergeCell ref="A91:G91"/>
    <mergeCell ref="A10:K10"/>
    <mergeCell ref="A41:K41"/>
    <mergeCell ref="A15:K15"/>
    <mergeCell ref="A32:G32"/>
    <mergeCell ref="A33:K33"/>
    <mergeCell ref="A11:K11"/>
    <mergeCell ref="A14:G14"/>
    <mergeCell ref="A34:K34"/>
    <mergeCell ref="A40:G40"/>
  </mergeCells>
  <dataValidations disablePrompts="1" count="1">
    <dataValidation allowBlank="1" showInputMessage="1" showErrorMessage="1" prompt="Введите наименование на рус.языке" sqref="D42 B42"/>
  </dataValidations>
  <pageMargins left="0.7" right="0.7" top="0.75" bottom="0.75" header="0.3" footer="0.3"/>
  <pageSetup paperSize="9" scale="4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ПЗ каз</vt:lpstr>
      <vt:lpstr>пз!Заголовки_для_печати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dc:creator>
  <cp:lastModifiedBy>ДАО Амиреев А.А.</cp:lastModifiedBy>
  <cp:lastPrinted>2013-12-28T08:45:55Z</cp:lastPrinted>
  <dcterms:created xsi:type="dcterms:W3CDTF">2010-11-22T12:00:33Z</dcterms:created>
  <dcterms:modified xsi:type="dcterms:W3CDTF">2014-04-08T02:37:47Z</dcterms:modified>
</cp:coreProperties>
</file>