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6360" windowWidth="19320" windowHeight="265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пз!$A$8:$L$87</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пз!$8:$8</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5621"/>
</workbook>
</file>

<file path=xl/calcChain.xml><?xml version="1.0" encoding="utf-8"?>
<calcChain xmlns="http://schemas.openxmlformats.org/spreadsheetml/2006/main">
  <c r="I36" i="12" l="1"/>
  <c r="I34" i="12"/>
  <c r="H29" i="12" l="1"/>
  <c r="I28" i="12"/>
  <c r="I29" i="12" s="1"/>
  <c r="I55" i="12" l="1"/>
  <c r="H29" i="11" l="1"/>
  <c r="I28" i="11"/>
  <c r="I29" i="11"/>
  <c r="I55" i="11" l="1"/>
  <c r="H85" i="12" l="1"/>
  <c r="I84" i="12"/>
  <c r="A84" i="12" l="1"/>
  <c r="H85" i="11" l="1"/>
  <c r="I84" i="11"/>
  <c r="I83" i="12" l="1"/>
  <c r="I82" i="12"/>
  <c r="I81" i="12"/>
  <c r="I80" i="12"/>
  <c r="A82" i="12"/>
  <c r="A83" i="12"/>
  <c r="H38" i="12"/>
  <c r="I37" i="12"/>
  <c r="I35" i="12"/>
  <c r="I33" i="12"/>
  <c r="I38" i="12" s="1"/>
  <c r="H30" i="12"/>
  <c r="I27" i="12"/>
  <c r="H14" i="12"/>
  <c r="I13" i="12"/>
  <c r="I12" i="12"/>
  <c r="I14" i="12" s="1"/>
  <c r="H38" i="11" l="1"/>
  <c r="H86" i="11" s="1"/>
  <c r="I13" i="11" l="1"/>
  <c r="I12" i="11"/>
  <c r="I14" i="11" l="1"/>
  <c r="H14" i="11"/>
  <c r="I33" i="11" l="1"/>
  <c r="I34" i="11"/>
  <c r="I35" i="11"/>
  <c r="I36" i="11"/>
  <c r="I38" i="11" s="1"/>
  <c r="I37" i="11"/>
  <c r="I27" i="11"/>
  <c r="H30" i="11"/>
  <c r="I83" i="11" l="1"/>
  <c r="I82" i="11"/>
  <c r="I81" i="11"/>
  <c r="I80" i="11"/>
  <c r="A79" i="11"/>
  <c r="I78" i="11" l="1"/>
  <c r="I77" i="11" l="1"/>
  <c r="I76" i="11"/>
  <c r="I75" i="11"/>
  <c r="I74" i="11"/>
  <c r="I73" i="11"/>
  <c r="I72" i="11"/>
  <c r="I71" i="11" l="1"/>
  <c r="I70" i="11" l="1"/>
  <c r="I26" i="11"/>
  <c r="I69" i="11" l="1"/>
  <c r="I68" i="11"/>
  <c r="I25" i="11" l="1"/>
  <c r="I24" i="11"/>
  <c r="I67" i="11"/>
  <c r="I66" i="11"/>
  <c r="I65" i="11"/>
  <c r="I64" i="11"/>
  <c r="I63" i="11"/>
  <c r="I62" i="11"/>
  <c r="I61" i="11"/>
  <c r="I60" i="11"/>
  <c r="I59" i="11" l="1"/>
  <c r="I58" i="11"/>
  <c r="I57" i="11"/>
  <c r="I56" i="11"/>
  <c r="I23" i="11"/>
  <c r="I22" i="11"/>
  <c r="I21" i="11"/>
  <c r="I20" i="11"/>
  <c r="I19" i="11" l="1"/>
  <c r="I54" i="11"/>
  <c r="I53" i="11"/>
  <c r="I51" i="11" l="1"/>
  <c r="I49" i="11"/>
  <c r="I48" i="11"/>
  <c r="I47" i="11"/>
  <c r="I46" i="11"/>
  <c r="I45" i="11"/>
  <c r="I44" i="11"/>
  <c r="I43" i="11"/>
  <c r="I18" i="11" l="1"/>
  <c r="I17" i="11"/>
  <c r="I16" i="11"/>
  <c r="A41" i="11"/>
  <c r="I30" i="11" l="1"/>
  <c r="H86" i="12"/>
  <c r="I78" i="12"/>
  <c r="I77" i="12"/>
  <c r="I76" i="12"/>
  <c r="I75" i="12"/>
  <c r="I74" i="12"/>
  <c r="I73" i="12"/>
  <c r="A73" i="12"/>
  <c r="A74" i="12" s="1"/>
  <c r="A75" i="12" s="1"/>
  <c r="A76" i="12" s="1"/>
  <c r="A77" i="12" s="1"/>
  <c r="A78" i="12" s="1"/>
  <c r="A79" i="12" s="1"/>
  <c r="A80" i="12" s="1"/>
  <c r="A81" i="12" s="1"/>
  <c r="I72" i="12"/>
  <c r="I71" i="12"/>
  <c r="I70" i="12"/>
  <c r="I69" i="12"/>
  <c r="I68" i="12"/>
  <c r="A68" i="12"/>
  <c r="A69" i="12" s="1"/>
  <c r="A70" i="12" s="1"/>
  <c r="I67" i="12"/>
  <c r="I66" i="12"/>
  <c r="I65" i="12"/>
  <c r="I64" i="12"/>
  <c r="I63" i="12"/>
  <c r="I62" i="12"/>
  <c r="I61" i="12"/>
  <c r="I60" i="12"/>
  <c r="I59" i="12"/>
  <c r="I58" i="12"/>
  <c r="I57" i="12"/>
  <c r="I56" i="12"/>
  <c r="I54" i="12"/>
  <c r="I53" i="12"/>
  <c r="I51" i="12"/>
  <c r="I49" i="12"/>
  <c r="I48" i="12"/>
  <c r="I47" i="12"/>
  <c r="I46" i="12"/>
  <c r="I45" i="12"/>
  <c r="I44" i="12"/>
  <c r="I43" i="12"/>
  <c r="I42" i="12"/>
  <c r="I41" i="12"/>
  <c r="A41" i="12"/>
  <c r="A42" i="12" s="1"/>
  <c r="I40" i="12"/>
  <c r="I26" i="12"/>
  <c r="I25" i="12"/>
  <c r="I24" i="12"/>
  <c r="I23" i="12"/>
  <c r="I22" i="12"/>
  <c r="I21" i="12"/>
  <c r="I20" i="12"/>
  <c r="I19" i="12"/>
  <c r="I18" i="12"/>
  <c r="I17" i="12"/>
  <c r="I16" i="12"/>
  <c r="I85" i="12" l="1"/>
  <c r="I86" i="12" s="1"/>
  <c r="I30" i="12"/>
  <c r="H87" i="12"/>
  <c r="I87" i="12" l="1"/>
  <c r="I41" i="11" l="1"/>
  <c r="I40" i="11"/>
  <c r="I42" i="11"/>
  <c r="I85" i="11" s="1"/>
  <c r="I86" i="11" s="1"/>
  <c r="A42" i="11"/>
  <c r="A43" i="11" s="1"/>
  <c r="A44" i="11" s="1"/>
  <c r="A45" i="11" s="1"/>
  <c r="A46" i="11" s="1"/>
  <c r="A47" i="11" s="1"/>
  <c r="A48" i="11" s="1"/>
  <c r="A49" i="11" s="1"/>
  <c r="A50" i="11" s="1"/>
  <c r="A51" i="11" s="1"/>
  <c r="A17" i="11"/>
  <c r="A18" i="11" s="1"/>
  <c r="A19" i="11" s="1"/>
  <c r="A53" i="11" l="1"/>
  <c r="A54" i="11" s="1"/>
  <c r="A52" i="11"/>
  <c r="A20" i="11"/>
  <c r="A21" i="11" s="1"/>
  <c r="A22" i="11" s="1"/>
  <c r="A23" i="11" s="1"/>
  <c r="A24" i="11" s="1"/>
  <c r="A25" i="11" s="1"/>
  <c r="A26" i="11" s="1"/>
  <c r="H87" i="11"/>
  <c r="A56" i="11" l="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55" i="11"/>
  <c r="I87" i="11"/>
</calcChain>
</file>

<file path=xl/sharedStrings.xml><?xml version="1.0" encoding="utf-8"?>
<sst xmlns="http://schemas.openxmlformats.org/spreadsheetml/2006/main" count="835" uniqueCount="408">
  <si>
    <t>Срок поставки товара, выполнения работ, оказания услуг</t>
  </si>
  <si>
    <t>Место поставки товара, выполнения работ, оказания услуг</t>
  </si>
  <si>
    <t>услуга</t>
  </si>
  <si>
    <t>Услуги по отбору абитуриентов</t>
  </si>
  <si>
    <t>тендер</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</si>
  <si>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</si>
  <si>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</si>
  <si>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</si>
  <si>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</si>
  <si>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</si>
  <si>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</si>
  <si>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</si>
  <si>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Краткая характеристика (описание) товаров, работ, услуг</t>
  </si>
  <si>
    <t>Цена за единицу, тенге (маркетинговая цена)</t>
  </si>
  <si>
    <t>Количество/ объем</t>
  </si>
  <si>
    <t>пп. 25) п.15 Правил</t>
  </si>
  <si>
    <t>пп. 14) п. 15 Правил</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</si>
  <si>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</si>
  <si>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</si>
  <si>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</si>
  <si>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</si>
  <si>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</si>
  <si>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</si>
  <si>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</si>
  <si>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</si>
  <si>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</si>
  <si>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</si>
  <si>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</si>
  <si>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</si>
  <si>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Астана қ.</t>
  </si>
  <si>
    <t>Қызметтер</t>
  </si>
  <si>
    <t>қызмет</t>
  </si>
  <si>
    <t xml:space="preserve">Астана қ. </t>
  </si>
  <si>
    <t>Қызметтер бойынша жинағы:</t>
  </si>
  <si>
    <t>Ереженің 15-т. 26) тт.</t>
  </si>
  <si>
    <t>Ауырған жағдайлардан ерікті сақтандыру</t>
  </si>
  <si>
    <t>Қазақстан Республикасы</t>
  </si>
  <si>
    <t>Ереженің 15-т. 25) тт.</t>
  </si>
  <si>
    <t>Талапкерлерді іріктеу бойынша қызметтер</t>
  </si>
  <si>
    <t>Ереженің 15-т. 1) тт.</t>
  </si>
  <si>
    <t>Ереженің 15-т. 14) тт.</t>
  </si>
  <si>
    <t xml:space="preserve">«Назарбаев Университеті» әкімшілік-шаруашылық қызметін қамтамасыз ету мен қызмет көрсетуді ұйымдастыру бойынша қызметтер  </t>
  </si>
  <si>
    <t>Қызметтер бойынша жиыны:</t>
  </si>
  <si>
    <t>Наименование товаров, работ, услуг</t>
  </si>
  <si>
    <t xml:space="preserve">Способ осуществления закупок </t>
  </si>
  <si>
    <t xml:space="preserve">2. Товары, работы, услуги, приобретения которых осуществляются без применения норм Правил в соответствии с пунктом 15 Правил </t>
  </si>
  <si>
    <t>баға ұсыныстарын сұрастыру</t>
  </si>
  <si>
    <t>2. Сатып алуы  Ереженің 15-тармағына сәйкес Ереженің нормаларын қолданусыз жүзеге асырылатын тауарлар, жұмыстар, қызметтер</t>
  </si>
  <si>
    <t>Ереженің 15-т., 14)тт.</t>
  </si>
  <si>
    <t>Итого по разделу 1:</t>
  </si>
  <si>
    <t>Итого по разделу 2:</t>
  </si>
  <si>
    <t>ВСЕГО (раздел 1+раздел 2):</t>
  </si>
  <si>
    <t>1 бөлім бойынша жинағы:</t>
  </si>
  <si>
    <t>2 бөлім бойынша жинағы:</t>
  </si>
  <si>
    <t>ЖИЫНЫ (1 бөлім+2 бөлім):</t>
  </si>
  <si>
    <t>Бірлігі үшін баға, теңге (маркетингтік бағасы)</t>
  </si>
  <si>
    <t>Астана қ., Қабанбай батыр даңғ., 53</t>
  </si>
  <si>
    <t xml:space="preserve">086 нысаны бойынша академиялық (шетелдiк) қызметкерлерге міндетті дәрігерлік тексеріс өткізу </t>
  </si>
  <si>
    <t>Аренда конференц-зала для проведения презентации НУ</t>
  </si>
  <si>
    <t>пп. 1) п.15 Правил</t>
  </si>
  <si>
    <t>Услуги по обслуживанию административно-хозяйственной деятельности «Назарбаев Университет»</t>
  </si>
  <si>
    <t>Услуги по управлению инвестиционно-строительными проектами «Назарбаев Университет»</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</si>
  <si>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</si>
  <si>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Алматы, Астана, Актау, Актобе, Атырау, Костанай, Павлодар, Петропавловск, Шымкент, Талдыкорган, Кызылорда, Тараз, Караганда, Семей, Уральск, Кокшетау, Усть-Каменогорск</t>
  </si>
  <si>
    <t>г. Астана, пр. Кабанбай батыра, 53</t>
  </si>
  <si>
    <t>Приобретение услуг у стратегического партнера для Школы инженерии</t>
  </si>
  <si>
    <t>пп. 26) п. 15 Правил</t>
  </si>
  <si>
    <t>Проведение тестов в городах APTIS, проведение тестов IELTS в городах Астана и Алматы, проведение тестов IELTS в регионах Казахстана</t>
  </si>
  <si>
    <t>Халықаралық рекрутинг агенттіктерінің қызметі</t>
  </si>
  <si>
    <t xml:space="preserve">Академиялық қызметкерлерді iздестiру бойынша халықаралық рекрутинг агенттіктерінің қызметі </t>
  </si>
  <si>
    <t>Единица измерения   (в соответствии с МКЕИ)</t>
  </si>
  <si>
    <t>Ерікті сақтандыру (медициналық сақтандыру)</t>
  </si>
  <si>
    <t>НУ презентациясын жүргiзу үшiн конференция-залды жалдау</t>
  </si>
  <si>
    <t>«Жедел медициналық жәрдем республикалық ғылыми орталығы» АҚ қолданбалы ғылыми зерттеулері</t>
  </si>
  <si>
    <t>Өмiр туралы ғылымдар саласында ғылыми-техникалық жобаларды және/немесе бағдарламаларды іске асыру қызметтері</t>
  </si>
  <si>
    <t>Астана қ., Қабанбай батыр даң., 53</t>
  </si>
  <si>
    <t>Образовательно-консультационные услуги внешнего экзаменатора</t>
  </si>
  <si>
    <t>пп. 32) п. 15 Правил</t>
  </si>
  <si>
    <t>Оказание образовательно-консультационных услуг внешнего экзаменатора</t>
  </si>
  <si>
    <t>Cыртқы емтихан алушының  бiлiм  беру – консультациялық  қызметтері</t>
  </si>
  <si>
    <t>Ереженің 15-т., 14) тт.</t>
  </si>
  <si>
    <t>Научные исследования</t>
  </si>
  <si>
    <t>шарттың күшіне енген күнінен бастап 12 ай ішінде</t>
  </si>
  <si>
    <t>Мүлікті сақтандыру</t>
  </si>
  <si>
    <t>Ереженің 15-т., 4) тт.</t>
  </si>
  <si>
    <t>План закупок товаров, работ, услуг "Назарбаев Университет" на 2014 год</t>
  </si>
  <si>
    <t>Аренда помещений для проведения конференций по информационно-разъяснительной работе касательно правил поступления в "Назарбаев Университет" (программа предуниверситетской подготовки, прямое поступление на программу бакалавриат, перевод студентов из других ВУЗов)</t>
  </si>
  <si>
    <t>Оценка имущества АО "Республиканский научный центр неотложной медицины"</t>
  </si>
  <si>
    <t>Оценка имущества АО "Республиканский диагностический центр"</t>
  </si>
  <si>
    <t>Оценка имущества АО "Национальный научный кардиохирургический центр "</t>
  </si>
  <si>
    <t>Запрос ценовых предложений</t>
  </si>
  <si>
    <t>Оценка имущества</t>
  </si>
  <si>
    <t>Со дня подписания договора до 31.12.2014 года</t>
  </si>
  <si>
    <t>г. Астана, ул. Кабанбай батыра, 53</t>
  </si>
  <si>
    <t>Научные исследования по программе «Развитие трансляционной и  персонализированной медицины для создания основ биомедицинской индустрии в  Республике Казахстан на 2014-2016 гг.»</t>
  </si>
  <si>
    <t>Научные исследования по программе «Исследования и разработки  в области  энергоэффективности и энергосбережения,  возобновляемой энергетики и  защиты окружающей среды на 2014-2016 гг.»</t>
  </si>
  <si>
    <t>Январь-декабрь 2014 года</t>
  </si>
  <si>
    <t>Научные исследования по программе «НУ-Беркли: стратегическая программа исследований критического состояния вещества, перспективных материалов и источников энергии на 2014-2018 гг.»</t>
  </si>
  <si>
    <t>Реализация научных и научно-технических проектов в области энергетики, экологии, фундаментальных и прикладных наук</t>
  </si>
  <si>
    <t>Услуги по обеспечению учебной и научно-лабораторной экспериментальной базой и  созданию благоприятной инновационной среды</t>
  </si>
  <si>
    <t>Услуги по обеспечению учебной и научно-лабораторной экспериментальной базой, созданию благоприятной инновационной среды</t>
  </si>
  <si>
    <t>Соглашение по приобретению услуг у стратегического Партнера</t>
  </si>
  <si>
    <t>Приобретение услуг у стратегического партнера по созданию  Школы горного дела</t>
  </si>
  <si>
    <t>пп.6), пп. 26) п. 15 Правил</t>
  </si>
  <si>
    <t>май - июнь 2014 года</t>
  </si>
  <si>
    <t>со дня вступления в силу договора по 31.12.2014 года</t>
  </si>
  <si>
    <t>Соглашение по приобретению услуг по вопросам развития Школы наук и технологий</t>
  </si>
  <si>
    <t>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t>
  </si>
  <si>
    <t>Казахстан, США, Великобритания</t>
  </si>
  <si>
    <t>со дня вступления в силу  договора по 31.12.2014 года</t>
  </si>
  <si>
    <t>с момента подписания договора до 31.12.2014 года</t>
  </si>
  <si>
    <t>Оказание PR-услуг по организации информационного маркетинга и рекламы</t>
  </si>
  <si>
    <t>Услуги по разработке и производству банеров, спичрайтинга, мониторинга, ротация на ТВ и радио каналах</t>
  </si>
  <si>
    <t>в течение 2014 года</t>
  </si>
  <si>
    <t>г. Астана</t>
  </si>
  <si>
    <t xml:space="preserve">Услуги по проведению маркетинговых акций </t>
  </si>
  <si>
    <t>Организация ориентационной недели для ППС и студентов, день открытых дверей</t>
  </si>
  <si>
    <t>август 2014 года</t>
  </si>
  <si>
    <t>Проведение мероприятий «One university One team»</t>
  </si>
  <si>
    <t>Услуги по организации и проведению мероприятий по программе One university One team</t>
  </si>
  <si>
    <t>февраль 2014 года</t>
  </si>
  <si>
    <t>Услуги по организации тимбилдинга</t>
  </si>
  <si>
    <t>Услуги по организации и проведению тимбилдинга для работников АОО "Назарбаев Университет"</t>
  </si>
  <si>
    <t>Услуги по изготовлению имиджевой продукции</t>
  </si>
  <si>
    <t>пп. 40) п. 15 Правил</t>
  </si>
  <si>
    <t>Услуги по техническому оснащению для организации форума</t>
  </si>
  <si>
    <t>пп. 1) п. 15 Правил</t>
  </si>
  <si>
    <t>Услуги по техническому оснащению для организации форума EHELF</t>
  </si>
  <si>
    <t>июнь 2014 года</t>
  </si>
  <si>
    <t>Услуги по техническому оснащению для организации совещания</t>
  </si>
  <si>
    <t>Техническое оснащение для организации совещания</t>
  </si>
  <si>
    <t>март 2014 года</t>
  </si>
  <si>
    <t>Услуги по изготовлению имиджевого видео материала</t>
  </si>
  <si>
    <t xml:space="preserve">Утвержден приказом  Исполнительного Вице-президента </t>
  </si>
  <si>
    <t>Оказание услуг по проекту Национального Научного Онкологического Центра в г. Астана</t>
  </si>
  <si>
    <t>48 месяцев со дня вступления в силу договора</t>
  </si>
  <si>
    <t>Научные исследования в области здравоохранения, АО «Национальный научный кардиохирургический центр»</t>
  </si>
  <si>
    <t>Услуги АО «Национальный научный кардиохирургический  центр» по проведению научных исследований в области здравоохранения</t>
  </si>
  <si>
    <t>январь-декабрь 2014 года</t>
  </si>
  <si>
    <t>Прикладные научные исследования АО "Республиканский научный центр неотложной медицинской помощи"</t>
  </si>
  <si>
    <t>Услуги АО "Республиканский научный центр неотложной медицинской помощи" по проведению прикладных научных исследованийс</t>
  </si>
  <si>
    <t>Услуги по реализации научно-технических проектов и/или программ в области наук о жизни (ЧУ ЦНЖ)</t>
  </si>
  <si>
    <t>Услуги по реализации научно-технических проектов и/или программ в области наук о жизни</t>
  </si>
  <si>
    <t>Научно-исследовательские услуги (Научные основы качественного долголетия и разработка инновационных технологий геронтоинжиниринга на 2011 – 2014 годы ) (ЧУ ЦНЖ)</t>
  </si>
  <si>
    <t>Услуги ЧУ «Центр наук о жизни» по проведению научных исследований</t>
  </si>
  <si>
    <t>Научно-исследовательские услуги (Развитие трансляционной и  персонализированной медицины для создания основ биомедицинской индустрии в  Республике Казахстан на 2014-2016 гг.) (ЧУ ЦНЖ)</t>
  </si>
  <si>
    <t>Приобретение услуг у Стратегического партнера по созданию Школы медицины Назарбаев Университет</t>
  </si>
  <si>
    <t>Услуги по созданию Школы медицины Назарбаев Университет</t>
  </si>
  <si>
    <t>15 месяцев со дня вступления в силу договора</t>
  </si>
  <si>
    <t>Приобретение услуг у Стратегического Партнера по разработке программы Медсестринского образования</t>
  </si>
  <si>
    <t>Услуги по разработке программы Медсестринского образования</t>
  </si>
  <si>
    <t>12 месяцев со дня вступления в силу договора</t>
  </si>
  <si>
    <t>1 день со дня вступления в силу Договора</t>
  </si>
  <si>
    <t>г. Астана,
пр. Кабанбай батыра, 53</t>
  </si>
  <si>
    <t>Языковые курсы</t>
  </si>
  <si>
    <t>Курсы английского языка для 25 сотрудников Департамента казахского языка Школы гуманитарных и социальных наук.
Длительность курса обучения не менее 144 занятий.
Учебно-методические пособия входят в стоимость обучения.
Занятия проводятся не менее 3 раз в неделю по 90 мин.</t>
  </si>
  <si>
    <t>12 месяцев со дня вступления в силу Договора</t>
  </si>
  <si>
    <t>пп. 6), 26) п. 15 Правил</t>
  </si>
  <si>
    <t>с даты вступления в силу договора до 31 декабря 2014 года</t>
  </si>
  <si>
    <t>Консультационные услуги по разработке, внедрению и реализации корпоративных тренинговых программ</t>
  </si>
  <si>
    <t>Аудит отдельной и консолидированной финансовой отчетности за 2014-2016гг.</t>
  </si>
  <si>
    <t>Проведение аудита отдельной и консолидированной финансовой отчётности</t>
  </si>
  <si>
    <t>3-й квартал 2014г. – апрель 2017г.</t>
  </si>
  <si>
    <t>Страхование имущества</t>
  </si>
  <si>
    <t>пп. 4) п. 15 Правил</t>
  </si>
  <si>
    <t>Страхование движимого и недвижимого имущества</t>
  </si>
  <si>
    <t>с даты вступления договора в силу по 1 квартал 2015 года</t>
  </si>
  <si>
    <t>Медицинские услуги для студентов</t>
  </si>
  <si>
    <t>пп.14) п. 15 Правил</t>
  </si>
  <si>
    <t>Медицинские услуги предоставляемые АО «РДЦ» для студентов «Назарбаев Университет»</t>
  </si>
  <si>
    <t>г.Астана</t>
  </si>
  <si>
    <t>г. Астана, пр. Кабанбай батыра, 53. США, г. Денвер</t>
  </si>
  <si>
    <t>Услуги по управлению инвестиционно-строительными проектами  «Назарбаев Университет» (операционная деятельность ДСП)</t>
  </si>
  <si>
    <t>Тест для оценки уровня знания государственного языка студентами "Назарбаев Университет".</t>
  </si>
  <si>
    <t>Проведение тестирования на знание казахского языка среди студентов</t>
  </si>
  <si>
    <t>Консультационные услуги по разработке  и реализации корпоративных тренинговых программ</t>
  </si>
  <si>
    <t>Консультационные услуги по разработке и реализации корпоративных тренинговых программ для  государственных служащих</t>
  </si>
  <si>
    <t>Консультационные услуги по разработке, внедрению и реализации корпоративных тренинговых программ для  государственных служащих</t>
  </si>
  <si>
    <t>Обязательное страхование</t>
  </si>
  <si>
    <t>пп.4) п.15 Правил</t>
  </si>
  <si>
    <t>Обязательное страхование работников от несчастных случаев при исполнении им трудовых (служебных) обязанностей</t>
  </si>
  <si>
    <t>в течение 12 месяцев со дня вступления в силу договора</t>
  </si>
  <si>
    <t>г.Астана, пр.Кабанбай батыра 53</t>
  </si>
  <si>
    <t>Добровольное страхование (медицинская страховка)</t>
  </si>
  <si>
    <t>Добровольное страхование на случай болезни</t>
  </si>
  <si>
    <t>Республика Казахстан</t>
  </si>
  <si>
    <t>Медицинский осмотр для академического персонала</t>
  </si>
  <si>
    <t>пп 14) п. 15 Правил</t>
  </si>
  <si>
    <t>Проведение обязательного медицинского осмотра для академических (иностранных) сотрудников по форме 086</t>
  </si>
  <si>
    <t>в течение 6 месяцев со дня вступления договора в силу</t>
  </si>
  <si>
    <t>Услуги международных рекрутинговых агентств</t>
  </si>
  <si>
    <t>Услуги международных рекрутинговых агентств по поиску и привлечению академического персонала</t>
  </si>
  <si>
    <t>г. Астана, г. Лондон</t>
  </si>
  <si>
    <t>Брокерские услуги по медицинскому страхованию международного академического персонала</t>
  </si>
  <si>
    <t>с 1 марта 2014 года по 28 февраля 2015 года</t>
  </si>
  <si>
    <t>Добровольное медицинское страхование для международного персонала (за исключением персонала школ)</t>
  </si>
  <si>
    <t>Услуги по организации информационно-библиографического, библиотечного обеспечения,  внедрения, предоставления и  развития ИТ-систем, ИТ-технологий и ИТ-сервисов для «Назарбаев Университет»</t>
  </si>
  <si>
    <t xml:space="preserve">Услуги по организации информационно-библиографического, библиотечного обеспечения,  внедрения, предоставления и  развития ИТ-систем, ИТ-технологий и ИТ-сервисов для «Назарбаев Университет» </t>
  </si>
  <si>
    <t>Добровольное медицинское страхование для международного персонала (персонал школ)</t>
  </si>
  <si>
    <t xml:space="preserve">в течение 12 месяцев со дня вступления в силу договора </t>
  </si>
  <si>
    <t>исп. менеджер ДОЗ Жусупова Д.К., тел. 8 (7172)70-60-81</t>
  </si>
  <si>
    <t>Орынд.: СҰД менеджері Жусупова Д.К., тел. 8 (7172)70-60-81</t>
  </si>
  <si>
    <t>«Жедел медициналық жәрдем республикалық ғылыми орталығы» АҚ мүлігін бағалау</t>
  </si>
  <si>
    <t xml:space="preserve">Мүлікті бағалау </t>
  </si>
  <si>
    <t xml:space="preserve">шарттың күшіне енген күнінен бастап 31.12.2014 ж. дейін </t>
  </si>
  <si>
    <t>"Республикалық диагностикалық орталық" АҚ мүлігін бағалау</t>
  </si>
  <si>
    <t xml:space="preserve">"Ұлттық ғылыми кардиохирургиялық орталығы" АҚ мүлігін бағалау   </t>
  </si>
  <si>
    <t xml:space="preserve">Шетелдік ЖОО-лармен және ғылыми орталықтармен және зияткерлiк  меншік құқық саласында  келісімдерді жасау мәселесі бойынша консультациялық және заң қызметтері  </t>
  </si>
  <si>
    <t>Шетелдік ЖОО-лармен және ғылыми орталықтармен және зияткерлiк  меншік құқық саласында  келісімдерді жасау мәселесі бойынша консультациялық және заң қызметтері</t>
  </si>
  <si>
    <t>Қазақстан, АҚШ, Ұлыбритания</t>
  </si>
  <si>
    <t>Ақпараттық маркетинг және жарнаманы ұйымдастыру бойынша  PR- қызметтерін көрсету</t>
  </si>
  <si>
    <t xml:space="preserve">Баннерлерді, спичрайтингті әзірлеу және өндіру, мониторингтеу, ТВ және радио арналарында ротациялау қызметтері </t>
  </si>
  <si>
    <t xml:space="preserve">2014 жыл бойынша
</t>
  </si>
  <si>
    <t xml:space="preserve">Маркетингтік акцияларды жүргізу қызметтері </t>
  </si>
  <si>
    <t xml:space="preserve">Студенттер мен ПОҚ үшін бейімделу аптасын, ашық есік күні ұйымдастыру </t>
  </si>
  <si>
    <t xml:space="preserve">2014 жылғы тамыз
</t>
  </si>
  <si>
    <t>«One university - One team» іс-шараларын өткізу</t>
  </si>
  <si>
    <t>«One university - One team» іс-шараларын ұйымдастыру  және өткізу  қызметтері</t>
  </si>
  <si>
    <t xml:space="preserve">2014 жылғы ақпан
</t>
  </si>
  <si>
    <t>Тимбилдинг ұйымдастыру  қызметтері</t>
  </si>
  <si>
    <t>"Назарбаев Университеті" қызметкерлеріне арналған тимбилдинг ұйымдастыру  және өткізу  қызметтері</t>
  </si>
  <si>
    <t>Студенттер арасында қазақ тілі біліміне  тестілеу өткізу</t>
  </si>
  <si>
    <t>НУ студенттерінің мемлекеттік тілді білу деңгейін бағалайтын  тест.</t>
  </si>
  <si>
    <t>шарттың күшіне енген күнінен бастап 1 күн ішінде</t>
  </si>
  <si>
    <t xml:space="preserve">Гуманитарлық және әлеуметтік ғылымдар мектебінің Қазақ тілі департаментінің 25 қызметкеріне  ағылшын тілі курстары.
Курстың ұзақтығы 144 сабақтан кем емес.
Оқыту құнына оқу-әдістемелік құралдар кіреді.
Сабақтар 90 минуттан аптасында 3 рет өткізіледі.
</t>
  </si>
  <si>
    <t xml:space="preserve">2014-2016 жылдарға  жеке және шоғырландырылған қаржылық  есептіліктің  аудиті </t>
  </si>
  <si>
    <t>Жеке және шоғырландырылған қаржылық есептілігіне аудитін өткізу</t>
  </si>
  <si>
    <t>2014ж. 3-і тоқсан –2017ж. Сәуір</t>
  </si>
  <si>
    <t>АРТIS  тестілерін қалаларда өткізу, IELTS тестілерін  қалаларда Астана мен Алматы өткізу, IELTS тестілерін  Қазақстанның өңірлерінде өткізу</t>
  </si>
  <si>
    <t xml:space="preserve">Алматы, Астана, Ақтау, Ақтөбе, Атырау, Қостанай, Павлодар, Петропавл, Шымкент, Талдықорған, Қызылорда, Тараз, Қарағанды, Семей, Орал, Көкшетау, Өскемен </t>
  </si>
  <si>
    <t>"Назарбаев Университеті" (Университет алдындағы дайындық бағдарламасы, бакалавриат бағдарламасына тікелей түсу, басқа университеттерден студенттерді ауыстыру) оқуға түсу ережесі бойынша ақпараттық-түсiндiру жұмыстарын жүргiзу конференция өткізу үшiн конференция-залды жалдау</t>
  </si>
  <si>
    <t>шарттың күшіне енген күнінен бастап 31.12.2014 жылға дейін</t>
  </si>
  <si>
    <t>«Назарбаев Университеті» инвестициялық-құрылыс жобаларын басқару бойынша қызметтер</t>
  </si>
  <si>
    <t>«Назарбаев Университеті» инвестициялық-құрылыс жобаларын басқару бойынша қызметтер (СЖКД операциялық қызмет)</t>
  </si>
  <si>
    <t xml:space="preserve">«Назарбаев Университеті» әкімшілік-шаруашылық қызметін қамтамасыз ету мен қызмет көрсетуді ұйымдастыру бойынша қызметтер  
</t>
  </si>
  <si>
    <t>2014 жылғы қаңтар - желтоқсан</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</si>
  <si>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</si>
  <si>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Ғылыми зерттеулер</t>
  </si>
  <si>
    <t xml:space="preserve">«2016-2014 ж. Қазақстан Республикасыңда биомедициналық индустрия негізі құру үшін трансляциялық және  персоналдық медицинаны дамуы» бағдарламасы бойынша ғылыми зерттеулер </t>
  </si>
  <si>
    <t>«2016-2014 ж.  энергия тиімділігі мен энергияны үнемдеу, жаңартылатын энергетика және қоршаған айналаны қорғау саласындағы  зерттеулер және әзірлемелер» бағдарламасы бойынша ғылыми зерттеулер</t>
  </si>
  <si>
    <t>«НУ-Беркли: 2018-2014 ж. заттың ауыспалы кезеңін зерттеу,  болашақ материалдары мен энергия  көзін зерттеудің стратегиялық бағдарламасы» бағдарламасы бойынша ғылыми зерттеулер</t>
  </si>
  <si>
    <t xml:space="preserve">Энергетика, экология, іргелі және қолданбалы ғылымдар саласында ғылыми-техникалық жобаларды іске асыру бойынша қызметтерді орындау </t>
  </si>
  <si>
    <t>Оқу және ғылыми-зертханалық эксперименталды базамен қамтамасыз ету, қолайлы инновациялық ортаны құру қызметтері</t>
  </si>
  <si>
    <t>Стратегиялық әріптестен қызметтерді сатып алу келісімдері</t>
  </si>
  <si>
    <t>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t>
  </si>
  <si>
    <t xml:space="preserve">Тау-кен ісі мектебін құру туралы стратегиялық әріптестен қызметтерді сатып алу </t>
  </si>
  <si>
    <t>Астана қ., Қабанбай батыр даң., 53 АҚШ,  Денвер қ.</t>
  </si>
  <si>
    <t>Шағын және орта бизнестің топ-менеджментіне арналған корпоративтік тренингтік бағдарламаларын әзірлеу, енгізу және іске асыру бойынша консультациялық қызметтер</t>
  </si>
  <si>
    <t>шарттың күшіне енген күнінен бастап 31.12.2014  жылға дейін</t>
  </si>
  <si>
    <t xml:space="preserve">Инженерия мектебіне арналған стратегиялық әріптестен қызметтерді сатып алу </t>
  </si>
  <si>
    <t>Инженерия мектебіне арналған стратегиялық әріптестен қызметтерді сатып алу</t>
  </si>
  <si>
    <t>Ереженің 15-т. 32) тт.</t>
  </si>
  <si>
    <t>Сыртқы емтихан алушының  бiлiм  беру – консультациялық  қызметтері</t>
  </si>
  <si>
    <t>2014 жылғы мамыр-маусым</t>
  </si>
  <si>
    <t>Стратегиялық әрiптестен қызметтерді сатып алу</t>
  </si>
  <si>
    <t xml:space="preserve">Ғылым және технологиялар мектебі даму туралы сұрақтар қызметтерді сатып алу </t>
  </si>
  <si>
    <t>Имидж өнiмiн жасау қызметтір</t>
  </si>
  <si>
    <t>Ереженің 15-т. 40) тт.</t>
  </si>
  <si>
    <t xml:space="preserve">Имидж өнiмiн жасау қызметтері </t>
  </si>
  <si>
    <t xml:space="preserve">2014 жыл бойынша </t>
  </si>
  <si>
    <t>Форум өткізу үшін техникамен жарақтандыру қызметтері</t>
  </si>
  <si>
    <t>EHELF форум өткізу үшін техникамен жарақтандыру қызметтері</t>
  </si>
  <si>
    <t>2014 жылғы маусым</t>
  </si>
  <si>
    <t>Кеңес өткізу үшін техникамен жарақтандыру қызметтер</t>
  </si>
  <si>
    <t xml:space="preserve">2014 жылғы наурыз
</t>
  </si>
  <si>
    <t xml:space="preserve">Имидж бейне материалдарын шығару бойынша қызметтер  </t>
  </si>
  <si>
    <t>Астана қаласындағы Ұлттық ғылыми онкология орталығының жобасы бойынша қызмет көрсету</t>
  </si>
  <si>
    <t>Ереженің 15-т.  26) тт.</t>
  </si>
  <si>
    <t xml:space="preserve">шарттың күшіне енген күнінен бастап 48 ай
</t>
  </si>
  <si>
    <t>Денсаулық сақтау саласындағы  ғылыми зерттеулер, "Ұлттық ғылыми кардиохирургиялық орталығы" АҚ</t>
  </si>
  <si>
    <t>Денсаулық сақтау саласындағы  ғылыми зерттеулерді өткізу бойынша  "Ұлттық ғылыми кардиохирургиялық орталығы" АҚ қызметтері</t>
  </si>
  <si>
    <t xml:space="preserve">2014 жылғы қаңтар-желтоқсан 
</t>
  </si>
  <si>
    <t>Өмiр туралы ғылымдар саласында ғылыми-техникалық жобаларды және/немесе бағдарламаларды іске асыру қызметтері (ӨТҒО ЖМ)</t>
  </si>
  <si>
    <t>Ғылыми- зерттеу қызметтері (2011-2014 жылдарға арналған сапалы ұзақ өмiр сүрудiң ғылыми негiздерi және геронтоинжинирингтік инновациялық технологияларды дамыту) (ӨТҒО ЖМ)</t>
  </si>
  <si>
    <t>«Өмір туралы ғылымдар орталығы» ЖМ-ның ғылыми зерттеулерді өткізу  бойынша қызметтері</t>
  </si>
  <si>
    <t>Ғылыми- зерттеу қызметтері (2014-2016 жылдарға Қазақстан Республикасында  биомедициналық индустрия негізін құру үшін трансляциялық және  персоналдық медицинаны дамыту) (ӨТҒО ЖМ)</t>
  </si>
  <si>
    <t>«Өмір туралы ғылымдар орталығы» ЖМ-ның ғылыми зерттеулерді өткізу бойынша қызметтері</t>
  </si>
  <si>
    <t xml:space="preserve">«Назарбаев Университеті» Медицина мектебін  қызметін іске асыру бойынша  стратегиялық әрiптестен қызметтердi сатып алу </t>
  </si>
  <si>
    <t>Ереженің 15-т., 26) тт.</t>
  </si>
  <si>
    <t xml:space="preserve">«Назарбаев Университеті» Медицина мектебін  қызметін іске асыру бойынша  қызметтер </t>
  </si>
  <si>
    <t xml:space="preserve">шарттың күшіне енген күнінен бастап 15 ай  </t>
  </si>
  <si>
    <t xml:space="preserve">Медбикелік білім беру бағдарламасын әзірлеу бойынша стратегиялық әрiптестен қызметтердi сатып алу </t>
  </si>
  <si>
    <t xml:space="preserve">Медбикелік білім беру бағдарламасын әзірлеу бойынша қызметтер </t>
  </si>
  <si>
    <t>шарттың күшіне енген күнінен бастап 12 ай</t>
  </si>
  <si>
    <t>Мемлекеттік қызметшілерге арналған корпоративтік тренингтік бағдарламаларды әзірлеу, енгізу және іске асыру бойынша консультациялық қызметтер</t>
  </si>
  <si>
    <t>Ереженің 15-т. 26), 6) тт.</t>
  </si>
  <si>
    <t>Корпоративтік тренингтік бағдарламаларды әзірлеу, енгізу және іске асыру бойынша консультациялық қызметтер</t>
  </si>
  <si>
    <t>Жылжымайтын және жылжитын мүлікті сақтандыру</t>
  </si>
  <si>
    <t>шарттың күшіне енген күнінен бастап 2015  жылдың 1 тоқсанына дейін</t>
  </si>
  <si>
    <t>Студенттерге  арналған медициналық қызметтер</t>
  </si>
  <si>
    <t xml:space="preserve">«Назарбаев Университеті» студенттеріне арналған «РДО» АҚ көрсететін медициналық қызметтер </t>
  </si>
  <si>
    <t>Міндетті сақтандыру</t>
  </si>
  <si>
    <t>Қызметкерлерді онымен еңбек (қызметтік) міндеттерін орындау кезінде жазатайым оқиғалардан міндетті сақтандыру</t>
  </si>
  <si>
    <t>шарттың күшіне енген күнінен бастап 12 ай  ішінде</t>
  </si>
  <si>
    <t xml:space="preserve">шарттың күшіне енген күнінен бастап 12 ай  ішінде </t>
  </si>
  <si>
    <t>Академиялық персонал үшін дәрiгерлiк байқау өткiзу</t>
  </si>
  <si>
    <t>Ереженің 15-т., 25) тт.</t>
  </si>
  <si>
    <t xml:space="preserve">шарттың күшіне енген күнінен бастап 6 ай  ішінде </t>
  </si>
  <si>
    <t>Астана қ. Лондон қ.</t>
  </si>
  <si>
    <t xml:space="preserve">Халықаралық академиялық персоналды медициналық сақтандыру бойынша делдалдық қызметтер </t>
  </si>
  <si>
    <t xml:space="preserve">2014 жылғы 1 наурыздан бастап 2015 жылғы 28 ақпанға дейін </t>
  </si>
  <si>
    <t>Халықаралық персоналды ауырған жағдайлардан ерікті сақтандыру (мектеп персоналын қоспағанда)</t>
  </si>
  <si>
    <t xml:space="preserve">Ауырған жағдайлардан ерікті сақтандыру </t>
  </si>
  <si>
    <t xml:space="preserve">Халықаралық персоналды ерікті медициналық сақтандыру (мектеп персоналы) </t>
  </si>
  <si>
    <t>Тіл үйрену курсы</t>
  </si>
  <si>
    <t xml:space="preserve">«Назарбаев Университеті» 2014 жылға арналған тауарларды, жұмыстарды, қызметтерді сатып алу жоспары.  </t>
  </si>
  <si>
    <t>исключена</t>
  </si>
  <si>
    <t>Услуги по осуществлению деятельности в области послевузовского и дополнительного образования, научно-исследовательской деятельности</t>
  </si>
  <si>
    <t>Услуга</t>
  </si>
  <si>
    <t xml:space="preserve">Услуги по методологическому обеспечению академической деятельности Высшей школы образования Назарбаев Университет </t>
  </si>
  <si>
    <t>Услуги по организации и проведению курса повышения квалификации для руководителей и членов наблюдательных советов высших учебных заведений Республики Казахстан</t>
  </si>
  <si>
    <t>Услуги по разработке стратегических направлений реформирования образования в Республике Казахстан на 2015-2020 гг.</t>
  </si>
  <si>
    <t>Работы</t>
  </si>
  <si>
    <t>Проведение проектно-изыскательных работ, разработка проектно-сметной документации</t>
  </si>
  <si>
    <t>работа</t>
  </si>
  <si>
    <t>1</t>
  </si>
  <si>
    <t>в течение 6-ти месяцев со дня вступления в силу договора подряда</t>
  </si>
  <si>
    <t>Осушение участка, затопленного системой озер М.Талдыколь, под строительство Научно-исследовательского кластера (Научного парка Назарбаев Университета)</t>
  </si>
  <si>
    <t>Строительно-монтажные работы по осушению участка под строительство Научно-исследовательского кластера (Научный парк Назабаев Университета)</t>
  </si>
  <si>
    <t>в течение 9-ти месяцев со дня вступления в силу договора подряда</t>
  </si>
  <si>
    <t>Итого по работам:</t>
  </si>
  <si>
    <t>Услуги Инженера по объектам "Национальный научный онкологический центр в городе Астана" и "Медицинская школа в городе Астана"</t>
  </si>
  <si>
    <t>Управление проектом, техническое сопровождение и надзор в рамках проектов по строительству объектов "Национальный научный онкологический центр в городе Астана" и "Медицинская школа в г.Астана"</t>
  </si>
  <si>
    <t>в течение 60-ти месяцев со дня вступления в силу договора подряда</t>
  </si>
  <si>
    <t>Строительство пускового комплекса 3 второй очереди строительства Научно-образовательного комплекса "Назарбаев Университет"</t>
  </si>
  <si>
    <t>пп.26 п.15 Правил</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</si>
  <si>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объектов пускового комплекса 3 Научно-образовательного комплекса "Назарбаев Университет"</t>
  </si>
  <si>
    <t>комплексная работа</t>
  </si>
  <si>
    <t>в течение 20-ти месяцев со дня вступления в силу договора подряда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</si>
  <si>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расширение блоков 3,5,7 Научно-образовательного комплекса "Назарбаев Университет"</t>
  </si>
  <si>
    <t>Строительство объекта "Национальный научный онкологический центр в городе Астана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</si>
  <si>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объекта "Национальный научный онкологический центр в городе Астана"</t>
  </si>
  <si>
    <t>в течение 32-х месяцев со дня вступления в силу договора подряда</t>
  </si>
  <si>
    <t>Строительство объекта "Школа медицины в городе Астана"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</si>
  <si>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объекта "Школа медицины в городе Астана"</t>
  </si>
  <si>
    <t>в течение 30-ти месяцев со дня вступления в силу договора подряда</t>
  </si>
  <si>
    <t>Строительство Научно-исследовательского кластера (Научного парка Назабаев Университета)</t>
  </si>
  <si>
    <t>Проведение проектно-изыскательных работ, разработка проектно-сметной документации, строительно-монтажные работы, авторский надзор и ввод в эксплуатацию объекта Научно-исследовательский кластер (Научный парк Назабаев Университета)</t>
  </si>
  <si>
    <t>Жұмыстар</t>
  </si>
  <si>
    <t>Жобалау  және іздестіру жұмыстарын жүргізу, жобалау-сметалық құжаттаманы әзiрлеу</t>
  </si>
  <si>
    <t>жұмыс</t>
  </si>
  <si>
    <t>мердiгерлiк шарттың күшіне енген күнінен бастап 6 ай ішінде</t>
  </si>
  <si>
    <t>мердiгерлiк шарттың күшіне енген күнінен бастап 9 ай ішінде</t>
  </si>
  <si>
    <t xml:space="preserve">Ғылыми - зерттеу кластерінің (Назарбаев Университетінің ғылыми паркі) құрылысына бөлінген, Кіші Талдыкөл көлдерінің жүйелерімен су басқан жерлерді құрғату </t>
  </si>
  <si>
    <t>Ғылыми - зерттеу кластердің (Назарбаев Университетінің ғылыми паркі) құрылысына бөлінген су басқан жерлерді құрғату бойынша құрылыс-монтаждык жұмыстар</t>
  </si>
  <si>
    <t>Жұмыстар бойынша жинағы:</t>
  </si>
  <si>
    <t>«Ұлттық ғылыми онкология орталығы» және «Астана қаласындағы Медицина мектебі» объектілері бойынша  Инженер қызметтері</t>
  </si>
  <si>
    <t xml:space="preserve">«Ұлттық ғылыми онкология орталығы» және «Астана қаласындағы Медицина мектебі» объектілерінің құрылысы бойынша жобаның шеңберінде  жобаны басқару, техникалық сүйемелдеу және қадағалау </t>
  </si>
  <si>
    <t>мердiгерлiк шарттың күшіне енген күнінен бастап 60 ай ішінде</t>
  </si>
  <si>
    <t>"Назарбаев Университетi" Ғылыми-бiлiм беру  кешенiнің екiншi құрылыс кезегiнiң 3-шi iске қосылатын кешенiнің құрылысы</t>
  </si>
  <si>
    <t>"Назарбаев Университетi" Ғылыми-бiлiм беру  кешенiнің 3-шi iске қосылатын кешені объектілерінің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</si>
  <si>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кешенді жұмыс</t>
  </si>
  <si>
    <t>мердiгерлiк шарттың күшіне енген күнінен бастап 20 ай ішінде</t>
  </si>
  <si>
    <t>"Назарбаев Университетi" Ғылыми-бiлiм беру  кешенiнің 3, 5, 7-шi блоктарын кеңейту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</si>
  <si>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«Астана қаласында Ұлттық ғылыми онкология орталығы» объектісінің құрылысы</t>
  </si>
  <si>
    <t>«Астана қаласында Ұлттық ғылыми онкология орталығы»  объектің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</si>
  <si>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мердiгерлiк шарттың күшіне енген күнінен бастап 32 ай ішінде</t>
  </si>
  <si>
    <t>Астана қаласындағы Медицина мектебі» объектісінің құрылысы</t>
  </si>
  <si>
    <t>Астана қаласындағы Медицина мектебі» объектсінің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</si>
  <si>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мердiгерлiк шарттың күшіне енген күнінен бастап 30 ай ішінде</t>
  </si>
  <si>
    <t>Ғылыми - зерттеу кластерінің (Назарбаев Университеті Ғылыми паркінің) құрылысы</t>
  </si>
  <si>
    <t>Ғылыми - зерттеу кластерінің  (Назарбаев Университеті Ғылыми паркі) объектісің жобалау-iздестіру жұмыстарын өткiзу, жобалау-сметалық құжаттамасын әзірлеу, құрылыс-монтаждық жұмыстарын жүргізу, авторлық қадағалау және пайдалануға беру</t>
  </si>
  <si>
    <t>алынып тасталған</t>
  </si>
  <si>
    <t>Жоғары оқу орынан кейінгі  және қосымша білім, ғылыми-зерттеу қызметі саласындағы қызметті жүзеге асыру бойынша қызметтер</t>
  </si>
  <si>
    <t>2014 жылғы қаңтар-желтоқсан</t>
  </si>
  <si>
    <t xml:space="preserve">Назарбаев Университеті Жоғары білім беру мектебінің академиялық қызметіне әдістемелік қамтамасыз ету бойынша қызметтер </t>
  </si>
  <si>
    <t xml:space="preserve">Қазақстан Республикасының жоғары оқу орындарының басшылары мен байқау кеңестерінің мүшелерінің біліктілігін арттыру курстарын ұйымдастыру және өткізу бойынша қызметтер </t>
  </si>
  <si>
    <t>Қазақстан Республикасында 2015-2020 жылдары білім беруді реформалаудың стратегиялық бағыттарын әзірлеу бойынша қызметтер</t>
  </si>
  <si>
    <t>Консульта-ционные услуги для содействия развитию Школы гуманитарных и социальных наук и усилению потенциала Назарбаев Университета</t>
  </si>
  <si>
    <t>Консультационные услуги для содействия развитию Школы гуманитарных и социальных наук и усилению потенциала Назарбаев Университета</t>
  </si>
  <si>
    <t>в течение 24 месяцев с даты вступления в силу соглашения</t>
  </si>
  <si>
    <t>С даты вступления договора в силу по 31 декабря 2014 года</t>
  </si>
  <si>
    <t>Шарттың күшіне енген күнінен бастап 2014 жылғы 31 желтоқсанға дейін</t>
  </si>
  <si>
    <t xml:space="preserve">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 </t>
  </si>
  <si>
    <t>Ереженің 15-т. 26) тт</t>
  </si>
  <si>
    <t>Гуманитарлық және әлеуметтік ғылымдар мектебінің дамуына көмек көрсету және Назарбаев Университетінің әлеуетін күшейту бойынша консультациялық қызметтер</t>
  </si>
  <si>
    <t>Келісімнің  күшіне енген күнінен бастап 24 ай  ішінде</t>
  </si>
  <si>
    <t>c 1 января по 30 июня 2014 года</t>
  </si>
  <si>
    <t xml:space="preserve">Проведение проектных и изыскательских работ по осушению участка, затопленного системой озер малый Талдыколь, под строительство Научно-исследовательского кластера </t>
  </si>
  <si>
    <t>из одного источника</t>
  </si>
  <si>
    <t xml:space="preserve">бір көзден сатып алу </t>
  </si>
  <si>
    <t>2014 жылғы 1 қаңтардан бастап 30 маусымға дейін</t>
  </si>
  <si>
    <t xml:space="preserve">от 31.12.2013г. №106, с учетом изменений и дополнений  от </t>
  </si>
  <si>
    <t xml:space="preserve">Ғылыми - зерттеу кластерінің құрылысына бөлінген, Кіші Талдыкөл көлдерінің жүйелерімен су басқан жерлерді құрғату бойынша жобалық және іздестіру жұмыстарын жүргізу </t>
  </si>
  <si>
    <t>Услуги Инженера по договорам ФИДИК в рамках проекта по строительству 2-ой очереди Научно-образовательного комплекса "Назарбаев Университет"</t>
  </si>
  <si>
    <t>Управление проектом, техническое сопровождение и надзор в рамках проекта по строительству 2-ой очереди Научно-образовательного комплекса "Назарбаев Университет" (ПК-2, ПК-3, ПК-4) по договорам ФИДИК</t>
  </si>
  <si>
    <t>51 (пятьдесят один)  месяц</t>
  </si>
  <si>
    <t>«Назарбаев Университетi» Ғылыми-бiлiм беру  кешенiнің екiншi кезектегі құрылысы бойынша жобаның шеңберінде  ФИДИК шарттары жөніндегі Инженердің қызметтері</t>
  </si>
  <si>
    <t xml:space="preserve">«Назарбаев Университетi» Ғылыми-бiлiм беру  кешенiнің (ПК- 2, ПК- 3,ПК- 4) екiншi кезектегі құрылысы бойынша жобаның шеңберінде ФИДИК шарттары бойынша  жобаны басқару, техникалық сүйемелдеу және қадағалау  </t>
  </si>
  <si>
    <t>51 (елу бір) ай</t>
  </si>
  <si>
    <t>5 месяцев</t>
  </si>
  <si>
    <t>5 ай</t>
  </si>
  <si>
    <t>в течение 12 месяцев со дня вступления договора в силу</t>
  </si>
  <si>
    <t>Услуги по осуществлению деятельности в области послевузовского образования</t>
  </si>
  <si>
    <t>Услуги по осуществлению деятельности в области послевузовского образования в рамках реализации академических программ магистратуры «Master of Science in Educational Leadership» и докторантуры «Doctor of Philosophy in Education Programme» Назарбаев Университета</t>
  </si>
  <si>
    <t>Январь-август 2014 года</t>
  </si>
  <si>
    <t>Услуги по осуществлению научно-исследовательской деятельности</t>
  </si>
  <si>
    <t>Услуги по реализации научно-технических проектов в области образовательной политики</t>
  </si>
  <si>
    <t>Расширение существующих академических блоков  3, 5, 7  (Пусковые комплексы 6, 7, 8) Научно-образовательного комплекса "Назарбаев Университет"</t>
  </si>
  <si>
    <t>в течение 24-х месяцев даты окончательного утверждения Эскизного проекта ГУ "Управление архитектуры и градостроительства г.Астана"</t>
  </si>
  <si>
    <t>от 20.03.2014г. №30-н/қ</t>
  </si>
  <si>
    <t>"Назарбаев Университеті" Ғылыми-бiлiм беру  кешенінің қолданыстағы 3, 5, 7-академиялық блоктарын (6, 7, 8- iске қосылатын кешендер)  кеңейту</t>
  </si>
  <si>
    <t xml:space="preserve">Астана қаласының «Сәулет және қала құрылысы басқармасы» ММ эскиздік жобасын түпкілікті бекіткен күннен бастап 24 ай ішінде </t>
  </si>
  <si>
    <t xml:space="preserve">Жоғары оқу орынан кейінгі  білім саласындағы қызметті жүзеге асыру бойынша қызметтер </t>
  </si>
  <si>
    <t xml:space="preserve">Назарбаев Университетінің «Master of Science in Educational Leadership» магистратура және «Doctor of Philosophy in Education Programme» докторантура  академиялық бағдарламаларын іске асыру  шеңберінде бойынша жоғары оқу орынан кейінгі  білім саласында қызметті жүзеге асыру бойынша қызметтер </t>
  </si>
  <si>
    <t>2014 жылғы қаңтар-тамыз</t>
  </si>
  <si>
    <t>Ғылыми-зерттеу қызметі саласындағы қызметті жүзеге асыру бойынша қызметтер</t>
  </si>
  <si>
    <t>Білім беру саясаты саласында ғылыми-техникалық жобаларды іске асыру бойынша қызметтер</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</si>
</sst>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5"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
      <sz val="14"/>
      <color theme="1"/>
      <name val="Times New Roman"/>
      <family val="1"/>
      <charset val="204"/>
    </font>
    <font>
      <sz val="10"/>
      <color rgb="FF000000"/>
      <name val="Times New Roman"/>
      <family val="1"/>
      <charset val="204"/>
    </font>
    <font>
      <sz val="11"/>
      <color theme="1"/>
      <name val="Times New Roman"/>
      <family val="2"/>
      <charset val="204"/>
    </font>
    <font>
      <sz val="11"/>
      <color rgb="FF000000"/>
      <name val="Times New Roman"/>
      <family val="2"/>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150">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xf numFmtId="43" fontId="1" fillId="0" borderId="0" applyFont="0" applyFill="0" applyBorder="0" applyAlignment="0" applyProtection="0"/>
  </cellStyleXfs>
  <cellXfs count="203">
    <xf numFmtId="0" fontId="0" fillId="0" borderId="0" xfId="0"/>
    <xf numFmtId="0" fontId="25" fillId="2" borderId="0" xfId="0" applyFont="1" applyFill="1" applyAlignment="1">
      <alignment horizontal="center" vertical="center"/>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1" fontId="25" fillId="2" borderId="1" xfId="2" applyNumberFormat="1"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9" fillId="2" borderId="0" xfId="0" applyFont="1" applyFill="1" applyAlignment="1">
      <alignment vertical="center"/>
    </xf>
    <xf numFmtId="1" fontId="25" fillId="2" borderId="0" xfId="0" applyNumberFormat="1" applyFont="1" applyFill="1" applyAlignment="1">
      <alignment horizontal="left" vertical="center"/>
    </xf>
    <xf numFmtId="1" fontId="25" fillId="0" borderId="1" xfId="2" applyNumberFormat="1" applyFont="1" applyFill="1" applyBorder="1" applyAlignment="1">
      <alignment horizontal="center"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0" fontId="2" fillId="0" borderId="0" xfId="0" applyFont="1" applyFill="1" applyAlignment="1">
      <alignment horizontal="center"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4" xfId="2" applyNumberFormat="1" applyFont="1" applyFill="1" applyBorder="1" applyAlignment="1">
      <alignment horizontal="center" vertical="center" wrapText="1"/>
    </xf>
    <xf numFmtId="3" fontId="25" fillId="0" borderId="1" xfId="1"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3" fontId="25" fillId="0" borderId="1" xfId="2" applyNumberFormat="1" applyFont="1" applyFill="1" applyBorder="1" applyAlignment="1">
      <alignment horizontal="center" vertical="center" wrapText="1"/>
    </xf>
    <xf numFmtId="1" fontId="25" fillId="0" borderId="0" xfId="0" applyNumberFormat="1" applyFont="1" applyFill="1" applyAlignment="1">
      <alignment horizontal="left" vertical="center"/>
    </xf>
    <xf numFmtId="3" fontId="25" fillId="3" borderId="1" xfId="1" applyNumberFormat="1" applyFont="1" applyFill="1" applyBorder="1" applyAlignment="1">
      <alignment horizontal="left" vertical="center" wrapText="1"/>
    </xf>
    <xf numFmtId="0" fontId="25" fillId="3" borderId="1" xfId="0" applyFont="1" applyFill="1" applyBorder="1" applyAlignment="1">
      <alignment horizontal="left" vertical="center" wrapText="1"/>
    </xf>
    <xf numFmtId="1" fontId="25" fillId="3" borderId="1" xfId="2" applyNumberFormat="1" applyFont="1" applyFill="1" applyBorder="1" applyAlignment="1">
      <alignment horizontal="left" vertical="center" wrapText="1"/>
    </xf>
    <xf numFmtId="1" fontId="27" fillId="3" borderId="1" xfId="1" applyNumberFormat="1" applyFont="1" applyFill="1" applyBorder="1" applyAlignment="1">
      <alignment horizontal="left" vertical="center" wrapText="1"/>
    </xf>
    <xf numFmtId="0" fontId="25" fillId="2" borderId="0" xfId="0" applyFont="1" applyFill="1" applyBorder="1" applyAlignment="1">
      <alignment vertical="center" wrapText="1" shrinkToFit="1"/>
    </xf>
    <xf numFmtId="0" fontId="25" fillId="2" borderId="0" xfId="1" applyFont="1" applyFill="1" applyBorder="1" applyAlignment="1">
      <alignment horizontal="center" vertical="center" wrapText="1"/>
    </xf>
    <xf numFmtId="3" fontId="25" fillId="2" borderId="0" xfId="2" applyNumberFormat="1" applyFont="1" applyFill="1" applyBorder="1" applyAlignment="1">
      <alignment horizontal="center" vertical="center" wrapText="1"/>
    </xf>
    <xf numFmtId="4" fontId="25" fillId="2" borderId="0" xfId="2" applyNumberFormat="1" applyFont="1" applyFill="1" applyBorder="1" applyAlignment="1">
      <alignment horizontal="center" vertical="center" wrapText="1"/>
    </xf>
    <xf numFmtId="3" fontId="27" fillId="3" borderId="1" xfId="2" applyNumberFormat="1" applyFont="1" applyFill="1" applyBorder="1" applyAlignment="1">
      <alignment horizontal="center" vertical="center" wrapText="1"/>
    </xf>
    <xf numFmtId="3" fontId="27" fillId="3" borderId="1" xfId="1" applyNumberFormat="1" applyFont="1" applyFill="1" applyBorder="1" applyAlignment="1">
      <alignment horizontal="center" vertical="center" wrapText="1"/>
    </xf>
    <xf numFmtId="0" fontId="25" fillId="2" borderId="1" xfId="0" applyFont="1" applyFill="1" applyBorder="1" applyAlignment="1">
      <alignment horizontal="left" vertical="center" wrapText="1" shrinkToFit="1"/>
    </xf>
    <xf numFmtId="0" fontId="25" fillId="0" borderId="1" xfId="0" applyFont="1" applyFill="1" applyBorder="1" applyAlignment="1">
      <alignment vertical="top" wrapText="1" shrinkToFit="1"/>
    </xf>
    <xf numFmtId="0" fontId="25" fillId="2" borderId="4" xfId="0" applyFont="1" applyFill="1" applyBorder="1" applyAlignment="1">
      <alignment vertical="center" wrapText="1" shrinkToFit="1"/>
    </xf>
    <xf numFmtId="0" fontId="25" fillId="2" borderId="4" xfId="1" applyFont="1" applyFill="1" applyBorder="1" applyAlignment="1">
      <alignment horizontal="center" vertical="center" wrapText="1"/>
    </xf>
    <xf numFmtId="3" fontId="25" fillId="2" borderId="4" xfId="1" applyNumberFormat="1" applyFont="1" applyFill="1" applyBorder="1" applyAlignment="1">
      <alignment horizontal="left" vertical="center" wrapText="1"/>
    </xf>
    <xf numFmtId="0" fontId="25" fillId="2" borderId="1" xfId="0" applyFont="1" applyFill="1" applyBorder="1" applyAlignment="1">
      <alignment vertical="top" wrapText="1"/>
    </xf>
    <xf numFmtId="3" fontId="25" fillId="2" borderId="0" xfId="0" applyNumberFormat="1" applyFont="1" applyFill="1" applyAlignment="1">
      <alignment horizontal="center" vertical="center"/>
    </xf>
    <xf numFmtId="3" fontId="27" fillId="3" borderId="4" xfId="2" applyNumberFormat="1" applyFont="1" applyFill="1" applyBorder="1" applyAlignment="1">
      <alignment horizontal="center" vertical="center" wrapText="1"/>
    </xf>
    <xf numFmtId="3" fontId="5" fillId="0" borderId="0" xfId="0" applyNumberFormat="1" applyFont="1" applyAlignment="1">
      <alignment horizontal="left" vertical="center" indent="15"/>
    </xf>
    <xf numFmtId="0" fontId="5" fillId="0" borderId="0" xfId="0" applyFont="1" applyAlignment="1">
      <alignment horizontal="left" vertical="center" indent="15"/>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center" vertical="center"/>
    </xf>
    <xf numFmtId="3" fontId="25" fillId="0" borderId="1" xfId="0" applyNumberFormat="1"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0" xfId="0" applyFont="1" applyFill="1" applyAlignment="1">
      <alignment vertical="center" wrapText="1"/>
    </xf>
    <xf numFmtId="3" fontId="25" fillId="0" borderId="1" xfId="1" applyNumberFormat="1" applyFont="1" applyFill="1" applyBorder="1" applyAlignment="1">
      <alignment vertical="center" wrapText="1"/>
    </xf>
    <xf numFmtId="3" fontId="25" fillId="0" borderId="4" xfId="1" applyNumberFormat="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3" fontId="25" fillId="0" borderId="4" xfId="3" applyNumberFormat="1" applyFont="1" applyFill="1" applyBorder="1" applyAlignment="1">
      <alignment horizontal="center" vertical="center" wrapText="1"/>
    </xf>
    <xf numFmtId="3" fontId="25" fillId="0" borderId="0" xfId="0" applyNumberFormat="1" applyFont="1" applyFill="1" applyAlignment="1">
      <alignment horizontal="center" vertical="center"/>
    </xf>
    <xf numFmtId="4" fontId="2" fillId="0" borderId="1" xfId="0" applyNumberFormat="1" applyFont="1" applyFill="1" applyBorder="1" applyAlignment="1">
      <alignment vertical="center" wrapText="1"/>
    </xf>
    <xf numFmtId="4" fontId="26" fillId="0" borderId="0" xfId="0" applyNumberFormat="1" applyFont="1" applyFill="1" applyAlignment="1">
      <alignment horizontal="center" vertical="center"/>
    </xf>
    <xf numFmtId="0" fontId="25" fillId="3" borderId="8" xfId="0" applyFont="1" applyFill="1" applyBorder="1" applyAlignment="1">
      <alignment horizontal="left" vertical="center"/>
    </xf>
    <xf numFmtId="3" fontId="25" fillId="0" borderId="1" xfId="149" applyNumberFormat="1" applyFont="1" applyFill="1" applyBorder="1" applyAlignment="1">
      <alignment horizontal="center" vertical="center" wrapText="1"/>
    </xf>
    <xf numFmtId="0" fontId="32" fillId="0" borderId="0" xfId="0" applyFont="1" applyAlignment="1">
      <alignment horizontal="center" vertical="center" wrapText="1" shrinkToFit="1"/>
    </xf>
    <xf numFmtId="4" fontId="25" fillId="0" borderId="4" xfId="2" applyNumberFormat="1" applyFont="1" applyFill="1" applyBorder="1" applyAlignment="1">
      <alignment horizontal="left" vertical="center" wrapText="1"/>
    </xf>
    <xf numFmtId="3" fontId="25" fillId="2" borderId="4" xfId="0" applyNumberFormat="1" applyFont="1" applyFill="1" applyBorder="1" applyAlignment="1">
      <alignment horizontal="center" vertical="center" wrapText="1"/>
    </xf>
    <xf numFmtId="0" fontId="30"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3" fontId="25" fillId="2" borderId="1" xfId="149" applyNumberFormat="1" applyFont="1" applyFill="1" applyBorder="1" applyAlignment="1">
      <alignment horizontal="center" vertical="center" wrapText="1"/>
    </xf>
    <xf numFmtId="0" fontId="31" fillId="0" borderId="0" xfId="0" applyFont="1" applyAlignment="1">
      <alignment vertical="center"/>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3" fontId="28" fillId="2" borderId="0" xfId="0" applyNumberFormat="1" applyFont="1" applyFill="1" applyAlignment="1">
      <alignment horizontal="left" vertical="center"/>
    </xf>
    <xf numFmtId="0" fontId="25" fillId="2" borderId="1" xfId="0" applyFont="1" applyFill="1" applyBorder="1" applyAlignment="1">
      <alignment horizontal="center" vertical="center" wrapText="1" shrinkToFit="1"/>
    </xf>
    <xf numFmtId="3" fontId="25" fillId="0" borderId="1"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0" fontId="25" fillId="2" borderId="6" xfId="0" applyFont="1" applyFill="1" applyBorder="1" applyAlignment="1">
      <alignment vertical="center" wrapText="1"/>
    </xf>
    <xf numFmtId="4" fontId="25" fillId="2" borderId="1" xfId="1"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4" fontId="25" fillId="0" borderId="1" xfId="1"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5"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8" fillId="0" borderId="0" xfId="0" applyFont="1" applyFill="1" applyAlignment="1">
      <alignment horizontal="center" vertical="center"/>
    </xf>
    <xf numFmtId="3" fontId="25" fillId="3" borderId="1" xfId="1" applyNumberFormat="1" applyFont="1" applyFill="1" applyBorder="1" applyAlignment="1">
      <alignment horizontal="center" vertical="center" wrapText="1"/>
    </xf>
    <xf numFmtId="1" fontId="27" fillId="3" borderId="1" xfId="2" applyNumberFormat="1" applyFont="1" applyFill="1" applyBorder="1" applyAlignment="1">
      <alignment horizontal="center" vertical="center" wrapText="1"/>
    </xf>
    <xf numFmtId="1" fontId="25" fillId="3" borderId="1" xfId="2" applyNumberFormat="1" applyFont="1" applyFill="1" applyBorder="1" applyAlignment="1">
      <alignment horizontal="center" vertical="center" wrapText="1"/>
    </xf>
    <xf numFmtId="1" fontId="27" fillId="3" borderId="1" xfId="1" applyNumberFormat="1" applyFont="1" applyFill="1" applyBorder="1" applyAlignment="1">
      <alignment horizontal="center" vertical="center" wrapText="1"/>
    </xf>
    <xf numFmtId="4" fontId="25" fillId="3" borderId="1" xfId="0"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4" fontId="25" fillId="0" borderId="0" xfId="0" applyNumberFormat="1" applyFont="1" applyFill="1" applyAlignment="1">
      <alignment horizontal="center" vertical="center"/>
    </xf>
    <xf numFmtId="1" fontId="25"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5" fillId="0" borderId="0" xfId="0" applyFont="1" applyAlignment="1">
      <alignment vertical="center" wrapText="1" shrinkToFi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3" fontId="33" fillId="0" borderId="1" xfId="0" applyNumberFormat="1" applyFont="1" applyBorder="1" applyAlignment="1">
      <alignment horizontal="center" vertical="center"/>
    </xf>
    <xf numFmtId="3" fontId="33" fillId="0" borderId="1" xfId="0" applyNumberFormat="1" applyFont="1" applyBorder="1" applyAlignment="1">
      <alignment horizontal="center" vertical="center" wrapText="1"/>
    </xf>
    <xf numFmtId="49" fontId="25" fillId="5" borderId="1" xfId="149" applyNumberFormat="1" applyFont="1" applyFill="1" applyBorder="1" applyAlignment="1">
      <alignment horizontal="center" vertical="center" wrapText="1"/>
    </xf>
    <xf numFmtId="0" fontId="26" fillId="5" borderId="0" xfId="0" applyFont="1" applyFill="1" applyAlignment="1">
      <alignment horizontal="center" vertical="center"/>
    </xf>
    <xf numFmtId="3" fontId="27" fillId="5" borderId="1" xfId="149" applyNumberFormat="1" applyFont="1" applyFill="1" applyBorder="1" applyAlignment="1">
      <alignment horizontal="right" vertical="center" wrapText="1"/>
    </xf>
    <xf numFmtId="0" fontId="25" fillId="0" borderId="4" xfId="1" applyFont="1" applyFill="1" applyBorder="1" applyAlignment="1">
      <alignment horizontal="center" vertical="center" wrapText="1"/>
    </xf>
    <xf numFmtId="1" fontId="25" fillId="2" borderId="4" xfId="2" applyNumberFormat="1" applyFont="1" applyFill="1" applyBorder="1" applyAlignment="1">
      <alignment vertical="center" wrapText="1"/>
    </xf>
    <xf numFmtId="3" fontId="25" fillId="0" borderId="4" xfId="1" applyNumberFormat="1" applyFont="1" applyFill="1" applyBorder="1" applyAlignment="1">
      <alignment horizontal="left" vertical="center" wrapText="1"/>
    </xf>
    <xf numFmtId="3" fontId="27" fillId="3" borderId="6" xfId="2" applyNumberFormat="1" applyFont="1" applyFill="1" applyBorder="1" applyAlignment="1">
      <alignment horizontal="center" vertical="center" wrapText="1"/>
    </xf>
    <xf numFmtId="1" fontId="25" fillId="3" borderId="6" xfId="2" applyNumberFormat="1" applyFont="1" applyFill="1" applyBorder="1" applyAlignment="1">
      <alignment horizontal="left" vertical="center" wrapText="1"/>
    </xf>
    <xf numFmtId="1" fontId="25" fillId="0" borderId="7" xfId="2" applyNumberFormat="1" applyFont="1" applyFill="1" applyBorder="1" applyAlignment="1">
      <alignment horizontal="center" vertical="center" wrapText="1"/>
    </xf>
    <xf numFmtId="3" fontId="33" fillId="0" borderId="3" xfId="0" applyNumberFormat="1" applyFont="1" applyBorder="1" applyAlignment="1">
      <alignment horizontal="center" vertical="center" wrapText="1"/>
    </xf>
    <xf numFmtId="0" fontId="33" fillId="0" borderId="4" xfId="0" applyFont="1" applyBorder="1" applyAlignment="1">
      <alignment horizontal="center" vertical="center" wrapText="1"/>
    </xf>
    <xf numFmtId="0" fontId="34"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3" fontId="25" fillId="2" borderId="7" xfId="2" applyNumberFormat="1" applyFont="1" applyFill="1" applyBorder="1" applyAlignment="1">
      <alignment horizontal="center" vertical="center" wrapText="1"/>
    </xf>
    <xf numFmtId="1" fontId="25" fillId="3" borderId="6" xfId="2" applyNumberFormat="1" applyFont="1" applyFill="1" applyBorder="1" applyAlignment="1">
      <alignment horizontal="center" vertical="center" wrapText="1"/>
    </xf>
    <xf numFmtId="0" fontId="31" fillId="0" borderId="0" xfId="0" applyFont="1" applyFill="1" applyAlignment="1">
      <alignment vertical="center"/>
    </xf>
    <xf numFmtId="1" fontId="25" fillId="0" borderId="3" xfId="2" applyNumberFormat="1" applyFont="1" applyFill="1" applyBorder="1" applyAlignment="1">
      <alignment horizontal="center" vertical="center" wrapText="1"/>
    </xf>
    <xf numFmtId="49" fontId="25" fillId="0" borderId="1" xfId="149" applyNumberFormat="1" applyFont="1" applyFill="1" applyBorder="1" applyAlignment="1">
      <alignment horizontal="left" vertical="center" wrapText="1"/>
    </xf>
    <xf numFmtId="49" fontId="25" fillId="0" borderId="1" xfId="149" applyNumberFormat="1" applyFont="1" applyFill="1" applyBorder="1" applyAlignment="1">
      <alignment horizontal="center" vertical="center" wrapText="1"/>
    </xf>
    <xf numFmtId="49" fontId="25" fillId="0" borderId="4" xfId="149" applyNumberFormat="1" applyFont="1" applyFill="1" applyBorder="1" applyAlignment="1">
      <alignment horizontal="center" vertical="center" wrapText="1"/>
    </xf>
    <xf numFmtId="3" fontId="25" fillId="0" borderId="1" xfId="149" applyNumberFormat="1" applyFont="1" applyFill="1" applyBorder="1" applyAlignment="1">
      <alignment horizontal="right" vertical="center" wrapText="1"/>
    </xf>
    <xf numFmtId="4" fontId="27" fillId="0" borderId="1" xfId="149" applyNumberFormat="1" applyFont="1" applyFill="1" applyBorder="1" applyAlignment="1">
      <alignment horizontal="center" vertical="center" wrapText="1"/>
    </xf>
    <xf numFmtId="0" fontId="25" fillId="0" borderId="1" xfId="0" applyFont="1" applyFill="1" applyBorder="1" applyAlignment="1">
      <alignment horizontal="center" vertical="center" wrapText="1" shrinkToFit="1"/>
    </xf>
    <xf numFmtId="0" fontId="25" fillId="0" borderId="0" xfId="0" applyFont="1" applyFill="1" applyBorder="1" applyAlignment="1">
      <alignment vertical="center" wrapText="1" shrinkToFit="1"/>
    </xf>
    <xf numFmtId="0" fontId="25" fillId="0" borderId="0" xfId="1" applyFont="1" applyFill="1" applyBorder="1" applyAlignment="1">
      <alignment horizontal="center" vertical="center" wrapText="1"/>
    </xf>
    <xf numFmtId="3" fontId="25" fillId="0" borderId="0" xfId="2" applyNumberFormat="1" applyFont="1" applyFill="1" applyBorder="1" applyAlignment="1">
      <alignment horizontal="center" vertical="center" wrapText="1"/>
    </xf>
    <xf numFmtId="4" fontId="25" fillId="0" borderId="0" xfId="2" applyNumberFormat="1" applyFont="1" applyFill="1" applyBorder="1" applyAlignment="1">
      <alignment horizontal="center" vertical="center" wrapText="1"/>
    </xf>
    <xf numFmtId="1" fontId="25" fillId="0" borderId="1" xfId="0" applyNumberFormat="1" applyFont="1" applyFill="1" applyBorder="1" applyAlignment="1">
      <alignment horizontal="left" vertical="center" wrapText="1"/>
    </xf>
    <xf numFmtId="1" fontId="25" fillId="0" borderId="1" xfId="0" applyNumberFormat="1" applyFont="1" applyFill="1" applyBorder="1" applyAlignment="1">
      <alignment horizontal="center" vertical="center" wrapText="1"/>
    </xf>
    <xf numFmtId="43" fontId="27" fillId="0" borderId="1" xfId="149" applyFont="1" applyFill="1" applyBorder="1" applyAlignment="1">
      <alignment horizontal="center" vertical="center" wrapText="1"/>
    </xf>
    <xf numFmtId="3" fontId="27" fillId="3" borderId="1" xfId="149" applyNumberFormat="1" applyFont="1" applyFill="1" applyBorder="1" applyAlignment="1">
      <alignment horizontal="right" vertical="center" wrapText="1"/>
    </xf>
    <xf numFmtId="49" fontId="25" fillId="3" borderId="1" xfId="149" applyNumberFormat="1" applyFont="1" applyFill="1" applyBorder="1" applyAlignment="1">
      <alignment horizontal="center" vertical="center" wrapText="1"/>
    </xf>
    <xf numFmtId="0" fontId="26" fillId="3" borderId="0" xfId="0" applyFont="1" applyFill="1" applyAlignment="1">
      <alignment horizontal="center" vertical="center"/>
    </xf>
    <xf numFmtId="4" fontId="25" fillId="0" borderId="1" xfId="2" applyNumberFormat="1" applyFont="1" applyFill="1" applyBorder="1" applyAlignment="1">
      <alignment horizontal="left" vertical="center" wrapText="1"/>
    </xf>
    <xf numFmtId="1" fontId="25" fillId="0" borderId="9" xfId="2"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33" fillId="0" borderId="1" xfId="0" applyNumberFormat="1" applyFont="1" applyFill="1" applyBorder="1" applyAlignment="1">
      <alignment horizontal="center" vertical="center"/>
    </xf>
    <xf numFmtId="3" fontId="33" fillId="0" borderId="1" xfId="0" applyNumberFormat="1" applyFont="1" applyFill="1" applyBorder="1" applyAlignment="1">
      <alignment horizontal="center" vertical="center" wrapText="1"/>
    </xf>
    <xf numFmtId="3" fontId="33" fillId="0" borderId="3" xfId="0" applyNumberFormat="1" applyFont="1" applyFill="1" applyBorder="1" applyAlignment="1">
      <alignment horizontal="center" vertical="center" wrapText="1"/>
    </xf>
    <xf numFmtId="3" fontId="25" fillId="0" borderId="7" xfId="2" applyNumberFormat="1" applyFont="1" applyFill="1" applyBorder="1" applyAlignment="1">
      <alignment horizontal="center" vertical="center" wrapText="1"/>
    </xf>
    <xf numFmtId="3" fontId="25" fillId="0" borderId="1" xfId="4" applyNumberFormat="1" applyFont="1" applyFill="1" applyBorder="1" applyAlignment="1">
      <alignment vertical="center" wrapText="1"/>
    </xf>
    <xf numFmtId="197"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left" vertical="center" wrapText="1"/>
    </xf>
    <xf numFmtId="0" fontId="33" fillId="0" borderId="1" xfId="0" applyFont="1" applyFill="1" applyBorder="1" applyAlignment="1">
      <alignment vertical="center" wrapText="1"/>
    </xf>
    <xf numFmtId="1" fontId="27" fillId="3" borderId="7" xfId="1" applyNumberFormat="1" applyFont="1" applyFill="1" applyBorder="1" applyAlignment="1">
      <alignment horizontal="center" vertical="center" wrapText="1"/>
    </xf>
    <xf numFmtId="1" fontId="27" fillId="3" borderId="5" xfId="1" applyNumberFormat="1" applyFont="1" applyFill="1" applyBorder="1" applyAlignment="1">
      <alignment horizontal="center" vertical="center" wrapText="1"/>
    </xf>
    <xf numFmtId="1" fontId="27" fillId="3" borderId="3"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4" borderId="7" xfId="2" applyNumberFormat="1" applyFont="1" applyFill="1" applyBorder="1" applyAlignment="1">
      <alignment horizontal="left" vertical="center" wrapText="1"/>
    </xf>
    <xf numFmtId="1" fontId="27" fillId="4" borderId="5" xfId="2" applyNumberFormat="1" applyFont="1" applyFill="1" applyBorder="1" applyAlignment="1">
      <alignment horizontal="left" vertical="center" wrapText="1"/>
    </xf>
    <xf numFmtId="1" fontId="27" fillId="4" borderId="3"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10" xfId="2" applyNumberFormat="1" applyFont="1" applyFill="1" applyBorder="1" applyAlignment="1">
      <alignment horizontal="left" vertical="center" wrapText="1"/>
    </xf>
    <xf numFmtId="1" fontId="27" fillId="3" borderId="11"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5" borderId="7" xfId="2" applyNumberFormat="1" applyFont="1" applyFill="1" applyBorder="1" applyAlignment="1">
      <alignment horizontal="left" vertical="center" wrapText="1"/>
    </xf>
    <xf numFmtId="1" fontId="27" fillId="5" borderId="5" xfId="2" applyNumberFormat="1" applyFont="1" applyFill="1" applyBorder="1" applyAlignment="1">
      <alignment horizontal="left" vertical="center" wrapText="1"/>
    </xf>
    <xf numFmtId="1" fontId="27" fillId="5" borderId="3" xfId="2" applyNumberFormat="1"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4" xfId="0" applyFont="1" applyFill="1" applyBorder="1" applyAlignment="1">
      <alignment vertical="center" wrapText="1"/>
    </xf>
  </cellXfs>
  <cellStyles count="150">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xfId="149" builtinId="3"/>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49</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52</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86</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86</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2298700</xdr:colOff>
      <xdr:row>52</xdr:row>
      <xdr:rowOff>723900</xdr:rowOff>
    </xdr:from>
    <xdr:ext cx="184731" cy="937629"/>
    <xdr:sp macro="" textlink="">
      <xdr:nvSpPr>
        <xdr:cNvPr id="8" name="Прямоугольник 7"/>
        <xdr:cNvSpPr/>
      </xdr:nvSpPr>
      <xdr:spPr>
        <a:xfrm>
          <a:off x="18059400" y="466217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51</xdr:row>
      <xdr:rowOff>762000</xdr:rowOff>
    </xdr:from>
    <xdr:ext cx="184731" cy="937629"/>
    <xdr:sp macro="" textlink="">
      <xdr:nvSpPr>
        <xdr:cNvPr id="9" name="Прямоугольник 8"/>
        <xdr:cNvSpPr/>
      </xdr:nvSpPr>
      <xdr:spPr>
        <a:xfrm>
          <a:off x="18034000" y="45885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52</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52</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86</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2</xdr:col>
      <xdr:colOff>152400</xdr:colOff>
      <xdr:row>5</xdr:row>
      <xdr:rowOff>101600</xdr:rowOff>
    </xdr:from>
    <xdr:ext cx="11513819" cy="937629"/>
    <xdr:sp macro="" textlink="">
      <xdr:nvSpPr>
        <xdr:cNvPr id="27" name="Прямоугольник 26"/>
        <xdr:cNvSpPr/>
      </xdr:nvSpPr>
      <xdr:spPr>
        <a:xfrm>
          <a:off x="3594100" y="1308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43</xdr:row>
      <xdr:rowOff>1633405</xdr:rowOff>
    </xdr:from>
    <xdr:ext cx="937629" cy="11513819"/>
    <xdr:sp macro="" textlink="">
      <xdr:nvSpPr>
        <xdr:cNvPr id="29" name="Прямоугольник 28"/>
        <xdr:cNvSpPr/>
      </xdr:nvSpPr>
      <xdr:spPr>
        <a:xfrm rot="16200000">
          <a:off x="149225" y="52120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44</xdr:row>
      <xdr:rowOff>0</xdr:rowOff>
    </xdr:from>
    <xdr:ext cx="184731" cy="937629"/>
    <xdr:sp macro="" textlink="">
      <xdr:nvSpPr>
        <xdr:cNvPr id="30" name="Прямоугольник 29"/>
        <xdr:cNvSpPr/>
      </xdr:nvSpPr>
      <xdr:spPr>
        <a:xfrm>
          <a:off x="5773769" y="476758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44</xdr:row>
      <xdr:rowOff>0</xdr:rowOff>
    </xdr:from>
    <xdr:ext cx="184731" cy="937629"/>
    <xdr:sp macro="" textlink="">
      <xdr:nvSpPr>
        <xdr:cNvPr id="31" name="Прямоугольник 30"/>
        <xdr:cNvSpPr/>
      </xdr:nvSpPr>
      <xdr:spPr>
        <a:xfrm>
          <a:off x="5773769" y="476758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53</xdr:row>
      <xdr:rowOff>0</xdr:rowOff>
    </xdr:from>
    <xdr:ext cx="184731" cy="937629"/>
    <xdr:sp macro="" textlink="">
      <xdr:nvSpPr>
        <xdr:cNvPr id="32" name="Прямоугольник 31"/>
        <xdr:cNvSpPr/>
      </xdr:nvSpPr>
      <xdr:spPr>
        <a:xfrm>
          <a:off x="5773769" y="459613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53</xdr:row>
      <xdr:rowOff>0</xdr:rowOff>
    </xdr:from>
    <xdr:ext cx="184731" cy="937629"/>
    <xdr:sp macro="" textlink="">
      <xdr:nvSpPr>
        <xdr:cNvPr id="33" name="Прямоугольник 32"/>
        <xdr:cNvSpPr/>
      </xdr:nvSpPr>
      <xdr:spPr>
        <a:xfrm>
          <a:off x="5773769" y="459613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52</xdr:row>
      <xdr:rowOff>762000</xdr:rowOff>
    </xdr:from>
    <xdr:ext cx="184731" cy="937629"/>
    <xdr:sp macro="" textlink="">
      <xdr:nvSpPr>
        <xdr:cNvPr id="34" name="Прямоугольник 33"/>
        <xdr:cNvSpPr/>
      </xdr:nvSpPr>
      <xdr:spPr>
        <a:xfrm>
          <a:off x="18034000" y="45885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52</xdr:row>
      <xdr:rowOff>762000</xdr:rowOff>
    </xdr:from>
    <xdr:ext cx="184731" cy="937629"/>
    <xdr:sp macro="" textlink="">
      <xdr:nvSpPr>
        <xdr:cNvPr id="35" name="Прямоугольник 34"/>
        <xdr:cNvSpPr/>
      </xdr:nvSpPr>
      <xdr:spPr>
        <a:xfrm>
          <a:off x="18018125" y="298323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2298700</xdr:colOff>
      <xdr:row>52</xdr:row>
      <xdr:rowOff>723900</xdr:rowOff>
    </xdr:from>
    <xdr:ext cx="184731" cy="937629"/>
    <xdr:sp macro="" textlink="">
      <xdr:nvSpPr>
        <xdr:cNvPr id="36" name="Прямоугольник 35"/>
        <xdr:cNvSpPr/>
      </xdr:nvSpPr>
      <xdr:spPr>
        <a:xfrm>
          <a:off x="18043525"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43</xdr:row>
      <xdr:rowOff>1633405</xdr:rowOff>
    </xdr:from>
    <xdr:ext cx="937629" cy="11513819"/>
    <xdr:sp macro="" textlink="">
      <xdr:nvSpPr>
        <xdr:cNvPr id="37" name="Прямоугольник 36"/>
        <xdr:cNvSpPr/>
      </xdr:nvSpPr>
      <xdr:spPr>
        <a:xfrm rot="16200000">
          <a:off x="142875" y="29009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53</xdr:row>
      <xdr:rowOff>0</xdr:rowOff>
    </xdr:from>
    <xdr:ext cx="184731" cy="937629"/>
    <xdr:sp macro="" textlink="">
      <xdr:nvSpPr>
        <xdr:cNvPr id="38" name="Прямоугольник 37"/>
        <xdr:cNvSpPr/>
      </xdr:nvSpPr>
      <xdr:spPr>
        <a:xfrm>
          <a:off x="5767419"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53</xdr:row>
      <xdr:rowOff>0</xdr:rowOff>
    </xdr:from>
    <xdr:ext cx="184731" cy="937629"/>
    <xdr:sp macro="" textlink="">
      <xdr:nvSpPr>
        <xdr:cNvPr id="39" name="Прямоугольник 38"/>
        <xdr:cNvSpPr/>
      </xdr:nvSpPr>
      <xdr:spPr>
        <a:xfrm>
          <a:off x="5767419"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52</xdr:row>
      <xdr:rowOff>762000</xdr:rowOff>
    </xdr:from>
    <xdr:ext cx="184731" cy="937629"/>
    <xdr:sp macro="" textlink="">
      <xdr:nvSpPr>
        <xdr:cNvPr id="40" name="Прямоугольник 39"/>
        <xdr:cNvSpPr/>
      </xdr:nvSpPr>
      <xdr:spPr>
        <a:xfrm>
          <a:off x="18018125"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10</xdr:col>
      <xdr:colOff>2273300</xdr:colOff>
      <xdr:row>52</xdr:row>
      <xdr:rowOff>762000</xdr:rowOff>
    </xdr:from>
    <xdr:ext cx="184731" cy="937629"/>
    <xdr:sp macro="" textlink="">
      <xdr:nvSpPr>
        <xdr:cNvPr id="41" name="Прямоугольник 40"/>
        <xdr:cNvSpPr/>
      </xdr:nvSpPr>
      <xdr:spPr>
        <a:xfrm>
          <a:off x="18018125" y="28860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89</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90</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90</xdr:row>
      <xdr:rowOff>0</xdr:rowOff>
    </xdr:from>
    <xdr:ext cx="11513819" cy="937629"/>
    <xdr:sp macro="" textlink="">
      <xdr:nvSpPr>
        <xdr:cNvPr id="26" name="Прямоугольник 25"/>
        <xdr:cNvSpPr/>
      </xdr:nvSpPr>
      <xdr:spPr>
        <a:xfrm>
          <a:off x="1473200" y="67640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90</xdr:row>
      <xdr:rowOff>0</xdr:rowOff>
    </xdr:from>
    <xdr:ext cx="937629" cy="11513819"/>
    <xdr:sp macro="" textlink="">
      <xdr:nvSpPr>
        <xdr:cNvPr id="28" name="Прямоугольник 27"/>
        <xdr:cNvSpPr/>
      </xdr:nvSpPr>
      <xdr:spPr>
        <a:xfrm rot="16200000">
          <a:off x="142875" y="440880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9" name="Прямоугольник 2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94</xdr:row>
      <xdr:rowOff>50800</xdr:rowOff>
    </xdr:from>
    <xdr:ext cx="11513819" cy="937629"/>
    <xdr:sp macro="" textlink="">
      <xdr:nvSpPr>
        <xdr:cNvPr id="30" name="Прямоугольник 29"/>
        <xdr:cNvSpPr/>
      </xdr:nvSpPr>
      <xdr:spPr>
        <a:xfrm>
          <a:off x="0" y="62966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1" name="Прямоугольник 3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110</xdr:row>
      <xdr:rowOff>0</xdr:rowOff>
    </xdr:from>
    <xdr:ext cx="11513819" cy="937629"/>
    <xdr:sp macro="" textlink="">
      <xdr:nvSpPr>
        <xdr:cNvPr id="32" name="Прямоугольник 31"/>
        <xdr:cNvSpPr/>
      </xdr:nvSpPr>
      <xdr:spPr>
        <a:xfrm>
          <a:off x="0" y="6596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33" name="Прямоугольник 3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34" name="Прямоугольник 33"/>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35" name="Прямоугольник 34"/>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36" name="Прямоугольник 35"/>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37" name="Прямоугольник 3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38" name="Прямоугольник 3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39" name="Прямоугольник 38"/>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50</xdr:row>
      <xdr:rowOff>165100</xdr:rowOff>
    </xdr:from>
    <xdr:ext cx="184731" cy="937629"/>
    <xdr:sp macro="" textlink="">
      <xdr:nvSpPr>
        <xdr:cNvPr id="40" name="Прямоугольник 39"/>
        <xdr:cNvSpPr/>
      </xdr:nvSpPr>
      <xdr:spPr>
        <a:xfrm>
          <a:off x="16662400" y="30175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1" name="Прямоугольник 40"/>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2" name="Прямоугольник 41"/>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3" name="Прямоугольник 42"/>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4" name="Прямоугольник 43"/>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5" name="Прямоугольник 44"/>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46" name="Прямоугольник 45"/>
        <xdr:cNvSpPr/>
      </xdr:nvSpPr>
      <xdr:spPr>
        <a:xfrm>
          <a:off x="16630650" y="416514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47" name="Прямоугольник 4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48" name="Прямоугольник 4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90</xdr:row>
      <xdr:rowOff>0</xdr:rowOff>
    </xdr:from>
    <xdr:ext cx="184731" cy="937629"/>
    <xdr:sp macro="" textlink="">
      <xdr:nvSpPr>
        <xdr:cNvPr id="49" name="Прямоугольник 4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157</xdr:row>
      <xdr:rowOff>127000</xdr:rowOff>
    </xdr:from>
    <xdr:ext cx="11513819" cy="937629"/>
    <xdr:sp macro="" textlink="">
      <xdr:nvSpPr>
        <xdr:cNvPr id="50" name="Прямоугольник 49"/>
        <xdr:cNvSpPr/>
      </xdr:nvSpPr>
      <xdr:spPr>
        <a:xfrm>
          <a:off x="0" y="750443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51" name="Прямоугольник 5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93</xdr:row>
      <xdr:rowOff>0</xdr:rowOff>
    </xdr:from>
    <xdr:ext cx="11513819" cy="937629"/>
    <xdr:sp macro="" textlink="">
      <xdr:nvSpPr>
        <xdr:cNvPr id="52" name="Прямоугольник 51"/>
        <xdr:cNvSpPr/>
      </xdr:nvSpPr>
      <xdr:spPr>
        <a:xfrm rot="1025525">
          <a:off x="2374900" y="62166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93</xdr:row>
      <xdr:rowOff>0</xdr:rowOff>
    </xdr:from>
    <xdr:ext cx="184731" cy="937629"/>
    <xdr:sp macro="" textlink="">
      <xdr:nvSpPr>
        <xdr:cNvPr id="53" name="Прямоугольник 5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88</xdr:row>
      <xdr:rowOff>1633405</xdr:rowOff>
    </xdr:from>
    <xdr:ext cx="937629" cy="11513819"/>
    <xdr:sp macro="" textlink="">
      <xdr:nvSpPr>
        <xdr:cNvPr id="54" name="Прямоугольник 53"/>
        <xdr:cNvSpPr/>
      </xdr:nvSpPr>
      <xdr:spPr>
        <a:xfrm rot="16200000">
          <a:off x="142875" y="38687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5" name="Прямоугольник 5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56" name="Прямоугольник 5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7" name="Прямоугольник 5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58" name="Прямоугольник 57"/>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59" name="Прямоугольник 5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60" name="Прямоугольник 59"/>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61" name="Прямоугольник 60"/>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62" name="Прямоугольник 61"/>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63" name="Прямоугольник 6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64" name="Прямоугольник 6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65" name="Прямоугольник 64"/>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6" name="Прямоугольник 65"/>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7" name="Прямоугольник 66"/>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8" name="Прямоугольник 67"/>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9" name="Прямоугольник 68"/>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70" name="Прямоугольник 69"/>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71" name="Прямоугольник 70"/>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72" name="Прямоугольник 71"/>
        <xdr:cNvSpPr/>
      </xdr:nvSpPr>
      <xdr:spPr>
        <a:xfrm>
          <a:off x="16630650" y="36250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73" name="Прямоугольник 7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74" name="Прямоугольник 7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90</xdr:row>
      <xdr:rowOff>0</xdr:rowOff>
    </xdr:from>
    <xdr:ext cx="184731" cy="937629"/>
    <xdr:sp macro="" textlink="">
      <xdr:nvSpPr>
        <xdr:cNvPr id="75" name="Прямоугольник 7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76" name="Прямоугольник 7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77" name="Прямоугольник 7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90</xdr:row>
      <xdr:rowOff>0</xdr:rowOff>
    </xdr:from>
    <xdr:ext cx="11513819" cy="937629"/>
    <xdr:sp macro="" textlink="">
      <xdr:nvSpPr>
        <xdr:cNvPr id="78" name="Прямоугольник 77"/>
        <xdr:cNvSpPr/>
      </xdr:nvSpPr>
      <xdr:spPr>
        <a:xfrm>
          <a:off x="14668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79" name="Прямоугольник 7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89</xdr:row>
      <xdr:rowOff>1633405</xdr:rowOff>
    </xdr:from>
    <xdr:ext cx="937629" cy="11513819"/>
    <xdr:sp macro="" textlink="">
      <xdr:nvSpPr>
        <xdr:cNvPr id="80" name="Прямоугольник 79"/>
        <xdr:cNvSpPr/>
      </xdr:nvSpPr>
      <xdr:spPr>
        <a:xfrm rot="16200000">
          <a:off x="142875" y="40211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81" name="Прямоугольник 8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93</xdr:row>
      <xdr:rowOff>50800</xdr:rowOff>
    </xdr:from>
    <xdr:ext cx="11513819" cy="937629"/>
    <xdr:sp macro="" textlink="">
      <xdr:nvSpPr>
        <xdr:cNvPr id="82" name="Прямоугольник 81"/>
        <xdr:cNvSpPr/>
      </xdr:nvSpPr>
      <xdr:spPr>
        <a:xfrm>
          <a:off x="0" y="63639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83" name="Прямоугольник 8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109</xdr:row>
      <xdr:rowOff>0</xdr:rowOff>
    </xdr:from>
    <xdr:ext cx="11513819" cy="937629"/>
    <xdr:sp macro="" textlink="">
      <xdr:nvSpPr>
        <xdr:cNvPr id="84" name="Прямоугольник 83"/>
        <xdr:cNvSpPr/>
      </xdr:nvSpPr>
      <xdr:spPr>
        <a:xfrm>
          <a:off x="0" y="66636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85" name="Прямоугольник 8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86" name="Прямоугольник 85"/>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87" name="Прямоугольник 86"/>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88" name="Прямоугольник 87"/>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89" name="Прямоугольник 8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90" name="Прямоугольник 8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91" name="Прямоугольник 90"/>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2" name="Прямоугольник 91"/>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3" name="Прямоугольник 92"/>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4" name="Прямоугольник 93"/>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5" name="Прямоугольник 94"/>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6" name="Прямоугольник 95"/>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7" name="Прямоугольник 96"/>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98" name="Прямоугольник 97"/>
        <xdr:cNvSpPr/>
      </xdr:nvSpPr>
      <xdr:spPr>
        <a:xfrm>
          <a:off x="16630650" y="37012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99" name="Прямоугольник 9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90</xdr:row>
      <xdr:rowOff>0</xdr:rowOff>
    </xdr:from>
    <xdr:ext cx="184731" cy="937629"/>
    <xdr:sp macro="" textlink="">
      <xdr:nvSpPr>
        <xdr:cNvPr id="100" name="Прямоугольник 9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90</xdr:row>
      <xdr:rowOff>0</xdr:rowOff>
    </xdr:from>
    <xdr:ext cx="184731" cy="937629"/>
    <xdr:sp macro="" textlink="">
      <xdr:nvSpPr>
        <xdr:cNvPr id="101" name="Прямоугольник 10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136</xdr:row>
      <xdr:rowOff>0</xdr:rowOff>
    </xdr:from>
    <xdr:ext cx="11513819" cy="937629"/>
    <xdr:sp macro="" textlink="">
      <xdr:nvSpPr>
        <xdr:cNvPr id="102" name="Прямоугольник 101"/>
        <xdr:cNvSpPr/>
      </xdr:nvSpPr>
      <xdr:spPr>
        <a:xfrm>
          <a:off x="0" y="717804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103" name="Прямоугольник 10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92</xdr:row>
      <xdr:rowOff>25400</xdr:rowOff>
    </xdr:from>
    <xdr:ext cx="11513819" cy="937629"/>
    <xdr:sp macro="" textlink="">
      <xdr:nvSpPr>
        <xdr:cNvPr id="104" name="Прямоугольник 103"/>
        <xdr:cNvSpPr/>
      </xdr:nvSpPr>
      <xdr:spPr>
        <a:xfrm rot="1025525">
          <a:off x="2330450" y="6342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92</xdr:row>
      <xdr:rowOff>0</xdr:rowOff>
    </xdr:from>
    <xdr:ext cx="184731" cy="937629"/>
    <xdr:sp macro="" textlink="">
      <xdr:nvSpPr>
        <xdr:cNvPr id="105" name="Прямоугольник 10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106" name="Прямоугольник 105"/>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107" name="Прямоугольник 106"/>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90</xdr:row>
      <xdr:rowOff>0</xdr:rowOff>
    </xdr:from>
    <xdr:ext cx="11513819" cy="937629"/>
    <xdr:sp macro="" textlink="">
      <xdr:nvSpPr>
        <xdr:cNvPr id="108" name="Прямоугольник 107"/>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109" name="Прямоугольник 108"/>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90</xdr:row>
      <xdr:rowOff>0</xdr:rowOff>
    </xdr:from>
    <xdr:ext cx="11513819" cy="937629"/>
    <xdr:sp macro="" textlink="">
      <xdr:nvSpPr>
        <xdr:cNvPr id="110" name="Прямоугольник 109"/>
        <xdr:cNvSpPr/>
      </xdr:nvSpPr>
      <xdr:spPr>
        <a:xfrm>
          <a:off x="431800" y="59702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111" name="Прямоугольник 110"/>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90</xdr:row>
      <xdr:rowOff>0</xdr:rowOff>
    </xdr:from>
    <xdr:ext cx="11513819" cy="937629"/>
    <xdr:sp macro="" textlink="">
      <xdr:nvSpPr>
        <xdr:cNvPr id="112" name="Прямоугольник 111"/>
        <xdr:cNvSpPr/>
      </xdr:nvSpPr>
      <xdr:spPr>
        <a:xfrm>
          <a:off x="14732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113" name="Прямоугольник 112"/>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70</xdr:row>
      <xdr:rowOff>0</xdr:rowOff>
    </xdr:from>
    <xdr:ext cx="184731" cy="937629"/>
    <xdr:sp macro="" textlink="">
      <xdr:nvSpPr>
        <xdr:cNvPr id="114" name="Прямоугольник 113"/>
        <xdr:cNvSpPr/>
      </xdr:nvSpPr>
      <xdr:spPr>
        <a:xfrm>
          <a:off x="5773769" y="52095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70</xdr:row>
      <xdr:rowOff>0</xdr:rowOff>
    </xdr:from>
    <xdr:ext cx="184731" cy="937629"/>
    <xdr:sp macro="" textlink="">
      <xdr:nvSpPr>
        <xdr:cNvPr id="115" name="Прямоугольник 114"/>
        <xdr:cNvSpPr/>
      </xdr:nvSpPr>
      <xdr:spPr>
        <a:xfrm>
          <a:off x="5773769" y="52095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69</xdr:row>
      <xdr:rowOff>0</xdr:rowOff>
    </xdr:from>
    <xdr:ext cx="184731" cy="937629"/>
    <xdr:sp macro="" textlink="">
      <xdr:nvSpPr>
        <xdr:cNvPr id="116" name="Прямоугольник 115"/>
        <xdr:cNvSpPr/>
      </xdr:nvSpPr>
      <xdr:spPr>
        <a:xfrm>
          <a:off x="5773769" y="51333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69</xdr:row>
      <xdr:rowOff>0</xdr:rowOff>
    </xdr:from>
    <xdr:ext cx="184731" cy="937629"/>
    <xdr:sp macro="" textlink="">
      <xdr:nvSpPr>
        <xdr:cNvPr id="117" name="Прямоугольник 116"/>
        <xdr:cNvSpPr/>
      </xdr:nvSpPr>
      <xdr:spPr>
        <a:xfrm>
          <a:off x="5773769" y="51333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71</xdr:row>
      <xdr:rowOff>1633405</xdr:rowOff>
    </xdr:from>
    <xdr:ext cx="937629" cy="11513819"/>
    <xdr:sp macro="" textlink="">
      <xdr:nvSpPr>
        <xdr:cNvPr id="234" name="Прямоугольник 233"/>
        <xdr:cNvSpPr/>
      </xdr:nvSpPr>
      <xdr:spPr>
        <a:xfrm rot="16200000">
          <a:off x="142875" y="5252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35" name="Прямоугольник 234"/>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236" name="Прямоугольник 235"/>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37" name="Прямоугольник 23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238" name="Прямоугольник 23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39" name="Прямоугольник 23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40" name="Прямоугольник 23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41" name="Прямоугольник 24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42" name="Прямоугольник 24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43" name="Прямоугольник 24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44" name="Прямоугольник 24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45" name="Прямоугольник 244"/>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46" name="Прямоугольник 245"/>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47" name="Прямоугольник 246"/>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48" name="Прямоугольник 247"/>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49" name="Прямоугольник 248"/>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50" name="Прямоугольник 249"/>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46</xdr:row>
      <xdr:rowOff>0</xdr:rowOff>
    </xdr:from>
    <xdr:ext cx="184731" cy="937629"/>
    <xdr:sp macro="" textlink="">
      <xdr:nvSpPr>
        <xdr:cNvPr id="251" name="Прямоугольник 250"/>
        <xdr:cNvSpPr/>
      </xdr:nvSpPr>
      <xdr:spPr>
        <a:xfrm>
          <a:off x="16630650" y="25707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52" name="Прямоугольник 25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53" name="Прямоугольник 25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54" name="Прямоугольник 25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255" name="Прямоугольник 254"/>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256" name="Прямоугольник 255"/>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57" name="Прямоугольник 25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258" name="Прямоугольник 257"/>
        <xdr:cNvSpPr/>
      </xdr:nvSpPr>
      <xdr:spPr>
        <a:xfrm>
          <a:off x="14668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59" name="Прямоугольник 25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87</xdr:row>
      <xdr:rowOff>0</xdr:rowOff>
    </xdr:from>
    <xdr:ext cx="937629" cy="11513819"/>
    <xdr:sp macro="" textlink="">
      <xdr:nvSpPr>
        <xdr:cNvPr id="260" name="Прямоугольник 259"/>
        <xdr:cNvSpPr/>
      </xdr:nvSpPr>
      <xdr:spPr>
        <a:xfrm rot="16200000">
          <a:off x="142875" y="5252257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61" name="Прямоугольник 26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91</xdr:row>
      <xdr:rowOff>50800</xdr:rowOff>
    </xdr:from>
    <xdr:ext cx="11513819" cy="937629"/>
    <xdr:sp macro="" textlink="">
      <xdr:nvSpPr>
        <xdr:cNvPr id="262" name="Прямоугольник 261"/>
        <xdr:cNvSpPr/>
      </xdr:nvSpPr>
      <xdr:spPr>
        <a:xfrm>
          <a:off x="0" y="480472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63" name="Прямоугольник 262"/>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107</xdr:row>
      <xdr:rowOff>0</xdr:rowOff>
    </xdr:from>
    <xdr:ext cx="11513819" cy="937629"/>
    <xdr:sp macro="" textlink="">
      <xdr:nvSpPr>
        <xdr:cNvPr id="264" name="Прямоугольник 263"/>
        <xdr:cNvSpPr/>
      </xdr:nvSpPr>
      <xdr:spPr>
        <a:xfrm>
          <a:off x="0" y="5104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65" name="Прямоугольник 264"/>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66" name="Прямоугольник 265"/>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67" name="Прямоугольник 266"/>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68" name="Прямоугольник 267"/>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69" name="Прямоугольник 268"/>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70" name="Прямоугольник 26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71" name="Прямоугольник 27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47</xdr:row>
      <xdr:rowOff>165100</xdr:rowOff>
    </xdr:from>
    <xdr:ext cx="184731" cy="937629"/>
    <xdr:sp macro="" textlink="">
      <xdr:nvSpPr>
        <xdr:cNvPr id="272" name="Прямоугольник 271"/>
        <xdr:cNvSpPr/>
      </xdr:nvSpPr>
      <xdr:spPr>
        <a:xfrm>
          <a:off x="16643350" y="266065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273" name="Прямоугольник 272"/>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274" name="Прямоугольник 273"/>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275" name="Прямоугольник 274"/>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276" name="Прямоугольник 275"/>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277" name="Прямоугольник 276"/>
        <xdr:cNvSpPr/>
      </xdr:nvSpPr>
      <xdr:spPr>
        <a:xfrm>
          <a:off x="16630650" y="26822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78" name="Прямоугольник 277"/>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79" name="Прямоугольник 278"/>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80" name="Прямоугольник 27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281" name="Прямоугольник 28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154</xdr:row>
      <xdr:rowOff>127000</xdr:rowOff>
    </xdr:from>
    <xdr:ext cx="11513819" cy="937629"/>
    <xdr:sp macro="" textlink="">
      <xdr:nvSpPr>
        <xdr:cNvPr id="282" name="Прямоугольник 281"/>
        <xdr:cNvSpPr/>
      </xdr:nvSpPr>
      <xdr:spPr>
        <a:xfrm>
          <a:off x="0" y="60124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83" name="Прямоугольник 282"/>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90</xdr:row>
      <xdr:rowOff>0</xdr:rowOff>
    </xdr:from>
    <xdr:ext cx="11513819" cy="937629"/>
    <xdr:sp macro="" textlink="">
      <xdr:nvSpPr>
        <xdr:cNvPr id="284" name="Прямоугольник 283"/>
        <xdr:cNvSpPr/>
      </xdr:nvSpPr>
      <xdr:spPr>
        <a:xfrm rot="1025525">
          <a:off x="2368550" y="478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90</xdr:row>
      <xdr:rowOff>0</xdr:rowOff>
    </xdr:from>
    <xdr:ext cx="184731" cy="937629"/>
    <xdr:sp macro="" textlink="">
      <xdr:nvSpPr>
        <xdr:cNvPr id="285" name="Прямоугольник 284"/>
        <xdr:cNvSpPr/>
      </xdr:nvSpPr>
      <xdr:spPr>
        <a:xfrm>
          <a:off x="5767419" y="478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70</xdr:row>
      <xdr:rowOff>1633405</xdr:rowOff>
    </xdr:from>
    <xdr:ext cx="937629" cy="11513819"/>
    <xdr:sp macro="" textlink="">
      <xdr:nvSpPr>
        <xdr:cNvPr id="286" name="Прямоугольник 285"/>
        <xdr:cNvSpPr/>
      </xdr:nvSpPr>
      <xdr:spPr>
        <a:xfrm rot="16200000">
          <a:off x="142875" y="519366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87" name="Прямоугольник 28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288" name="Прямоугольник 28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89" name="Прямоугольник 28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290" name="Прямоугольник 289"/>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91" name="Прямоугольник 29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92" name="Прямоугольник 29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93" name="Прямоугольник 29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94" name="Прямоугольник 29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95" name="Прямоугольник 294"/>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96" name="Прямоугольник 295"/>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97" name="Прямоугольник 296"/>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298" name="Прямоугольник 297"/>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299" name="Прямоугольник 298"/>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00" name="Прямоугольник 299"/>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01" name="Прямоугольник 300"/>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02" name="Прямоугольник 301"/>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45</xdr:row>
      <xdr:rowOff>0</xdr:rowOff>
    </xdr:from>
    <xdr:ext cx="184731" cy="937629"/>
    <xdr:sp macro="" textlink="">
      <xdr:nvSpPr>
        <xdr:cNvPr id="303" name="Прямоугольник 302"/>
        <xdr:cNvSpPr/>
      </xdr:nvSpPr>
      <xdr:spPr>
        <a:xfrm>
          <a:off x="16630650" y="25517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04" name="Прямоугольник 303"/>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05" name="Прямоугольник 304"/>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06" name="Прямоугольник 305"/>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307" name="Прямоугольник 306"/>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308" name="Прямоугольник 30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09" name="Прямоугольник 30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310" name="Прямоугольник 309"/>
        <xdr:cNvSpPr/>
      </xdr:nvSpPr>
      <xdr:spPr>
        <a:xfrm>
          <a:off x="14668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11" name="Прямоугольник 31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71</xdr:row>
      <xdr:rowOff>1633405</xdr:rowOff>
    </xdr:from>
    <xdr:ext cx="937629" cy="11513819"/>
    <xdr:sp macro="" textlink="">
      <xdr:nvSpPr>
        <xdr:cNvPr id="312" name="Прямоугольник 311"/>
        <xdr:cNvSpPr/>
      </xdr:nvSpPr>
      <xdr:spPr>
        <a:xfrm rot="16200000">
          <a:off x="142875" y="5252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13" name="Прямоугольник 312"/>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90</xdr:row>
      <xdr:rowOff>50800</xdr:rowOff>
    </xdr:from>
    <xdr:ext cx="11513819" cy="937629"/>
    <xdr:sp macro="" textlink="">
      <xdr:nvSpPr>
        <xdr:cNvPr id="314" name="Прямоугольник 313"/>
        <xdr:cNvSpPr/>
      </xdr:nvSpPr>
      <xdr:spPr>
        <a:xfrm>
          <a:off x="0" y="478567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315" name="Прямоугольник 314"/>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106</xdr:row>
      <xdr:rowOff>0</xdr:rowOff>
    </xdr:from>
    <xdr:ext cx="11513819" cy="937629"/>
    <xdr:sp macro="" textlink="">
      <xdr:nvSpPr>
        <xdr:cNvPr id="316" name="Прямоугольник 315"/>
        <xdr:cNvSpPr/>
      </xdr:nvSpPr>
      <xdr:spPr>
        <a:xfrm>
          <a:off x="0" y="50853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317" name="Прямоугольник 316"/>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18" name="Прямоугольник 317"/>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19" name="Прямоугольник 318"/>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20" name="Прямоугольник 31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21" name="Прямоугольник 32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22" name="Прямоугольник 32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23" name="Прямоугольник 322"/>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324" name="Прямоугольник 323"/>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325" name="Прямоугольник 324"/>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326" name="Прямоугольник 325"/>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327" name="Прямоугольник 326"/>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328" name="Прямоугольник 327"/>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47</xdr:row>
      <xdr:rowOff>0</xdr:rowOff>
    </xdr:from>
    <xdr:ext cx="184731" cy="937629"/>
    <xdr:sp macro="" textlink="">
      <xdr:nvSpPr>
        <xdr:cNvPr id="329" name="Прямоугольник 328"/>
        <xdr:cNvSpPr/>
      </xdr:nvSpPr>
      <xdr:spPr>
        <a:xfrm>
          <a:off x="16630650" y="26441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30" name="Прямоугольник 329"/>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31" name="Прямоугольник 330"/>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32" name="Прямоугольник 331"/>
        <xdr:cNvSpPr/>
      </xdr:nvSpPr>
      <xdr:spPr>
        <a:xfrm>
          <a:off x="16630650"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333" name="Прямоугольник 332"/>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133</xdr:row>
      <xdr:rowOff>0</xdr:rowOff>
    </xdr:from>
    <xdr:ext cx="11513819" cy="937629"/>
    <xdr:sp macro="" textlink="">
      <xdr:nvSpPr>
        <xdr:cNvPr id="334" name="Прямоугольник 333"/>
        <xdr:cNvSpPr/>
      </xdr:nvSpPr>
      <xdr:spPr>
        <a:xfrm>
          <a:off x="0" y="55997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335" name="Прямоугольник 334"/>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89</xdr:row>
      <xdr:rowOff>25400</xdr:rowOff>
    </xdr:from>
    <xdr:ext cx="11513819" cy="937629"/>
    <xdr:sp macro="" textlink="">
      <xdr:nvSpPr>
        <xdr:cNvPr id="336" name="Прямоугольник 335"/>
        <xdr:cNvSpPr/>
      </xdr:nvSpPr>
      <xdr:spPr>
        <a:xfrm rot="1025525">
          <a:off x="2330450" y="47640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337" name="Прямоугольник 336"/>
        <xdr:cNvSpPr/>
      </xdr:nvSpPr>
      <xdr:spPr>
        <a:xfrm>
          <a:off x="5767419" y="47615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338" name="Прямоугольник 337"/>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39" name="Прямоугольник 338"/>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340" name="Прямоугольник 339"/>
        <xdr:cNvSpPr/>
      </xdr:nvSpPr>
      <xdr:spPr>
        <a:xfrm>
          <a:off x="4381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41" name="Прямоугольник 340"/>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87</xdr:row>
      <xdr:rowOff>0</xdr:rowOff>
    </xdr:from>
    <xdr:ext cx="11513819" cy="937629"/>
    <xdr:sp macro="" textlink="">
      <xdr:nvSpPr>
        <xdr:cNvPr id="342" name="Прямоугольник 341"/>
        <xdr:cNvSpPr/>
      </xdr:nvSpPr>
      <xdr:spPr>
        <a:xfrm>
          <a:off x="43180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43" name="Прямоугольник 342"/>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344" name="Прямоугольник 343"/>
        <xdr:cNvSpPr/>
      </xdr:nvSpPr>
      <xdr:spPr>
        <a:xfrm>
          <a:off x="1466850" y="47234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45" name="Прямоугольник 344"/>
        <xdr:cNvSpPr/>
      </xdr:nvSpPr>
      <xdr:spPr>
        <a:xfrm>
          <a:off x="5767419" y="472344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67</xdr:row>
      <xdr:rowOff>0</xdr:rowOff>
    </xdr:from>
    <xdr:ext cx="184731" cy="937629"/>
    <xdr:sp macro="" textlink="">
      <xdr:nvSpPr>
        <xdr:cNvPr id="346" name="Прямоугольник 345"/>
        <xdr:cNvSpPr/>
      </xdr:nvSpPr>
      <xdr:spPr>
        <a:xfrm>
          <a:off x="5767419" y="43595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67</xdr:row>
      <xdr:rowOff>0</xdr:rowOff>
    </xdr:from>
    <xdr:ext cx="184731" cy="937629"/>
    <xdr:sp macro="" textlink="">
      <xdr:nvSpPr>
        <xdr:cNvPr id="347" name="Прямоугольник 346"/>
        <xdr:cNvSpPr/>
      </xdr:nvSpPr>
      <xdr:spPr>
        <a:xfrm>
          <a:off x="5767419" y="43595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66</xdr:row>
      <xdr:rowOff>0</xdr:rowOff>
    </xdr:from>
    <xdr:ext cx="184731" cy="937629"/>
    <xdr:sp macro="" textlink="">
      <xdr:nvSpPr>
        <xdr:cNvPr id="348" name="Прямоугольник 347"/>
        <xdr:cNvSpPr/>
      </xdr:nvSpPr>
      <xdr:spPr>
        <a:xfrm>
          <a:off x="5767419" y="42995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66</xdr:row>
      <xdr:rowOff>0</xdr:rowOff>
    </xdr:from>
    <xdr:ext cx="184731" cy="937629"/>
    <xdr:sp macro="" textlink="">
      <xdr:nvSpPr>
        <xdr:cNvPr id="349" name="Прямоугольник 348"/>
        <xdr:cNvSpPr/>
      </xdr:nvSpPr>
      <xdr:spPr>
        <a:xfrm>
          <a:off x="5767419" y="42995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86</xdr:row>
      <xdr:rowOff>1633405</xdr:rowOff>
    </xdr:from>
    <xdr:ext cx="937629" cy="11513819"/>
    <xdr:sp macro="" textlink="">
      <xdr:nvSpPr>
        <xdr:cNvPr id="350" name="Прямоугольник 349"/>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51" name="Прямоугольник 35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352" name="Прямоугольник 351"/>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53" name="Прямоугольник 35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354" name="Прямоугольник 35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55" name="Прямоугольник 35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56" name="Прямоугольник 35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57" name="Прямоугольник 35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58" name="Прямоугольник 35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59" name="Прямоугольник 35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60" name="Прямоугольник 35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61" name="Прямоугольник 36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362" name="Прямоугольник 361"/>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363" name="Прямоугольник 362"/>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364" name="Прямоугольник 363"/>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365" name="Прямоугольник 364"/>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366" name="Прямоугольник 365"/>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367" name="Прямоугольник 366"/>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68" name="Прямоугольник 36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69" name="Прямоугольник 36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70" name="Прямоугольник 36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371" name="Прямоугольник 37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372" name="Прямоугольник 371"/>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73" name="Прямоугольник 37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374" name="Прямоугольник 373"/>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75" name="Прямоугольник 37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87</xdr:row>
      <xdr:rowOff>0</xdr:rowOff>
    </xdr:from>
    <xdr:ext cx="937629" cy="11513819"/>
    <xdr:sp macro="" textlink="">
      <xdr:nvSpPr>
        <xdr:cNvPr id="376" name="Прямоугольник 375"/>
        <xdr:cNvSpPr/>
      </xdr:nvSpPr>
      <xdr:spPr>
        <a:xfrm rot="16200000">
          <a:off x="142875" y="6726727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77" name="Прямоугольник 37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90</xdr:row>
      <xdr:rowOff>50800</xdr:rowOff>
    </xdr:from>
    <xdr:ext cx="11513819" cy="937629"/>
    <xdr:sp macro="" textlink="">
      <xdr:nvSpPr>
        <xdr:cNvPr id="378" name="Прямоугольник 377"/>
        <xdr:cNvSpPr/>
      </xdr:nvSpPr>
      <xdr:spPr>
        <a:xfrm>
          <a:off x="0" y="62791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379" name="Прямоугольник 378"/>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106</xdr:row>
      <xdr:rowOff>0</xdr:rowOff>
    </xdr:from>
    <xdr:ext cx="11513819" cy="937629"/>
    <xdr:sp macro="" textlink="">
      <xdr:nvSpPr>
        <xdr:cNvPr id="380" name="Прямоугольник 379"/>
        <xdr:cNvSpPr/>
      </xdr:nvSpPr>
      <xdr:spPr>
        <a:xfrm>
          <a:off x="0" y="6578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381" name="Прямоугольник 38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82" name="Прямоугольник 38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83" name="Прямоугольник 38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84" name="Прямоугольник 38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85" name="Прямоугольник 38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86" name="Прямоугольник 38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87" name="Прямоугольник 38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43</xdr:row>
      <xdr:rowOff>165100</xdr:rowOff>
    </xdr:from>
    <xdr:ext cx="184731" cy="937629"/>
    <xdr:sp macro="" textlink="">
      <xdr:nvSpPr>
        <xdr:cNvPr id="388" name="Прямоугольник 387"/>
        <xdr:cNvSpPr/>
      </xdr:nvSpPr>
      <xdr:spPr>
        <a:xfrm>
          <a:off x="16643350" y="31930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389" name="Прямоугольник 388"/>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390" name="Прямоугольник 389"/>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391" name="Прямоугольник 390"/>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392" name="Прямоугольник 391"/>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393" name="Прямоугольник 392"/>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94" name="Прямоугольник 39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95" name="Прямоугольник 39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96" name="Прямоугольник 39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397" name="Прямоугольник 39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153</xdr:row>
      <xdr:rowOff>127000</xdr:rowOff>
    </xdr:from>
    <xdr:ext cx="11513819" cy="937629"/>
    <xdr:sp macro="" textlink="">
      <xdr:nvSpPr>
        <xdr:cNvPr id="398" name="Прямоугольник 397"/>
        <xdr:cNvSpPr/>
      </xdr:nvSpPr>
      <xdr:spPr>
        <a:xfrm>
          <a:off x="0" y="74869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399" name="Прямоугольник 398"/>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89</xdr:row>
      <xdr:rowOff>0</xdr:rowOff>
    </xdr:from>
    <xdr:ext cx="11513819" cy="937629"/>
    <xdr:sp macro="" textlink="">
      <xdr:nvSpPr>
        <xdr:cNvPr id="400" name="Прямоугольник 399"/>
        <xdr:cNvSpPr/>
      </xdr:nvSpPr>
      <xdr:spPr>
        <a:xfrm rot="1025525">
          <a:off x="2368550" y="62550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401" name="Прямоугольник 40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85</xdr:row>
      <xdr:rowOff>1633405</xdr:rowOff>
    </xdr:from>
    <xdr:ext cx="937629" cy="11513819"/>
    <xdr:sp macro="" textlink="">
      <xdr:nvSpPr>
        <xdr:cNvPr id="402" name="Прямоугольник 401"/>
        <xdr:cNvSpPr/>
      </xdr:nvSpPr>
      <xdr:spPr>
        <a:xfrm rot="16200000">
          <a:off x="142875" y="670242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03" name="Прямоугольник 40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404" name="Прямоугольник 40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05" name="Прямоугольник 40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406" name="Прямоугольник 40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07" name="Прямоугольник 40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08" name="Прямоугольник 40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09" name="Прямоугольник 40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10" name="Прямоугольник 40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11" name="Прямоугольник 41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12" name="Прямоугольник 41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13" name="Прямоугольник 41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414" name="Прямоугольник 413"/>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415" name="Прямоугольник 414"/>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416" name="Прямоугольник 415"/>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417" name="Прямоугольник 41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418" name="Прямоугольник 41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419" name="Прямоугольник 41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20" name="Прямоугольник 41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21" name="Прямоугольник 42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22" name="Прямоугольник 42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423" name="Прямоугольник 42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424" name="Прямоугольник 42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25" name="Прямоугольник 42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426" name="Прямоугольник 425"/>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27" name="Прямоугольник 42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86</xdr:row>
      <xdr:rowOff>1633405</xdr:rowOff>
    </xdr:from>
    <xdr:ext cx="937629" cy="11513819"/>
    <xdr:sp macro="" textlink="">
      <xdr:nvSpPr>
        <xdr:cNvPr id="428" name="Прямоугольник 427"/>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29" name="Прямоугольник 42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89</xdr:row>
      <xdr:rowOff>50800</xdr:rowOff>
    </xdr:from>
    <xdr:ext cx="11513819" cy="937629"/>
    <xdr:sp macro="" textlink="">
      <xdr:nvSpPr>
        <xdr:cNvPr id="430" name="Прямоугольник 429"/>
        <xdr:cNvSpPr/>
      </xdr:nvSpPr>
      <xdr:spPr>
        <a:xfrm>
          <a:off x="0" y="62601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31" name="Прямоугольник 430"/>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105</xdr:row>
      <xdr:rowOff>0</xdr:rowOff>
    </xdr:from>
    <xdr:ext cx="11513819" cy="937629"/>
    <xdr:sp macro="" textlink="">
      <xdr:nvSpPr>
        <xdr:cNvPr id="432" name="Прямоугольник 431"/>
        <xdr:cNvSpPr/>
      </xdr:nvSpPr>
      <xdr:spPr>
        <a:xfrm>
          <a:off x="0" y="65598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33" name="Прямоугольник 43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34" name="Прямоугольник 43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35" name="Прямоугольник 43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36" name="Прямоугольник 43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37" name="Прямоугольник 43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38" name="Прямоугольник 43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39" name="Прямоугольник 43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440" name="Прямоугольник 439"/>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441" name="Прямоугольник 440"/>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442" name="Прямоугольник 441"/>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443" name="Прямоугольник 442"/>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444" name="Прямоугольник 443"/>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445" name="Прямоугольник 444"/>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46" name="Прямоугольник 44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47" name="Прямоугольник 44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48" name="Прямоугольник 44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449" name="Прямоугольник 44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132</xdr:row>
      <xdr:rowOff>0</xdr:rowOff>
    </xdr:from>
    <xdr:ext cx="11513819" cy="937629"/>
    <xdr:sp macro="" textlink="">
      <xdr:nvSpPr>
        <xdr:cNvPr id="450" name="Прямоугольник 449"/>
        <xdr:cNvSpPr/>
      </xdr:nvSpPr>
      <xdr:spPr>
        <a:xfrm>
          <a:off x="0" y="70742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51" name="Прямоугольник 450"/>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88</xdr:row>
      <xdr:rowOff>25400</xdr:rowOff>
    </xdr:from>
    <xdr:ext cx="11513819" cy="937629"/>
    <xdr:sp macro="" textlink="">
      <xdr:nvSpPr>
        <xdr:cNvPr id="452" name="Прямоугольник 451"/>
        <xdr:cNvSpPr/>
      </xdr:nvSpPr>
      <xdr:spPr>
        <a:xfrm rot="1025525">
          <a:off x="2330450" y="623855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453" name="Прямоугольник 45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454" name="Прямоугольник 45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55" name="Прямоугольник 45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456" name="Прямоугольник 45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57" name="Прямоугольник 45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87</xdr:row>
      <xdr:rowOff>0</xdr:rowOff>
    </xdr:from>
    <xdr:ext cx="11513819" cy="937629"/>
    <xdr:sp macro="" textlink="">
      <xdr:nvSpPr>
        <xdr:cNvPr id="458" name="Прямоугольник 457"/>
        <xdr:cNvSpPr/>
      </xdr:nvSpPr>
      <xdr:spPr>
        <a:xfrm>
          <a:off x="43180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59" name="Прямоугольник 45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460" name="Прямоугольник 459"/>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61" name="Прямоугольник 46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462" name="Прямоугольник 461"/>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463" name="Прямоугольник 462"/>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464" name="Прямоугольник 463"/>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465" name="Прямоугольник 464"/>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61</xdr:row>
      <xdr:rowOff>1633405</xdr:rowOff>
    </xdr:from>
    <xdr:ext cx="937629" cy="11513819"/>
    <xdr:sp macro="" textlink="">
      <xdr:nvSpPr>
        <xdr:cNvPr id="466" name="Прямоугольник 465"/>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467" name="Прямоугольник 46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468" name="Прямоугольник 467"/>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469" name="Прямоугольник 46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470" name="Прямоугольник 46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471" name="Прямоугольник 47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72" name="Прямоугольник 47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73" name="Прямоугольник 47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74" name="Прямоугольник 47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75" name="Прямоугольник 47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76" name="Прямоугольник 47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77" name="Прямоугольник 47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478" name="Прямоугольник 477"/>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479" name="Прямоугольник 478"/>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480" name="Прямоугольник 479"/>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481" name="Прямоугольник 480"/>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482" name="Прямоугольник 481"/>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483" name="Прямоугольник 482"/>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84" name="Прямоугольник 48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85" name="Прямоугольник 48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86" name="Прямоугольник 48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487" name="Прямоугольник 48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488" name="Прямоугольник 487"/>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489" name="Прямоугольник 48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84</xdr:row>
      <xdr:rowOff>0</xdr:rowOff>
    </xdr:from>
    <xdr:ext cx="11513819" cy="937629"/>
    <xdr:sp macro="" textlink="">
      <xdr:nvSpPr>
        <xdr:cNvPr id="490" name="Прямоугольник 489"/>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491" name="Прямоугольник 49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84</xdr:row>
      <xdr:rowOff>0</xdr:rowOff>
    </xdr:from>
    <xdr:ext cx="937629" cy="11513819"/>
    <xdr:sp macro="" textlink="">
      <xdr:nvSpPr>
        <xdr:cNvPr id="492" name="Прямоугольник 491"/>
        <xdr:cNvSpPr/>
      </xdr:nvSpPr>
      <xdr:spPr>
        <a:xfrm rot="16200000">
          <a:off x="142875" y="6663862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493" name="Прямоугольник 49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87</xdr:row>
      <xdr:rowOff>0</xdr:rowOff>
    </xdr:from>
    <xdr:ext cx="11513819" cy="937629"/>
    <xdr:sp macro="" textlink="">
      <xdr:nvSpPr>
        <xdr:cNvPr id="494" name="Прямоугольник 493"/>
        <xdr:cNvSpPr/>
      </xdr:nvSpPr>
      <xdr:spPr>
        <a:xfrm>
          <a:off x="0" y="62220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95" name="Прямоугольник 49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103</xdr:row>
      <xdr:rowOff>0</xdr:rowOff>
    </xdr:from>
    <xdr:ext cx="11513819" cy="937629"/>
    <xdr:sp macro="" textlink="">
      <xdr:nvSpPr>
        <xdr:cNvPr id="496" name="Прямоугольник 495"/>
        <xdr:cNvSpPr/>
      </xdr:nvSpPr>
      <xdr:spPr>
        <a:xfrm>
          <a:off x="0" y="65217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497" name="Прямоугольник 49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98" name="Прямоугольник 49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499" name="Прямоугольник 49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00" name="Прямоугольник 49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01" name="Прямоугольник 50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02" name="Прямоугольник 50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03" name="Прямоугольник 50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40</xdr:row>
      <xdr:rowOff>165100</xdr:rowOff>
    </xdr:from>
    <xdr:ext cx="184731" cy="937629"/>
    <xdr:sp macro="" textlink="">
      <xdr:nvSpPr>
        <xdr:cNvPr id="504" name="Прямоугольник 503"/>
        <xdr:cNvSpPr/>
      </xdr:nvSpPr>
      <xdr:spPr>
        <a:xfrm>
          <a:off x="16643350" y="298259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05" name="Прямоугольник 504"/>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06" name="Прямоугольник 505"/>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07" name="Прямоугольник 50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08" name="Прямоугольник 50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509" name="Прямоугольник 50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10" name="Прямоугольник 50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11" name="Прямоугольник 51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12" name="Прямоугольник 51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513" name="Прямоугольник 51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150</xdr:row>
      <xdr:rowOff>127000</xdr:rowOff>
    </xdr:from>
    <xdr:ext cx="11513819" cy="937629"/>
    <xdr:sp macro="" textlink="">
      <xdr:nvSpPr>
        <xdr:cNvPr id="514" name="Прямоугольник 513"/>
        <xdr:cNvSpPr/>
      </xdr:nvSpPr>
      <xdr:spPr>
        <a:xfrm>
          <a:off x="0" y="74298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515" name="Прямоугольник 51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87</xdr:row>
      <xdr:rowOff>0</xdr:rowOff>
    </xdr:from>
    <xdr:ext cx="11513819" cy="937629"/>
    <xdr:sp macro="" textlink="">
      <xdr:nvSpPr>
        <xdr:cNvPr id="516" name="Прямоугольник 515"/>
        <xdr:cNvSpPr/>
      </xdr:nvSpPr>
      <xdr:spPr>
        <a:xfrm rot="1025525">
          <a:off x="23685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517" name="Прямоугольник 51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61</xdr:row>
      <xdr:rowOff>0</xdr:rowOff>
    </xdr:from>
    <xdr:ext cx="937629" cy="11513819"/>
    <xdr:sp macro="" textlink="">
      <xdr:nvSpPr>
        <xdr:cNvPr id="518" name="Прямоугольник 517"/>
        <xdr:cNvSpPr/>
      </xdr:nvSpPr>
      <xdr:spPr>
        <a:xfrm rot="16200000">
          <a:off x="142875" y="5293214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19" name="Прямоугольник 51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520" name="Прямоугольник 51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21" name="Прямоугольник 52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522" name="Прямоугольник 52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23" name="Прямоугольник 52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24" name="Прямоугольник 52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25" name="Прямоугольник 52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26" name="Прямоугольник 52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27" name="Прямоугольник 52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28" name="Прямоугольник 52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29" name="Прямоугольник 52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530" name="Прямоугольник 529"/>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531" name="Прямоугольник 530"/>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532" name="Прямоугольник 531"/>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533" name="Прямоугольник 532"/>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534" name="Прямоугольник 533"/>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535" name="Прямоугольник 534"/>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36" name="Прямоугольник 53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37" name="Прямоугольник 53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38" name="Прямоугольник 53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539" name="Прямоугольник 53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540" name="Прямоугольник 53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41" name="Прямоугольник 54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84</xdr:row>
      <xdr:rowOff>0</xdr:rowOff>
    </xdr:from>
    <xdr:ext cx="11513819" cy="937629"/>
    <xdr:sp macro="" textlink="">
      <xdr:nvSpPr>
        <xdr:cNvPr id="542" name="Прямоугольник 541"/>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43" name="Прямоугольник 54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61</xdr:row>
      <xdr:rowOff>1633405</xdr:rowOff>
    </xdr:from>
    <xdr:ext cx="937629" cy="11513819"/>
    <xdr:sp macro="" textlink="">
      <xdr:nvSpPr>
        <xdr:cNvPr id="544" name="Прямоугольник 543"/>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45" name="Прямоугольник 54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87</xdr:row>
      <xdr:rowOff>0</xdr:rowOff>
    </xdr:from>
    <xdr:ext cx="11513819" cy="937629"/>
    <xdr:sp macro="" textlink="">
      <xdr:nvSpPr>
        <xdr:cNvPr id="546" name="Прямоугольник 545"/>
        <xdr:cNvSpPr/>
      </xdr:nvSpPr>
      <xdr:spPr>
        <a:xfrm>
          <a:off x="0" y="62029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547" name="Прямоугольник 546"/>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102</xdr:row>
      <xdr:rowOff>0</xdr:rowOff>
    </xdr:from>
    <xdr:ext cx="11513819" cy="937629"/>
    <xdr:sp macro="" textlink="">
      <xdr:nvSpPr>
        <xdr:cNvPr id="548" name="Прямоугольник 547"/>
        <xdr:cNvSpPr/>
      </xdr:nvSpPr>
      <xdr:spPr>
        <a:xfrm>
          <a:off x="0" y="65027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549" name="Прямоугольник 54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50" name="Прямоугольник 54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51" name="Прямоугольник 55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52" name="Прямоугольник 55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53" name="Прямоугольник 55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54" name="Прямоугольник 55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55" name="Прямоугольник 55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556" name="Прямоугольник 555"/>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557" name="Прямоугольник 556"/>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558" name="Прямоугольник 557"/>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559" name="Прямоугольник 558"/>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560" name="Прямоугольник 559"/>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561" name="Прямоугольник 560"/>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62" name="Прямоугольник 56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63" name="Прямоугольник 56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564" name="Прямоугольник 56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565" name="Прямоугольник 56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129</xdr:row>
      <xdr:rowOff>0</xdr:rowOff>
    </xdr:from>
    <xdr:ext cx="11513819" cy="937629"/>
    <xdr:sp macro="" textlink="">
      <xdr:nvSpPr>
        <xdr:cNvPr id="566" name="Прямоугольник 565"/>
        <xdr:cNvSpPr/>
      </xdr:nvSpPr>
      <xdr:spPr>
        <a:xfrm>
          <a:off x="0" y="70170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567" name="Прямоугольник 566"/>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86</xdr:row>
      <xdr:rowOff>25400</xdr:rowOff>
    </xdr:from>
    <xdr:ext cx="11513819" cy="937629"/>
    <xdr:sp macro="" textlink="">
      <xdr:nvSpPr>
        <xdr:cNvPr id="568" name="Прямоугольник 567"/>
        <xdr:cNvSpPr/>
      </xdr:nvSpPr>
      <xdr:spPr>
        <a:xfrm rot="1025525">
          <a:off x="2330450" y="61756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569" name="Прямоугольник 56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570" name="Прямоугольник 56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71" name="Прямоугольник 57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572" name="Прямоугольник 57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73" name="Прямоугольник 57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84</xdr:row>
      <xdr:rowOff>0</xdr:rowOff>
    </xdr:from>
    <xdr:ext cx="11513819" cy="937629"/>
    <xdr:sp macro="" textlink="">
      <xdr:nvSpPr>
        <xdr:cNvPr id="574" name="Прямоугольник 573"/>
        <xdr:cNvSpPr/>
      </xdr:nvSpPr>
      <xdr:spPr>
        <a:xfrm>
          <a:off x="43180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75" name="Прямоугольник 57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84</xdr:row>
      <xdr:rowOff>0</xdr:rowOff>
    </xdr:from>
    <xdr:ext cx="11513819" cy="937629"/>
    <xdr:sp macro="" textlink="">
      <xdr:nvSpPr>
        <xdr:cNvPr id="576" name="Прямоугольник 575"/>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577" name="Прямоугольник 57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578" name="Прямоугольник 577"/>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579" name="Прямоугольник 578"/>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58</xdr:row>
      <xdr:rowOff>0</xdr:rowOff>
    </xdr:from>
    <xdr:ext cx="184731" cy="937629"/>
    <xdr:sp macro="" textlink="">
      <xdr:nvSpPr>
        <xdr:cNvPr id="580" name="Прямоугольник 579"/>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58</xdr:row>
      <xdr:rowOff>0</xdr:rowOff>
    </xdr:from>
    <xdr:ext cx="184731" cy="937629"/>
    <xdr:sp macro="" textlink="">
      <xdr:nvSpPr>
        <xdr:cNvPr id="581" name="Прямоугольник 580"/>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86</xdr:row>
      <xdr:rowOff>1633405</xdr:rowOff>
    </xdr:from>
    <xdr:ext cx="937629" cy="11513819"/>
    <xdr:sp macro="" textlink="">
      <xdr:nvSpPr>
        <xdr:cNvPr id="582" name="Прямоугольник 581"/>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583" name="Прямоугольник 58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584" name="Прямоугольник 58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585" name="Прямоугольник 58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586" name="Прямоугольник 58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587" name="Прямоугольник 58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588" name="Прямоугольник 58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589" name="Прямоугольник 58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590" name="Прямоугольник 58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591" name="Прямоугольник 59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592" name="Прямоугольник 59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593" name="Прямоугольник 59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94" name="Прямоугольник 593"/>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95" name="Прямоугольник 594"/>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96" name="Прямоугольник 595"/>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97" name="Прямоугольник 596"/>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98" name="Прямоугольник 597"/>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42</xdr:row>
      <xdr:rowOff>0</xdr:rowOff>
    </xdr:from>
    <xdr:ext cx="184731" cy="937629"/>
    <xdr:sp macro="" textlink="">
      <xdr:nvSpPr>
        <xdr:cNvPr id="599" name="Прямоугольник 598"/>
        <xdr:cNvSpPr/>
      </xdr:nvSpPr>
      <xdr:spPr>
        <a:xfrm>
          <a:off x="16630650" y="30880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00" name="Прямоугольник 59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01" name="Прямоугольник 60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02" name="Прямоугольник 60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603" name="Прямоугольник 60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604" name="Прямоугольник 603"/>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05" name="Прямоугольник 60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606" name="Прямоугольник 605"/>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07" name="Прямоугольник 60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87</xdr:row>
      <xdr:rowOff>0</xdr:rowOff>
    </xdr:from>
    <xdr:ext cx="937629" cy="11513819"/>
    <xdr:sp macro="" textlink="">
      <xdr:nvSpPr>
        <xdr:cNvPr id="608" name="Прямоугольник 607"/>
        <xdr:cNvSpPr/>
      </xdr:nvSpPr>
      <xdr:spPr>
        <a:xfrm rot="16200000">
          <a:off x="142875" y="6726727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09" name="Прямоугольник 60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90</xdr:row>
      <xdr:rowOff>50800</xdr:rowOff>
    </xdr:from>
    <xdr:ext cx="11513819" cy="937629"/>
    <xdr:sp macro="" textlink="">
      <xdr:nvSpPr>
        <xdr:cNvPr id="610" name="Прямоугольник 609"/>
        <xdr:cNvSpPr/>
      </xdr:nvSpPr>
      <xdr:spPr>
        <a:xfrm>
          <a:off x="0" y="62791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611" name="Прямоугольник 61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106</xdr:row>
      <xdr:rowOff>0</xdr:rowOff>
    </xdr:from>
    <xdr:ext cx="11513819" cy="937629"/>
    <xdr:sp macro="" textlink="">
      <xdr:nvSpPr>
        <xdr:cNvPr id="612" name="Прямоугольник 611"/>
        <xdr:cNvSpPr/>
      </xdr:nvSpPr>
      <xdr:spPr>
        <a:xfrm>
          <a:off x="0" y="6578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613" name="Прямоугольник 612"/>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14" name="Прямоугольник 61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15" name="Прямоугольник 61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16" name="Прямоугольник 61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17" name="Прямоугольник 61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18" name="Прямоугольник 61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19" name="Прямоугольник 61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43</xdr:row>
      <xdr:rowOff>165100</xdr:rowOff>
    </xdr:from>
    <xdr:ext cx="184731" cy="937629"/>
    <xdr:sp macro="" textlink="">
      <xdr:nvSpPr>
        <xdr:cNvPr id="620" name="Прямоугольник 619"/>
        <xdr:cNvSpPr/>
      </xdr:nvSpPr>
      <xdr:spPr>
        <a:xfrm>
          <a:off x="16643350" y="31930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21" name="Прямоугольник 620"/>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22" name="Прямоугольник 621"/>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23" name="Прямоугольник 622"/>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24" name="Прямоугольник 623"/>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44</xdr:row>
      <xdr:rowOff>0</xdr:rowOff>
    </xdr:from>
    <xdr:ext cx="184731" cy="937629"/>
    <xdr:sp macro="" textlink="">
      <xdr:nvSpPr>
        <xdr:cNvPr id="625" name="Прямоугольник 624"/>
        <xdr:cNvSpPr/>
      </xdr:nvSpPr>
      <xdr:spPr>
        <a:xfrm>
          <a:off x="16630650" y="32404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26" name="Прямоугольник 62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27" name="Прямоугольник 62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28" name="Прямоугольник 62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629" name="Прямоугольник 62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153</xdr:row>
      <xdr:rowOff>127000</xdr:rowOff>
    </xdr:from>
    <xdr:ext cx="11513819" cy="937629"/>
    <xdr:sp macro="" textlink="">
      <xdr:nvSpPr>
        <xdr:cNvPr id="630" name="Прямоугольник 629"/>
        <xdr:cNvSpPr/>
      </xdr:nvSpPr>
      <xdr:spPr>
        <a:xfrm>
          <a:off x="0" y="74869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631" name="Прямоугольник 630"/>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89</xdr:row>
      <xdr:rowOff>0</xdr:rowOff>
    </xdr:from>
    <xdr:ext cx="11513819" cy="937629"/>
    <xdr:sp macro="" textlink="">
      <xdr:nvSpPr>
        <xdr:cNvPr id="632" name="Прямоугольник 631"/>
        <xdr:cNvSpPr/>
      </xdr:nvSpPr>
      <xdr:spPr>
        <a:xfrm rot="1025525">
          <a:off x="2368550" y="62550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633" name="Прямоугольник 632"/>
        <xdr:cNvSpPr/>
      </xdr:nvSpPr>
      <xdr:spPr>
        <a:xfrm>
          <a:off x="5767419" y="625506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85</xdr:row>
      <xdr:rowOff>1633405</xdr:rowOff>
    </xdr:from>
    <xdr:ext cx="937629" cy="11513819"/>
    <xdr:sp macro="" textlink="">
      <xdr:nvSpPr>
        <xdr:cNvPr id="634" name="Прямоугольник 633"/>
        <xdr:cNvSpPr/>
      </xdr:nvSpPr>
      <xdr:spPr>
        <a:xfrm rot="16200000">
          <a:off x="142875" y="670242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35" name="Прямоугольник 63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636" name="Прямоугольник 63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37" name="Прямоугольник 63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638" name="Прямоугольник 637"/>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39" name="Прямоугольник 63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40" name="Прямоугольник 63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41" name="Прямоугольник 64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42" name="Прямоугольник 64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43" name="Прямоугольник 64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44" name="Прямоугольник 64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45" name="Прямоугольник 644"/>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646" name="Прямоугольник 645"/>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647" name="Прямоугольник 64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648" name="Прямоугольник 64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649" name="Прямоугольник 64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650" name="Прямоугольник 649"/>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651" name="Прямоугольник 650"/>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52" name="Прямоугольник 651"/>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53" name="Прямоугольник 652"/>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54" name="Прямоугольник 653"/>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655" name="Прямоугольник 654"/>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656" name="Прямоугольник 65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57" name="Прямоугольник 65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658" name="Прямоугольник 657"/>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59" name="Прямоугольник 65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86</xdr:row>
      <xdr:rowOff>1633405</xdr:rowOff>
    </xdr:from>
    <xdr:ext cx="937629" cy="11513819"/>
    <xdr:sp macro="" textlink="">
      <xdr:nvSpPr>
        <xdr:cNvPr id="660" name="Прямоугольник 659"/>
        <xdr:cNvSpPr/>
      </xdr:nvSpPr>
      <xdr:spPr>
        <a:xfrm rot="16200000">
          <a:off x="142875" y="67271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61" name="Прямоугольник 66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89</xdr:row>
      <xdr:rowOff>50800</xdr:rowOff>
    </xdr:from>
    <xdr:ext cx="11513819" cy="937629"/>
    <xdr:sp macro="" textlink="">
      <xdr:nvSpPr>
        <xdr:cNvPr id="662" name="Прямоугольник 661"/>
        <xdr:cNvSpPr/>
      </xdr:nvSpPr>
      <xdr:spPr>
        <a:xfrm>
          <a:off x="0" y="62601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663" name="Прямоугольник 66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105</xdr:row>
      <xdr:rowOff>0</xdr:rowOff>
    </xdr:from>
    <xdr:ext cx="11513819" cy="937629"/>
    <xdr:sp macro="" textlink="">
      <xdr:nvSpPr>
        <xdr:cNvPr id="664" name="Прямоугольник 663"/>
        <xdr:cNvSpPr/>
      </xdr:nvSpPr>
      <xdr:spPr>
        <a:xfrm>
          <a:off x="0" y="65598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665" name="Прямоугольник 664"/>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66" name="Прямоугольник 665"/>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67" name="Прямоугольник 666"/>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68" name="Прямоугольник 66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69" name="Прямоугольник 66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70" name="Прямоугольник 66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71" name="Прямоугольник 670"/>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672" name="Прямоугольник 671"/>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673" name="Прямоугольник 672"/>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674" name="Прямоугольник 673"/>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675" name="Прямоугольник 674"/>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676" name="Прямоугольник 675"/>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43</xdr:row>
      <xdr:rowOff>0</xdr:rowOff>
    </xdr:from>
    <xdr:ext cx="184731" cy="937629"/>
    <xdr:sp macro="" textlink="">
      <xdr:nvSpPr>
        <xdr:cNvPr id="677" name="Прямоугольник 676"/>
        <xdr:cNvSpPr/>
      </xdr:nvSpPr>
      <xdr:spPr>
        <a:xfrm>
          <a:off x="16630650" y="317658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78" name="Прямоугольник 677"/>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79" name="Прямоугольник 678"/>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680" name="Прямоугольник 679"/>
        <xdr:cNvSpPr/>
      </xdr:nvSpPr>
      <xdr:spPr>
        <a:xfrm>
          <a:off x="16630650"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681" name="Прямоугольник 68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132</xdr:row>
      <xdr:rowOff>0</xdr:rowOff>
    </xdr:from>
    <xdr:ext cx="11513819" cy="937629"/>
    <xdr:sp macro="" textlink="">
      <xdr:nvSpPr>
        <xdr:cNvPr id="682" name="Прямоугольник 681"/>
        <xdr:cNvSpPr/>
      </xdr:nvSpPr>
      <xdr:spPr>
        <a:xfrm>
          <a:off x="0" y="70742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683" name="Прямоугольник 682"/>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88</xdr:row>
      <xdr:rowOff>25400</xdr:rowOff>
    </xdr:from>
    <xdr:ext cx="11513819" cy="937629"/>
    <xdr:sp macro="" textlink="">
      <xdr:nvSpPr>
        <xdr:cNvPr id="684" name="Прямоугольник 683"/>
        <xdr:cNvSpPr/>
      </xdr:nvSpPr>
      <xdr:spPr>
        <a:xfrm rot="1025525">
          <a:off x="2330450" y="623855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685" name="Прямоугольник 684"/>
        <xdr:cNvSpPr/>
      </xdr:nvSpPr>
      <xdr:spPr>
        <a:xfrm>
          <a:off x="5767419" y="62360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686" name="Прямоугольник 685"/>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87" name="Прямоугольник 68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87</xdr:row>
      <xdr:rowOff>0</xdr:rowOff>
    </xdr:from>
    <xdr:ext cx="11513819" cy="937629"/>
    <xdr:sp macro="" textlink="">
      <xdr:nvSpPr>
        <xdr:cNvPr id="688" name="Прямоугольник 687"/>
        <xdr:cNvSpPr/>
      </xdr:nvSpPr>
      <xdr:spPr>
        <a:xfrm>
          <a:off x="4381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89" name="Прямоугольник 68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87</xdr:row>
      <xdr:rowOff>0</xdr:rowOff>
    </xdr:from>
    <xdr:ext cx="11513819" cy="937629"/>
    <xdr:sp macro="" textlink="">
      <xdr:nvSpPr>
        <xdr:cNvPr id="690" name="Прямоугольник 689"/>
        <xdr:cNvSpPr/>
      </xdr:nvSpPr>
      <xdr:spPr>
        <a:xfrm>
          <a:off x="43180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91" name="Прямоугольник 690"/>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87</xdr:row>
      <xdr:rowOff>0</xdr:rowOff>
    </xdr:from>
    <xdr:ext cx="11513819" cy="937629"/>
    <xdr:sp macro="" textlink="">
      <xdr:nvSpPr>
        <xdr:cNvPr id="692" name="Прямоугольник 691"/>
        <xdr:cNvSpPr/>
      </xdr:nvSpPr>
      <xdr:spPr>
        <a:xfrm>
          <a:off x="14668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693" name="Прямоугольник 692"/>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694" name="Прямоугольник 693"/>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60</xdr:row>
      <xdr:rowOff>0</xdr:rowOff>
    </xdr:from>
    <xdr:ext cx="184731" cy="937629"/>
    <xdr:sp macro="" textlink="">
      <xdr:nvSpPr>
        <xdr:cNvPr id="695" name="Прямоугольник 694"/>
        <xdr:cNvSpPr/>
      </xdr:nvSpPr>
      <xdr:spPr>
        <a:xfrm>
          <a:off x="5767419" y="46882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696" name="Прямоугольник 695"/>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697" name="Прямоугольник 696"/>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61</xdr:row>
      <xdr:rowOff>1633405</xdr:rowOff>
    </xdr:from>
    <xdr:ext cx="937629" cy="11513819"/>
    <xdr:sp macro="" textlink="">
      <xdr:nvSpPr>
        <xdr:cNvPr id="698" name="Прямоугольник 697"/>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699" name="Прямоугольник 69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700" name="Прямоугольник 69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01" name="Прямоугольник 70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702" name="Прямоугольник 70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03" name="Прямоугольник 70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04" name="Прямоугольник 70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05" name="Прямоугольник 70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06" name="Прямоугольник 70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07" name="Прямоугольник 70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08" name="Прямоугольник 70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09" name="Прямоугольник 70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10" name="Прямоугольник 709"/>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11" name="Прямоугольник 710"/>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12" name="Прямоугольник 711"/>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13" name="Прямоугольник 712"/>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14" name="Прямоугольник 713"/>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39</xdr:row>
      <xdr:rowOff>0</xdr:rowOff>
    </xdr:from>
    <xdr:ext cx="184731" cy="937629"/>
    <xdr:sp macro="" textlink="">
      <xdr:nvSpPr>
        <xdr:cNvPr id="715" name="Прямоугольник 714"/>
        <xdr:cNvSpPr/>
      </xdr:nvSpPr>
      <xdr:spPr>
        <a:xfrm>
          <a:off x="16630650" y="290893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16" name="Прямоугольник 71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17" name="Прямоугольник 71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18" name="Прямоугольник 71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719" name="Прямоугольник 71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720" name="Прямоугольник 719"/>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21" name="Прямоугольник 72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84</xdr:row>
      <xdr:rowOff>0</xdr:rowOff>
    </xdr:from>
    <xdr:ext cx="11513819" cy="937629"/>
    <xdr:sp macro="" textlink="">
      <xdr:nvSpPr>
        <xdr:cNvPr id="722" name="Прямоугольник 721"/>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23" name="Прямоугольник 72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84</xdr:row>
      <xdr:rowOff>0</xdr:rowOff>
    </xdr:from>
    <xdr:ext cx="937629" cy="11513819"/>
    <xdr:sp macro="" textlink="">
      <xdr:nvSpPr>
        <xdr:cNvPr id="724" name="Прямоугольник 723"/>
        <xdr:cNvSpPr/>
      </xdr:nvSpPr>
      <xdr:spPr>
        <a:xfrm rot="16200000">
          <a:off x="142875" y="6663862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25" name="Прямоугольник 72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87</xdr:row>
      <xdr:rowOff>0</xdr:rowOff>
    </xdr:from>
    <xdr:ext cx="11513819" cy="937629"/>
    <xdr:sp macro="" textlink="">
      <xdr:nvSpPr>
        <xdr:cNvPr id="726" name="Прямоугольник 725"/>
        <xdr:cNvSpPr/>
      </xdr:nvSpPr>
      <xdr:spPr>
        <a:xfrm>
          <a:off x="0" y="62220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727" name="Прямоугольник 72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103</xdr:row>
      <xdr:rowOff>0</xdr:rowOff>
    </xdr:from>
    <xdr:ext cx="11513819" cy="937629"/>
    <xdr:sp macro="" textlink="">
      <xdr:nvSpPr>
        <xdr:cNvPr id="728" name="Прямоугольник 727"/>
        <xdr:cNvSpPr/>
      </xdr:nvSpPr>
      <xdr:spPr>
        <a:xfrm>
          <a:off x="0" y="65217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729" name="Прямоугольник 72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30" name="Прямоугольник 72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31" name="Прямоугольник 73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32" name="Прямоугольник 73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33" name="Прямоугольник 73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34" name="Прямоугольник 73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35" name="Прямоугольник 73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12700</xdr:colOff>
      <xdr:row>40</xdr:row>
      <xdr:rowOff>165100</xdr:rowOff>
    </xdr:from>
    <xdr:ext cx="184731" cy="937629"/>
    <xdr:sp macro="" textlink="">
      <xdr:nvSpPr>
        <xdr:cNvPr id="736" name="Прямоугольник 735"/>
        <xdr:cNvSpPr/>
      </xdr:nvSpPr>
      <xdr:spPr>
        <a:xfrm>
          <a:off x="16643350" y="298259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37" name="Прямоугольник 736"/>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38" name="Прямоугольник 737"/>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39" name="Прямоугольник 738"/>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40" name="Прямоугольник 739"/>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41</xdr:row>
      <xdr:rowOff>0</xdr:rowOff>
    </xdr:from>
    <xdr:ext cx="184731" cy="937629"/>
    <xdr:sp macro="" textlink="">
      <xdr:nvSpPr>
        <xdr:cNvPr id="741" name="Прямоугольник 740"/>
        <xdr:cNvSpPr/>
      </xdr:nvSpPr>
      <xdr:spPr>
        <a:xfrm>
          <a:off x="16630650" y="30384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42" name="Прямоугольник 74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43" name="Прямоугольник 74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44" name="Прямоугольник 74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745" name="Прямоугольник 74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150</xdr:row>
      <xdr:rowOff>127000</xdr:rowOff>
    </xdr:from>
    <xdr:ext cx="11513819" cy="937629"/>
    <xdr:sp macro="" textlink="">
      <xdr:nvSpPr>
        <xdr:cNvPr id="746" name="Прямоугольник 745"/>
        <xdr:cNvSpPr/>
      </xdr:nvSpPr>
      <xdr:spPr>
        <a:xfrm>
          <a:off x="0" y="74298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747" name="Прямоугольник 746"/>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87</xdr:row>
      <xdr:rowOff>0</xdr:rowOff>
    </xdr:from>
    <xdr:ext cx="11513819" cy="937629"/>
    <xdr:sp macro="" textlink="">
      <xdr:nvSpPr>
        <xdr:cNvPr id="748" name="Прямоугольник 747"/>
        <xdr:cNvSpPr/>
      </xdr:nvSpPr>
      <xdr:spPr>
        <a:xfrm rot="1025525">
          <a:off x="2368550" y="61979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749" name="Прямоугольник 748"/>
        <xdr:cNvSpPr/>
      </xdr:nvSpPr>
      <xdr:spPr>
        <a:xfrm>
          <a:off x="5767419" y="61979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61</xdr:row>
      <xdr:rowOff>0</xdr:rowOff>
    </xdr:from>
    <xdr:ext cx="937629" cy="11513819"/>
    <xdr:sp macro="" textlink="">
      <xdr:nvSpPr>
        <xdr:cNvPr id="750" name="Прямоугольник 749"/>
        <xdr:cNvSpPr/>
      </xdr:nvSpPr>
      <xdr:spPr>
        <a:xfrm rot="16200000">
          <a:off x="142875" y="5293214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51" name="Прямоугольник 75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752" name="Прямоугольник 75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53" name="Прямоугольник 75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754" name="Прямоугольник 753"/>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55" name="Прямоугольник 75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56" name="Прямоугольник 75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57" name="Прямоугольник 75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58" name="Прямоугольник 75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59" name="Прямоугольник 75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60" name="Прямоугольник 75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61" name="Прямоугольник 760"/>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762" name="Прямоугольник 761"/>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763" name="Прямоугольник 762"/>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764" name="Прямоугольник 763"/>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765" name="Прямоугольник 764"/>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766" name="Прямоугольник 765"/>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38</xdr:row>
      <xdr:rowOff>0</xdr:rowOff>
    </xdr:from>
    <xdr:ext cx="184731" cy="937629"/>
    <xdr:sp macro="" textlink="">
      <xdr:nvSpPr>
        <xdr:cNvPr id="767" name="Прямоугольник 766"/>
        <xdr:cNvSpPr/>
      </xdr:nvSpPr>
      <xdr:spPr>
        <a:xfrm>
          <a:off x="16630650" y="288512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68" name="Прямоугольник 767"/>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69" name="Прямоугольник 768"/>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70" name="Прямоугольник 769"/>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771" name="Прямоугольник 770"/>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772" name="Прямоугольник 77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73" name="Прямоугольник 77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84</xdr:row>
      <xdr:rowOff>0</xdr:rowOff>
    </xdr:from>
    <xdr:ext cx="11513819" cy="937629"/>
    <xdr:sp macro="" textlink="">
      <xdr:nvSpPr>
        <xdr:cNvPr id="774" name="Прямоугольник 773"/>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75" name="Прямоугольник 77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61</xdr:row>
      <xdr:rowOff>1633405</xdr:rowOff>
    </xdr:from>
    <xdr:ext cx="937629" cy="11513819"/>
    <xdr:sp macro="" textlink="">
      <xdr:nvSpPr>
        <xdr:cNvPr id="776" name="Прямоугольник 775"/>
        <xdr:cNvSpPr/>
      </xdr:nvSpPr>
      <xdr:spPr>
        <a:xfrm rot="16200000">
          <a:off x="142875" y="537368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777" name="Прямоугольник 77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87</xdr:row>
      <xdr:rowOff>0</xdr:rowOff>
    </xdr:from>
    <xdr:ext cx="11513819" cy="937629"/>
    <xdr:sp macro="" textlink="">
      <xdr:nvSpPr>
        <xdr:cNvPr id="778" name="Прямоугольник 777"/>
        <xdr:cNvSpPr/>
      </xdr:nvSpPr>
      <xdr:spPr>
        <a:xfrm>
          <a:off x="0" y="62029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779" name="Прямоугольник 77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102</xdr:row>
      <xdr:rowOff>0</xdr:rowOff>
    </xdr:from>
    <xdr:ext cx="11513819" cy="937629"/>
    <xdr:sp macro="" textlink="">
      <xdr:nvSpPr>
        <xdr:cNvPr id="780" name="Прямоугольник 779"/>
        <xdr:cNvSpPr/>
      </xdr:nvSpPr>
      <xdr:spPr>
        <a:xfrm>
          <a:off x="0" y="65027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781" name="Прямоугольник 780"/>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82" name="Прямоугольник 781"/>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83" name="Прямоугольник 782"/>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84" name="Прямоугольник 78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85" name="Прямоугольник 78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86" name="Прямоугольник 78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87" name="Прямоугольник 786"/>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88" name="Прямоугольник 787"/>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89" name="Прямоугольник 788"/>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90" name="Прямоугольник 789"/>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91" name="Прямоугольник 790"/>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92" name="Прямоугольник 791"/>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40</xdr:row>
      <xdr:rowOff>0</xdr:rowOff>
    </xdr:from>
    <xdr:ext cx="184731" cy="937629"/>
    <xdr:sp macro="" textlink="">
      <xdr:nvSpPr>
        <xdr:cNvPr id="793" name="Прямоугольник 792"/>
        <xdr:cNvSpPr/>
      </xdr:nvSpPr>
      <xdr:spPr>
        <a:xfrm>
          <a:off x="16630650" y="296608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94" name="Прямоугольник 793"/>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95" name="Прямоугольник 794"/>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796" name="Прямоугольник 795"/>
        <xdr:cNvSpPr/>
      </xdr:nvSpPr>
      <xdr:spPr>
        <a:xfrm>
          <a:off x="16630650"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797" name="Прямоугольник 79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129</xdr:row>
      <xdr:rowOff>0</xdr:rowOff>
    </xdr:from>
    <xdr:ext cx="11513819" cy="937629"/>
    <xdr:sp macro="" textlink="">
      <xdr:nvSpPr>
        <xdr:cNvPr id="798" name="Прямоугольник 797"/>
        <xdr:cNvSpPr/>
      </xdr:nvSpPr>
      <xdr:spPr>
        <a:xfrm>
          <a:off x="0" y="701706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799" name="Прямоугольник 798"/>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86</xdr:row>
      <xdr:rowOff>25400</xdr:rowOff>
    </xdr:from>
    <xdr:ext cx="11513819" cy="937629"/>
    <xdr:sp macro="" textlink="">
      <xdr:nvSpPr>
        <xdr:cNvPr id="800" name="Прямоугольник 799"/>
        <xdr:cNvSpPr/>
      </xdr:nvSpPr>
      <xdr:spPr>
        <a:xfrm rot="1025525">
          <a:off x="2330450" y="61756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86</xdr:row>
      <xdr:rowOff>0</xdr:rowOff>
    </xdr:from>
    <xdr:ext cx="184731" cy="937629"/>
    <xdr:sp macro="" textlink="">
      <xdr:nvSpPr>
        <xdr:cNvPr id="801" name="Прямоугольник 800"/>
        <xdr:cNvSpPr/>
      </xdr:nvSpPr>
      <xdr:spPr>
        <a:xfrm>
          <a:off x="5767419" y="61731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802" name="Прямоугольник 801"/>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803" name="Прямоугольник 802"/>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84</xdr:row>
      <xdr:rowOff>0</xdr:rowOff>
    </xdr:from>
    <xdr:ext cx="11513819" cy="937629"/>
    <xdr:sp macro="" textlink="">
      <xdr:nvSpPr>
        <xdr:cNvPr id="804" name="Прямоугольник 803"/>
        <xdr:cNvSpPr/>
      </xdr:nvSpPr>
      <xdr:spPr>
        <a:xfrm>
          <a:off x="4381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805" name="Прямоугольник 804"/>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84</xdr:row>
      <xdr:rowOff>0</xdr:rowOff>
    </xdr:from>
    <xdr:ext cx="11513819" cy="937629"/>
    <xdr:sp macro="" textlink="">
      <xdr:nvSpPr>
        <xdr:cNvPr id="806" name="Прямоугольник 805"/>
        <xdr:cNvSpPr/>
      </xdr:nvSpPr>
      <xdr:spPr>
        <a:xfrm>
          <a:off x="43180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807" name="Прямоугольник 806"/>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84</xdr:row>
      <xdr:rowOff>0</xdr:rowOff>
    </xdr:from>
    <xdr:ext cx="11513819" cy="937629"/>
    <xdr:sp macro="" textlink="">
      <xdr:nvSpPr>
        <xdr:cNvPr id="808" name="Прямоугольник 807"/>
        <xdr:cNvSpPr/>
      </xdr:nvSpPr>
      <xdr:spPr>
        <a:xfrm>
          <a:off x="1466850" y="613505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809" name="Прямоугольник 808"/>
        <xdr:cNvSpPr/>
      </xdr:nvSpPr>
      <xdr:spPr>
        <a:xfrm>
          <a:off x="5767419" y="613505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810" name="Прямоугольник 809"/>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59</xdr:row>
      <xdr:rowOff>0</xdr:rowOff>
    </xdr:from>
    <xdr:ext cx="184731" cy="937629"/>
    <xdr:sp macro="" textlink="">
      <xdr:nvSpPr>
        <xdr:cNvPr id="811" name="Прямоугольник 810"/>
        <xdr:cNvSpPr/>
      </xdr:nvSpPr>
      <xdr:spPr>
        <a:xfrm>
          <a:off x="5767419" y="459295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58</xdr:row>
      <xdr:rowOff>0</xdr:rowOff>
    </xdr:from>
    <xdr:ext cx="184731" cy="937629"/>
    <xdr:sp macro="" textlink="">
      <xdr:nvSpPr>
        <xdr:cNvPr id="812" name="Прямоугольник 811"/>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58</xdr:row>
      <xdr:rowOff>0</xdr:rowOff>
    </xdr:from>
    <xdr:ext cx="184731" cy="937629"/>
    <xdr:sp macro="" textlink="">
      <xdr:nvSpPr>
        <xdr:cNvPr id="813" name="Прямоугольник 812"/>
        <xdr:cNvSpPr/>
      </xdr:nvSpPr>
      <xdr:spPr>
        <a:xfrm>
          <a:off x="5767419" y="453580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71</xdr:row>
      <xdr:rowOff>1633405</xdr:rowOff>
    </xdr:from>
    <xdr:ext cx="937629" cy="11513819"/>
    <xdr:sp macro="" textlink="">
      <xdr:nvSpPr>
        <xdr:cNvPr id="814" name="Прямоугольник 813"/>
        <xdr:cNvSpPr/>
      </xdr:nvSpPr>
      <xdr:spPr>
        <a:xfrm rot="16200000">
          <a:off x="142875" y="47107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992320</xdr:colOff>
      <xdr:row>71</xdr:row>
      <xdr:rowOff>1633405</xdr:rowOff>
    </xdr:from>
    <xdr:ext cx="937629" cy="11513819"/>
    <xdr:sp macro="" textlink="">
      <xdr:nvSpPr>
        <xdr:cNvPr id="815" name="Прямоугольник 814"/>
        <xdr:cNvSpPr/>
      </xdr:nvSpPr>
      <xdr:spPr>
        <a:xfrm rot="16200000">
          <a:off x="142875" y="471074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 val="Нет_2002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 val="Форма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 val="Пр2"/>
      <sheetName val="Форма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 val="Форма2"/>
      <sheetName val="Форма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tabSelected="1" zoomScaleNormal="100" workbookViewId="0">
      <pane ySplit="8" topLeftCell="A71" activePane="bottomLeft" state="frozen"/>
      <selection pane="bottomLeft" activeCell="I87" sqref="I87"/>
    </sheetView>
  </sheetViews>
  <sheetFormatPr defaultRowHeight="15" x14ac:dyDescent="0.25"/>
  <cols>
    <col min="1" max="1" width="6.5703125" style="42" customWidth="1"/>
    <col min="2" max="2" width="45" style="43" customWidth="1"/>
    <col min="3" max="3" width="15" style="44" customWidth="1"/>
    <col min="4" max="4" width="57" style="43" customWidth="1"/>
    <col min="5" max="5" width="15" style="44" customWidth="1"/>
    <col min="6" max="6" width="12.140625" style="44" customWidth="1"/>
    <col min="7" max="7" width="19.5703125" style="44" customWidth="1"/>
    <col min="8" max="9" width="18.85546875" style="88" customWidth="1"/>
    <col min="10" max="10" width="28.140625" style="44" customWidth="1"/>
    <col min="11" max="11" width="35.5703125" style="44" customWidth="1"/>
    <col min="12" max="12" width="20.28515625" style="2" customWidth="1"/>
    <col min="13" max="13" width="21.140625" style="2" customWidth="1"/>
    <col min="14" max="17" width="9.140625" style="2"/>
    <col min="18" max="19" width="9.140625" style="2" customWidth="1"/>
    <col min="20" max="26" width="9.140625" style="2"/>
    <col min="27" max="16384" width="9.140625" style="45"/>
  </cols>
  <sheetData>
    <row r="1" spans="1:26" ht="18.75" x14ac:dyDescent="0.25">
      <c r="H1" s="101"/>
      <c r="K1" s="118"/>
    </row>
    <row r="2" spans="1:26" ht="18.75" x14ac:dyDescent="0.25">
      <c r="H2" s="101" t="s">
        <v>133</v>
      </c>
      <c r="K2" s="118"/>
    </row>
    <row r="3" spans="1:26" ht="18.75" x14ac:dyDescent="0.25">
      <c r="H3" s="152" t="s">
        <v>382</v>
      </c>
      <c r="K3" s="118"/>
    </row>
    <row r="4" spans="1:26" ht="18.75" x14ac:dyDescent="0.25">
      <c r="H4" s="152" t="s">
        <v>400</v>
      </c>
      <c r="K4" s="118"/>
    </row>
    <row r="5" spans="1:26" ht="18.75" x14ac:dyDescent="0.25">
      <c r="H5" s="101"/>
      <c r="K5" s="118"/>
    </row>
    <row r="6" spans="1:26" ht="18.75" x14ac:dyDescent="0.25">
      <c r="D6" s="46" t="s">
        <v>85</v>
      </c>
    </row>
    <row r="7" spans="1:26" ht="18.75" x14ac:dyDescent="0.25">
      <c r="D7" s="46" t="s">
        <v>5</v>
      </c>
    </row>
    <row r="8" spans="1:26" ht="71.25" x14ac:dyDescent="0.25">
      <c r="A8" s="47" t="s">
        <v>6</v>
      </c>
      <c r="B8" s="48" t="s">
        <v>43</v>
      </c>
      <c r="C8" s="49" t="s">
        <v>44</v>
      </c>
      <c r="D8" s="48" t="s">
        <v>12</v>
      </c>
      <c r="E8" s="49" t="s">
        <v>70</v>
      </c>
      <c r="F8" s="49" t="s">
        <v>14</v>
      </c>
      <c r="G8" s="49" t="s">
        <v>13</v>
      </c>
      <c r="H8" s="49" t="s">
        <v>7</v>
      </c>
      <c r="I8" s="49" t="s">
        <v>8</v>
      </c>
      <c r="J8" s="49" t="s">
        <v>0</v>
      </c>
      <c r="K8" s="49" t="s">
        <v>1</v>
      </c>
    </row>
    <row r="9" spans="1:26" x14ac:dyDescent="0.25">
      <c r="A9" s="50">
        <v>1</v>
      </c>
      <c r="B9" s="48">
        <v>2</v>
      </c>
      <c r="C9" s="49">
        <v>3</v>
      </c>
      <c r="D9" s="48">
        <v>4</v>
      </c>
      <c r="E9" s="48">
        <v>5</v>
      </c>
      <c r="F9" s="48">
        <v>6</v>
      </c>
      <c r="G9" s="48">
        <v>7</v>
      </c>
      <c r="H9" s="48">
        <v>8</v>
      </c>
      <c r="I9" s="48">
        <v>9</v>
      </c>
      <c r="J9" s="49">
        <v>10</v>
      </c>
      <c r="K9" s="49">
        <v>11</v>
      </c>
    </row>
    <row r="10" spans="1:26" s="2" customFormat="1" x14ac:dyDescent="0.25">
      <c r="A10" s="184" t="s">
        <v>10</v>
      </c>
      <c r="B10" s="184"/>
      <c r="C10" s="184"/>
      <c r="D10" s="184"/>
      <c r="E10" s="184"/>
      <c r="F10" s="184"/>
      <c r="G10" s="184"/>
      <c r="H10" s="184"/>
      <c r="I10" s="184"/>
      <c r="J10" s="184"/>
      <c r="K10" s="184"/>
    </row>
    <row r="11" spans="1:26" s="39" customFormat="1" x14ac:dyDescent="0.25">
      <c r="A11" s="188" t="s">
        <v>312</v>
      </c>
      <c r="B11" s="188"/>
      <c r="C11" s="188"/>
      <c r="D11" s="188"/>
      <c r="E11" s="188"/>
      <c r="F11" s="188"/>
      <c r="G11" s="188"/>
      <c r="H11" s="188"/>
      <c r="I11" s="188"/>
      <c r="J11" s="188"/>
      <c r="K11" s="188"/>
    </row>
    <row r="12" spans="1:26" ht="60" x14ac:dyDescent="0.25">
      <c r="A12" s="38">
        <v>1</v>
      </c>
      <c r="B12" s="154" t="s">
        <v>378</v>
      </c>
      <c r="C12" s="155" t="s">
        <v>379</v>
      </c>
      <c r="D12" s="154" t="s">
        <v>313</v>
      </c>
      <c r="E12" s="156" t="s">
        <v>314</v>
      </c>
      <c r="F12" s="156" t="s">
        <v>315</v>
      </c>
      <c r="G12" s="155"/>
      <c r="H12" s="157">
        <v>38052488</v>
      </c>
      <c r="I12" s="55">
        <f t="shared" ref="I12:I13" si="0">H12*1.12</f>
        <v>42618786.560000002</v>
      </c>
      <c r="J12" s="155" t="s">
        <v>316</v>
      </c>
      <c r="K12" s="155" t="s">
        <v>170</v>
      </c>
      <c r="L12" s="45"/>
      <c r="M12" s="45"/>
      <c r="N12" s="45"/>
      <c r="O12" s="45"/>
      <c r="P12" s="45"/>
      <c r="Q12" s="45"/>
      <c r="R12" s="45"/>
      <c r="S12" s="45"/>
      <c r="T12" s="45"/>
      <c r="U12" s="45"/>
      <c r="V12" s="45"/>
      <c r="W12" s="45"/>
      <c r="X12" s="45"/>
      <c r="Y12" s="45"/>
      <c r="Z12" s="45"/>
    </row>
    <row r="13" spans="1:26" ht="60" x14ac:dyDescent="0.25">
      <c r="A13" s="38">
        <v>2</v>
      </c>
      <c r="B13" s="77" t="s">
        <v>317</v>
      </c>
      <c r="C13" s="155" t="s">
        <v>4</v>
      </c>
      <c r="D13" s="77" t="s">
        <v>318</v>
      </c>
      <c r="E13" s="55" t="s">
        <v>314</v>
      </c>
      <c r="F13" s="52">
        <v>1</v>
      </c>
      <c r="G13" s="158"/>
      <c r="H13" s="157">
        <v>2257146887</v>
      </c>
      <c r="I13" s="55">
        <f t="shared" si="0"/>
        <v>2528004513.4400001</v>
      </c>
      <c r="J13" s="155" t="s">
        <v>319</v>
      </c>
      <c r="K13" s="155" t="s">
        <v>170</v>
      </c>
      <c r="L13" s="45"/>
      <c r="M13" s="45"/>
      <c r="N13" s="45"/>
      <c r="O13" s="45"/>
      <c r="P13" s="45"/>
      <c r="Q13" s="45"/>
      <c r="R13" s="45"/>
      <c r="S13" s="45"/>
      <c r="T13" s="45"/>
      <c r="U13" s="45"/>
      <c r="V13" s="45"/>
      <c r="W13" s="45"/>
      <c r="X13" s="45"/>
      <c r="Y13" s="45"/>
      <c r="Z13" s="45"/>
    </row>
    <row r="14" spans="1:26" x14ac:dyDescent="0.25">
      <c r="A14" s="189" t="s">
        <v>320</v>
      </c>
      <c r="B14" s="190"/>
      <c r="C14" s="190"/>
      <c r="D14" s="190"/>
      <c r="E14" s="190"/>
      <c r="F14" s="190"/>
      <c r="G14" s="191"/>
      <c r="H14" s="65">
        <f>H12+H13</f>
        <v>2295199375</v>
      </c>
      <c r="I14" s="65">
        <f>I12+I13</f>
        <v>2570623300</v>
      </c>
      <c r="J14" s="123"/>
      <c r="K14" s="119"/>
      <c r="L14" s="45"/>
      <c r="M14" s="45"/>
      <c r="N14" s="45"/>
      <c r="O14" s="45"/>
      <c r="P14" s="45"/>
      <c r="Q14" s="45"/>
      <c r="R14" s="45"/>
      <c r="S14" s="45"/>
      <c r="T14" s="45"/>
      <c r="U14" s="45"/>
      <c r="V14" s="45"/>
      <c r="W14" s="45"/>
      <c r="X14" s="45"/>
      <c r="Y14" s="45"/>
      <c r="Z14" s="45"/>
    </row>
    <row r="15" spans="1:26" s="39" customFormat="1" x14ac:dyDescent="0.25">
      <c r="A15" s="188" t="s">
        <v>9</v>
      </c>
      <c r="B15" s="188"/>
      <c r="C15" s="188"/>
      <c r="D15" s="188"/>
      <c r="E15" s="188"/>
      <c r="F15" s="188"/>
      <c r="G15" s="188"/>
      <c r="H15" s="188"/>
      <c r="I15" s="188"/>
      <c r="J15" s="188"/>
      <c r="K15" s="188"/>
    </row>
    <row r="16" spans="1:26" s="4" customFormat="1" ht="45" x14ac:dyDescent="0.25">
      <c r="A16" s="18">
        <v>1</v>
      </c>
      <c r="B16" s="33" t="s">
        <v>87</v>
      </c>
      <c r="C16" s="9" t="s">
        <v>90</v>
      </c>
      <c r="D16" s="106" t="s">
        <v>91</v>
      </c>
      <c r="E16" s="10" t="s">
        <v>2</v>
      </c>
      <c r="F16" s="10">
        <v>1</v>
      </c>
      <c r="G16" s="10"/>
      <c r="H16" s="10">
        <v>2300000</v>
      </c>
      <c r="I16" s="55">
        <f t="shared" ref="I16:I28" si="1">H16*1.12</f>
        <v>2576000.0000000005</v>
      </c>
      <c r="J16" s="19" t="s">
        <v>92</v>
      </c>
      <c r="K16" s="19" t="s">
        <v>93</v>
      </c>
    </row>
    <row r="17" spans="1:19" s="4" customFormat="1" ht="45" x14ac:dyDescent="0.25">
      <c r="A17" s="18">
        <f>A16+1</f>
        <v>2</v>
      </c>
      <c r="B17" s="33" t="s">
        <v>88</v>
      </c>
      <c r="C17" s="9" t="s">
        <v>90</v>
      </c>
      <c r="D17" s="106" t="s">
        <v>91</v>
      </c>
      <c r="E17" s="10" t="s">
        <v>2</v>
      </c>
      <c r="F17" s="10">
        <v>1</v>
      </c>
      <c r="G17" s="10"/>
      <c r="H17" s="10">
        <v>900000</v>
      </c>
      <c r="I17" s="55">
        <f t="shared" si="1"/>
        <v>1008000.0000000001</v>
      </c>
      <c r="J17" s="19" t="s">
        <v>92</v>
      </c>
      <c r="K17" s="19" t="s">
        <v>93</v>
      </c>
    </row>
    <row r="18" spans="1:19" s="4" customFormat="1" ht="45" x14ac:dyDescent="0.25">
      <c r="A18" s="18">
        <f t="shared" ref="A18:A26" si="2">A17+1</f>
        <v>3</v>
      </c>
      <c r="B18" s="33" t="s">
        <v>89</v>
      </c>
      <c r="C18" s="9" t="s">
        <v>90</v>
      </c>
      <c r="D18" s="106" t="s">
        <v>91</v>
      </c>
      <c r="E18" s="10" t="s">
        <v>2</v>
      </c>
      <c r="F18" s="10">
        <v>1</v>
      </c>
      <c r="G18" s="10"/>
      <c r="H18" s="10">
        <v>2700000</v>
      </c>
      <c r="I18" s="55">
        <f t="shared" si="1"/>
        <v>3024000.0000000005</v>
      </c>
      <c r="J18" s="19" t="s">
        <v>92</v>
      </c>
      <c r="K18" s="19" t="s">
        <v>93</v>
      </c>
      <c r="L18" s="61"/>
      <c r="M18" s="62"/>
      <c r="N18" s="61"/>
      <c r="O18" s="63"/>
      <c r="P18" s="63"/>
      <c r="Q18" s="63"/>
      <c r="R18" s="64"/>
      <c r="S18" s="64"/>
    </row>
    <row r="19" spans="1:19" s="4" customFormat="1" ht="75" x14ac:dyDescent="0.25">
      <c r="A19" s="18">
        <f t="shared" si="2"/>
        <v>4</v>
      </c>
      <c r="B19" s="33" t="s">
        <v>107</v>
      </c>
      <c r="C19" s="9" t="s">
        <v>4</v>
      </c>
      <c r="D19" s="106" t="s">
        <v>244</v>
      </c>
      <c r="E19" s="10" t="s">
        <v>2</v>
      </c>
      <c r="F19" s="10">
        <v>1</v>
      </c>
      <c r="G19" s="10"/>
      <c r="H19" s="10">
        <v>13820500</v>
      </c>
      <c r="I19" s="55">
        <f t="shared" si="1"/>
        <v>15478960.000000002</v>
      </c>
      <c r="J19" s="111" t="s">
        <v>181</v>
      </c>
      <c r="K19" s="19" t="s">
        <v>108</v>
      </c>
      <c r="L19" s="61"/>
      <c r="M19" s="62"/>
      <c r="N19" s="61"/>
      <c r="O19" s="63"/>
      <c r="P19" s="63"/>
      <c r="Q19" s="63"/>
      <c r="R19" s="64"/>
      <c r="S19" s="64"/>
    </row>
    <row r="20" spans="1:19" s="4" customFormat="1" ht="30" x14ac:dyDescent="0.25">
      <c r="A20" s="18">
        <f t="shared" si="2"/>
        <v>5</v>
      </c>
      <c r="B20" s="33" t="s">
        <v>111</v>
      </c>
      <c r="C20" s="9" t="s">
        <v>4</v>
      </c>
      <c r="D20" s="106" t="s">
        <v>112</v>
      </c>
      <c r="E20" s="10" t="s">
        <v>2</v>
      </c>
      <c r="F20" s="10">
        <v>1</v>
      </c>
      <c r="G20" s="10"/>
      <c r="H20" s="10">
        <v>13865972</v>
      </c>
      <c r="I20" s="10">
        <f t="shared" si="1"/>
        <v>15529888.640000001</v>
      </c>
      <c r="J20" s="19" t="s">
        <v>113</v>
      </c>
      <c r="K20" s="19" t="s">
        <v>114</v>
      </c>
      <c r="L20" s="61"/>
      <c r="M20" s="62"/>
      <c r="N20" s="61"/>
      <c r="O20" s="63"/>
      <c r="P20" s="63"/>
      <c r="Q20" s="63"/>
      <c r="R20" s="64"/>
      <c r="S20" s="64"/>
    </row>
    <row r="21" spans="1:19" s="4" customFormat="1" ht="45" x14ac:dyDescent="0.25">
      <c r="A21" s="18">
        <f t="shared" si="2"/>
        <v>6</v>
      </c>
      <c r="B21" s="33" t="s">
        <v>115</v>
      </c>
      <c r="C21" s="9" t="s">
        <v>90</v>
      </c>
      <c r="D21" s="106" t="s">
        <v>116</v>
      </c>
      <c r="E21" s="10" t="s">
        <v>2</v>
      </c>
      <c r="F21" s="10">
        <v>1</v>
      </c>
      <c r="G21" s="10"/>
      <c r="H21" s="10">
        <v>5500000</v>
      </c>
      <c r="I21" s="10">
        <f t="shared" si="1"/>
        <v>6160000.0000000009</v>
      </c>
      <c r="J21" s="19" t="s">
        <v>117</v>
      </c>
      <c r="K21" s="19" t="s">
        <v>114</v>
      </c>
      <c r="L21" s="61"/>
      <c r="M21" s="62"/>
      <c r="N21" s="61"/>
      <c r="O21" s="63"/>
      <c r="P21" s="63"/>
      <c r="Q21" s="63"/>
      <c r="R21" s="64"/>
      <c r="S21" s="64"/>
    </row>
    <row r="22" spans="1:19" s="39" customFormat="1" ht="45" x14ac:dyDescent="0.25">
      <c r="A22" s="40">
        <f t="shared" si="2"/>
        <v>7</v>
      </c>
      <c r="B22" s="51" t="s">
        <v>118</v>
      </c>
      <c r="C22" s="84" t="s">
        <v>90</v>
      </c>
      <c r="D22" s="159" t="s">
        <v>119</v>
      </c>
      <c r="E22" s="52" t="s">
        <v>2</v>
      </c>
      <c r="F22" s="52">
        <v>1</v>
      </c>
      <c r="G22" s="52"/>
      <c r="H22" s="52">
        <v>4500000</v>
      </c>
      <c r="I22" s="52">
        <f t="shared" si="1"/>
        <v>5040000.0000000009</v>
      </c>
      <c r="J22" s="38" t="s">
        <v>371</v>
      </c>
      <c r="K22" s="38" t="s">
        <v>114</v>
      </c>
      <c r="L22" s="160"/>
      <c r="M22" s="161"/>
      <c r="N22" s="160"/>
      <c r="O22" s="162"/>
      <c r="P22" s="162"/>
      <c r="Q22" s="162"/>
      <c r="R22" s="163"/>
      <c r="S22" s="163"/>
    </row>
    <row r="23" spans="1:19" s="39" customFormat="1" ht="45" x14ac:dyDescent="0.25">
      <c r="A23" s="40">
        <f t="shared" si="2"/>
        <v>8</v>
      </c>
      <c r="B23" s="51" t="s">
        <v>121</v>
      </c>
      <c r="C23" s="84" t="s">
        <v>90</v>
      </c>
      <c r="D23" s="159" t="s">
        <v>122</v>
      </c>
      <c r="E23" s="52" t="s">
        <v>2</v>
      </c>
      <c r="F23" s="52">
        <v>1</v>
      </c>
      <c r="G23" s="52"/>
      <c r="H23" s="107">
        <v>6000000</v>
      </c>
      <c r="I23" s="52">
        <f t="shared" si="1"/>
        <v>6720000.0000000009</v>
      </c>
      <c r="J23" s="38" t="s">
        <v>371</v>
      </c>
      <c r="K23" s="38" t="s">
        <v>114</v>
      </c>
      <c r="L23" s="160"/>
      <c r="M23" s="161"/>
      <c r="N23" s="160"/>
      <c r="O23" s="162"/>
      <c r="P23" s="162"/>
      <c r="Q23" s="162"/>
      <c r="R23" s="163"/>
      <c r="S23" s="163"/>
    </row>
    <row r="24" spans="1:19" s="4" customFormat="1" ht="45" x14ac:dyDescent="0.25">
      <c r="A24" s="19">
        <f t="shared" si="2"/>
        <v>9</v>
      </c>
      <c r="B24" s="51" t="s">
        <v>174</v>
      </c>
      <c r="C24" s="9" t="s">
        <v>90</v>
      </c>
      <c r="D24" s="106" t="s">
        <v>173</v>
      </c>
      <c r="E24" s="10" t="s">
        <v>2</v>
      </c>
      <c r="F24" s="10">
        <v>1</v>
      </c>
      <c r="G24" s="11"/>
      <c r="H24" s="5">
        <v>629330</v>
      </c>
      <c r="I24" s="10">
        <f t="shared" si="1"/>
        <v>704849.60000000009</v>
      </c>
      <c r="J24" s="19" t="s">
        <v>152</v>
      </c>
      <c r="K24" s="19" t="s">
        <v>153</v>
      </c>
      <c r="L24" s="61"/>
      <c r="M24" s="62"/>
      <c r="N24" s="61"/>
      <c r="O24" s="63"/>
      <c r="P24" s="63"/>
      <c r="Q24" s="63"/>
      <c r="R24" s="64"/>
      <c r="S24" s="64"/>
    </row>
    <row r="25" spans="1:19" s="4" customFormat="1" ht="90" x14ac:dyDescent="0.25">
      <c r="A25" s="19">
        <f t="shared" si="2"/>
        <v>10</v>
      </c>
      <c r="B25" s="33" t="s">
        <v>154</v>
      </c>
      <c r="C25" s="9" t="s">
        <v>90</v>
      </c>
      <c r="D25" s="67" t="s">
        <v>155</v>
      </c>
      <c r="E25" s="10" t="s">
        <v>2</v>
      </c>
      <c r="F25" s="10">
        <v>1</v>
      </c>
      <c r="G25" s="11"/>
      <c r="H25" s="5">
        <v>6000000</v>
      </c>
      <c r="I25" s="10">
        <f t="shared" si="1"/>
        <v>6720000.0000000009</v>
      </c>
      <c r="J25" s="19" t="s">
        <v>156</v>
      </c>
      <c r="K25" s="19" t="s">
        <v>153</v>
      </c>
      <c r="L25" s="61"/>
      <c r="M25" s="62"/>
      <c r="N25" s="61"/>
      <c r="O25" s="63"/>
      <c r="P25" s="63"/>
      <c r="Q25" s="63"/>
      <c r="R25" s="64"/>
      <c r="S25" s="64"/>
    </row>
    <row r="26" spans="1:19" s="4" customFormat="1" ht="30" x14ac:dyDescent="0.25">
      <c r="A26" s="19">
        <f t="shared" si="2"/>
        <v>11</v>
      </c>
      <c r="B26" s="33" t="s">
        <v>160</v>
      </c>
      <c r="C26" s="9" t="s">
        <v>4</v>
      </c>
      <c r="D26" s="67" t="s">
        <v>161</v>
      </c>
      <c r="E26" s="10" t="s">
        <v>2</v>
      </c>
      <c r="F26" s="10">
        <v>1</v>
      </c>
      <c r="G26" s="11"/>
      <c r="H26" s="5">
        <v>81252000</v>
      </c>
      <c r="I26" s="10">
        <f t="shared" si="1"/>
        <v>91002240.000000015</v>
      </c>
      <c r="J26" s="19" t="s">
        <v>162</v>
      </c>
      <c r="K26" s="19" t="s">
        <v>153</v>
      </c>
      <c r="L26" s="61"/>
      <c r="M26" s="62"/>
      <c r="N26" s="61"/>
      <c r="O26" s="63"/>
      <c r="P26" s="63"/>
      <c r="Q26" s="63"/>
      <c r="R26" s="64"/>
      <c r="S26" s="64"/>
    </row>
    <row r="27" spans="1:19" s="39" customFormat="1" ht="60" x14ac:dyDescent="0.25">
      <c r="A27" s="38">
        <v>12</v>
      </c>
      <c r="B27" s="164" t="s">
        <v>321</v>
      </c>
      <c r="C27" s="155" t="s">
        <v>4</v>
      </c>
      <c r="D27" s="77" t="s">
        <v>322</v>
      </c>
      <c r="E27" s="165" t="s">
        <v>2</v>
      </c>
      <c r="F27" s="52">
        <v>1</v>
      </c>
      <c r="G27" s="166"/>
      <c r="H27" s="157">
        <v>300000000</v>
      </c>
      <c r="I27" s="52">
        <f t="shared" si="1"/>
        <v>336000000.00000006</v>
      </c>
      <c r="J27" s="155" t="s">
        <v>323</v>
      </c>
      <c r="K27" s="155" t="s">
        <v>170</v>
      </c>
      <c r="L27" s="160"/>
      <c r="M27" s="161"/>
      <c r="N27" s="160"/>
      <c r="O27" s="162"/>
      <c r="P27" s="162"/>
      <c r="Q27" s="162"/>
      <c r="R27" s="163"/>
      <c r="S27" s="163"/>
    </row>
    <row r="28" spans="1:19" s="39" customFormat="1" ht="60" x14ac:dyDescent="0.25">
      <c r="A28" s="144">
        <v>13</v>
      </c>
      <c r="B28" s="164" t="s">
        <v>384</v>
      </c>
      <c r="C28" s="155" t="s">
        <v>379</v>
      </c>
      <c r="D28" s="77" t="s">
        <v>385</v>
      </c>
      <c r="E28" s="165" t="s">
        <v>2</v>
      </c>
      <c r="F28" s="52">
        <v>1</v>
      </c>
      <c r="G28" s="166"/>
      <c r="H28" s="157">
        <v>700000000</v>
      </c>
      <c r="I28" s="55">
        <f t="shared" si="1"/>
        <v>784000000.00000012</v>
      </c>
      <c r="J28" s="155" t="s">
        <v>386</v>
      </c>
      <c r="K28" s="38" t="s">
        <v>153</v>
      </c>
      <c r="L28" s="160"/>
      <c r="M28" s="161"/>
      <c r="N28" s="160"/>
      <c r="O28" s="162"/>
      <c r="P28" s="162"/>
      <c r="Q28" s="162"/>
      <c r="R28" s="163"/>
      <c r="S28" s="163"/>
    </row>
    <row r="29" spans="1:19" s="4" customFormat="1" x14ac:dyDescent="0.25">
      <c r="A29" s="189" t="s">
        <v>11</v>
      </c>
      <c r="B29" s="190"/>
      <c r="C29" s="190"/>
      <c r="D29" s="190"/>
      <c r="E29" s="190"/>
      <c r="F29" s="190"/>
      <c r="G29" s="191"/>
      <c r="H29" s="65">
        <f>SUM(H16:H28)</f>
        <v>1137467802</v>
      </c>
      <c r="I29" s="65">
        <f>SUM(I16:I28)</f>
        <v>1273963938.2400002</v>
      </c>
      <c r="J29" s="123"/>
      <c r="K29" s="119"/>
    </row>
    <row r="30" spans="1:19" s="4" customFormat="1" x14ac:dyDescent="0.25">
      <c r="A30" s="189" t="s">
        <v>49</v>
      </c>
      <c r="B30" s="190"/>
      <c r="C30" s="190"/>
      <c r="D30" s="190"/>
      <c r="E30" s="190"/>
      <c r="F30" s="190"/>
      <c r="G30" s="191"/>
      <c r="H30" s="65">
        <f>H14+H29</f>
        <v>3432667177</v>
      </c>
      <c r="I30" s="65">
        <f>I14+I29</f>
        <v>3844587238.2400002</v>
      </c>
      <c r="J30" s="120"/>
      <c r="K30" s="120"/>
    </row>
    <row r="31" spans="1:19" s="4" customFormat="1" x14ac:dyDescent="0.25">
      <c r="A31" s="185" t="s">
        <v>45</v>
      </c>
      <c r="B31" s="186"/>
      <c r="C31" s="186"/>
      <c r="D31" s="186"/>
      <c r="E31" s="186"/>
      <c r="F31" s="186"/>
      <c r="G31" s="186"/>
      <c r="H31" s="186"/>
      <c r="I31" s="186"/>
      <c r="J31" s="186"/>
      <c r="K31" s="187"/>
    </row>
    <row r="32" spans="1:19" s="39" customFormat="1" x14ac:dyDescent="0.25">
      <c r="A32" s="189" t="s">
        <v>312</v>
      </c>
      <c r="B32" s="190"/>
      <c r="C32" s="190"/>
      <c r="D32" s="190"/>
      <c r="E32" s="190"/>
      <c r="F32" s="190"/>
      <c r="G32" s="190"/>
      <c r="H32" s="190"/>
      <c r="I32" s="190"/>
      <c r="J32" s="190"/>
      <c r="K32" s="191"/>
    </row>
    <row r="33" spans="1:13" s="39" customFormat="1" ht="75" x14ac:dyDescent="0.25">
      <c r="A33" s="38">
        <v>1</v>
      </c>
      <c r="B33" s="154" t="s">
        <v>324</v>
      </c>
      <c r="C33" s="155" t="s">
        <v>325</v>
      </c>
      <c r="D33" s="154" t="s">
        <v>326</v>
      </c>
      <c r="E33" s="156" t="s">
        <v>327</v>
      </c>
      <c r="F33" s="156" t="s">
        <v>315</v>
      </c>
      <c r="G33" s="155"/>
      <c r="H33" s="157">
        <v>3923977243</v>
      </c>
      <c r="I33" s="55">
        <f t="shared" ref="I33:I37" si="3">H33*1.12</f>
        <v>4394854512.1600008</v>
      </c>
      <c r="J33" s="155" t="s">
        <v>328</v>
      </c>
      <c r="K33" s="155" t="s">
        <v>170</v>
      </c>
    </row>
    <row r="34" spans="1:13" s="39" customFormat="1" ht="90" x14ac:dyDescent="0.25">
      <c r="A34" s="38">
        <v>2</v>
      </c>
      <c r="B34" s="154" t="s">
        <v>398</v>
      </c>
      <c r="C34" s="155" t="s">
        <v>325</v>
      </c>
      <c r="D34" s="154" t="s">
        <v>329</v>
      </c>
      <c r="E34" s="156" t="s">
        <v>327</v>
      </c>
      <c r="F34" s="156" t="s">
        <v>315</v>
      </c>
      <c r="G34" s="155"/>
      <c r="H34" s="157">
        <v>8770800054</v>
      </c>
      <c r="I34" s="55">
        <f t="shared" si="3"/>
        <v>9823296060.4800014</v>
      </c>
      <c r="J34" s="155" t="s">
        <v>399</v>
      </c>
      <c r="K34" s="155" t="s">
        <v>170</v>
      </c>
    </row>
    <row r="35" spans="1:13" s="39" customFormat="1" ht="75" x14ac:dyDescent="0.25">
      <c r="A35" s="38">
        <v>3</v>
      </c>
      <c r="B35" s="154" t="s">
        <v>330</v>
      </c>
      <c r="C35" s="155" t="s">
        <v>325</v>
      </c>
      <c r="D35" s="154" t="s">
        <v>331</v>
      </c>
      <c r="E35" s="156" t="s">
        <v>327</v>
      </c>
      <c r="F35" s="156" t="s">
        <v>315</v>
      </c>
      <c r="G35" s="155"/>
      <c r="H35" s="157">
        <v>40471798979</v>
      </c>
      <c r="I35" s="55">
        <f t="shared" si="3"/>
        <v>45328414856.480003</v>
      </c>
      <c r="J35" s="155" t="s">
        <v>332</v>
      </c>
      <c r="K35" s="155" t="s">
        <v>170</v>
      </c>
    </row>
    <row r="36" spans="1:13" s="39" customFormat="1" ht="60" x14ac:dyDescent="0.25">
      <c r="A36" s="38">
        <v>4</v>
      </c>
      <c r="B36" s="77" t="s">
        <v>333</v>
      </c>
      <c r="C36" s="155" t="s">
        <v>325</v>
      </c>
      <c r="D36" s="154" t="s">
        <v>334</v>
      </c>
      <c r="E36" s="52" t="s">
        <v>327</v>
      </c>
      <c r="F36" s="52">
        <v>1</v>
      </c>
      <c r="G36" s="158"/>
      <c r="H36" s="157">
        <v>5102430392</v>
      </c>
      <c r="I36" s="55">
        <f t="shared" si="3"/>
        <v>5714722039.0400009</v>
      </c>
      <c r="J36" s="155" t="s">
        <v>335</v>
      </c>
      <c r="K36" s="155" t="s">
        <v>170</v>
      </c>
    </row>
    <row r="37" spans="1:13" s="39" customFormat="1" ht="75" x14ac:dyDescent="0.25">
      <c r="A37" s="38">
        <v>5</v>
      </c>
      <c r="B37" s="77" t="s">
        <v>336</v>
      </c>
      <c r="C37" s="155" t="s">
        <v>325</v>
      </c>
      <c r="D37" s="154" t="s">
        <v>337</v>
      </c>
      <c r="E37" s="156" t="s">
        <v>327</v>
      </c>
      <c r="F37" s="52">
        <v>1</v>
      </c>
      <c r="G37" s="158"/>
      <c r="H37" s="157">
        <v>9497088682</v>
      </c>
      <c r="I37" s="55">
        <f t="shared" si="3"/>
        <v>10636739323.84</v>
      </c>
      <c r="J37" s="155" t="s">
        <v>319</v>
      </c>
      <c r="K37" s="155" t="s">
        <v>170</v>
      </c>
    </row>
    <row r="38" spans="1:13" s="169" customFormat="1" x14ac:dyDescent="0.25">
      <c r="A38" s="189" t="s">
        <v>320</v>
      </c>
      <c r="B38" s="190"/>
      <c r="C38" s="190"/>
      <c r="D38" s="190"/>
      <c r="E38" s="190"/>
      <c r="F38" s="190"/>
      <c r="G38" s="191"/>
      <c r="H38" s="167">
        <f>SUM(H33:H37)</f>
        <v>67766095350</v>
      </c>
      <c r="I38" s="167">
        <f>SUM(I33:I37)</f>
        <v>75898026792.000015</v>
      </c>
      <c r="J38" s="168"/>
      <c r="K38" s="168"/>
    </row>
    <row r="39" spans="1:13" s="4" customFormat="1" x14ac:dyDescent="0.25">
      <c r="A39" s="189" t="s">
        <v>9</v>
      </c>
      <c r="B39" s="190"/>
      <c r="C39" s="190"/>
      <c r="D39" s="190"/>
      <c r="E39" s="190"/>
      <c r="F39" s="190"/>
      <c r="G39" s="190"/>
      <c r="H39" s="190"/>
      <c r="I39" s="190"/>
      <c r="J39" s="190"/>
      <c r="K39" s="191"/>
    </row>
    <row r="40" spans="1:13" s="39" customFormat="1" ht="90" x14ac:dyDescent="0.25">
      <c r="A40" s="38">
        <v>1</v>
      </c>
      <c r="B40" s="177" t="s">
        <v>3</v>
      </c>
      <c r="C40" s="53" t="s">
        <v>15</v>
      </c>
      <c r="D40" s="177" t="s">
        <v>67</v>
      </c>
      <c r="E40" s="53" t="s">
        <v>2</v>
      </c>
      <c r="F40" s="53">
        <v>1</v>
      </c>
      <c r="G40" s="53"/>
      <c r="H40" s="83">
        <v>39350000</v>
      </c>
      <c r="I40" s="55">
        <f>H40*1.12</f>
        <v>44072000.000000007</v>
      </c>
      <c r="J40" s="112" t="s">
        <v>390</v>
      </c>
      <c r="K40" s="53" t="s">
        <v>63</v>
      </c>
      <c r="M40" s="90"/>
    </row>
    <row r="41" spans="1:13" s="39" customFormat="1" ht="90" x14ac:dyDescent="0.25">
      <c r="A41" s="38">
        <f t="shared" ref="A41:A76" si="4">A40+1</f>
        <v>2</v>
      </c>
      <c r="B41" s="85" t="s">
        <v>58</v>
      </c>
      <c r="C41" s="53" t="s">
        <v>59</v>
      </c>
      <c r="D41" s="85" t="s">
        <v>86</v>
      </c>
      <c r="E41" s="53" t="s">
        <v>2</v>
      </c>
      <c r="F41" s="53">
        <v>17</v>
      </c>
      <c r="G41" s="107"/>
      <c r="H41" s="108">
        <v>340000</v>
      </c>
      <c r="I41" s="55">
        <f>H41*1.12</f>
        <v>380800.00000000006</v>
      </c>
      <c r="J41" s="111" t="s">
        <v>109</v>
      </c>
      <c r="K41" s="53" t="s">
        <v>63</v>
      </c>
      <c r="M41" s="90"/>
    </row>
    <row r="42" spans="1:13" s="4" customFormat="1" ht="45" x14ac:dyDescent="0.25">
      <c r="A42" s="19">
        <f>A41+1</f>
        <v>3</v>
      </c>
      <c r="B42" s="82" t="s">
        <v>61</v>
      </c>
      <c r="C42" s="83" t="s">
        <v>16</v>
      </c>
      <c r="D42" s="82" t="s">
        <v>172</v>
      </c>
      <c r="E42" s="16" t="s">
        <v>2</v>
      </c>
      <c r="F42" s="16">
        <v>1</v>
      </c>
      <c r="G42" s="17"/>
      <c r="H42" s="17">
        <v>112840000</v>
      </c>
      <c r="I42" s="11">
        <f t="shared" ref="I42:I70" si="5">H42*1.12</f>
        <v>126380800.00000001</v>
      </c>
      <c r="J42" s="124" t="s">
        <v>92</v>
      </c>
      <c r="K42" s="19" t="s">
        <v>64</v>
      </c>
    </row>
    <row r="43" spans="1:13" s="4" customFormat="1" ht="45" x14ac:dyDescent="0.25">
      <c r="A43" s="38">
        <f t="shared" si="4"/>
        <v>4</v>
      </c>
      <c r="B43" s="96" t="s">
        <v>60</v>
      </c>
      <c r="C43" s="83" t="s">
        <v>16</v>
      </c>
      <c r="D43" s="96" t="s">
        <v>60</v>
      </c>
      <c r="E43" s="16" t="s">
        <v>2</v>
      </c>
      <c r="F43" s="16">
        <v>1</v>
      </c>
      <c r="G43" s="20"/>
      <c r="H43" s="11">
        <v>2266020000</v>
      </c>
      <c r="I43" s="11">
        <f t="shared" si="5"/>
        <v>2537942400.0000005</v>
      </c>
      <c r="J43" s="110" t="s">
        <v>96</v>
      </c>
      <c r="K43" s="19" t="s">
        <v>64</v>
      </c>
    </row>
    <row r="44" spans="1:13" s="4" customFormat="1" ht="75" x14ac:dyDescent="0.25">
      <c r="A44" s="19">
        <f t="shared" si="4"/>
        <v>5</v>
      </c>
      <c r="B44" s="21" t="s">
        <v>196</v>
      </c>
      <c r="C44" s="83" t="s">
        <v>16</v>
      </c>
      <c r="D44" s="109" t="s">
        <v>197</v>
      </c>
      <c r="E44" s="16" t="s">
        <v>2</v>
      </c>
      <c r="F44" s="16">
        <v>1</v>
      </c>
      <c r="G44" s="3"/>
      <c r="H44" s="3">
        <v>1271280000</v>
      </c>
      <c r="I44" s="11">
        <f t="shared" si="5"/>
        <v>1423833600.0000002</v>
      </c>
      <c r="J44" s="110" t="s">
        <v>96</v>
      </c>
      <c r="K44" s="19" t="s">
        <v>64</v>
      </c>
    </row>
    <row r="45" spans="1:13" s="4" customFormat="1" ht="60" x14ac:dyDescent="0.25">
      <c r="A45" s="38">
        <f t="shared" si="4"/>
        <v>6</v>
      </c>
      <c r="B45" s="97" t="s">
        <v>81</v>
      </c>
      <c r="C45" s="83" t="s">
        <v>16</v>
      </c>
      <c r="D45" s="97" t="s">
        <v>94</v>
      </c>
      <c r="E45" s="16" t="s">
        <v>2</v>
      </c>
      <c r="F45" s="16">
        <v>1</v>
      </c>
      <c r="G45" s="3"/>
      <c r="H45" s="12">
        <v>427052679</v>
      </c>
      <c r="I45" s="11">
        <f t="shared" si="5"/>
        <v>478299000.48000002</v>
      </c>
      <c r="J45" s="110" t="s">
        <v>96</v>
      </c>
      <c r="K45" s="19" t="s">
        <v>64</v>
      </c>
    </row>
    <row r="46" spans="1:13" s="4" customFormat="1" ht="60" x14ac:dyDescent="0.25">
      <c r="A46" s="19">
        <f t="shared" si="4"/>
        <v>7</v>
      </c>
      <c r="B46" s="97" t="s">
        <v>81</v>
      </c>
      <c r="C46" s="83" t="s">
        <v>16</v>
      </c>
      <c r="D46" s="97" t="s">
        <v>95</v>
      </c>
      <c r="E46" s="16" t="s">
        <v>2</v>
      </c>
      <c r="F46" s="16">
        <v>1</v>
      </c>
      <c r="G46" s="98"/>
      <c r="H46" s="99">
        <v>555386607</v>
      </c>
      <c r="I46" s="11">
        <f t="shared" si="5"/>
        <v>622032999.84000003</v>
      </c>
      <c r="J46" s="110" t="s">
        <v>96</v>
      </c>
      <c r="K46" s="19" t="s">
        <v>64</v>
      </c>
    </row>
    <row r="47" spans="1:13" s="4" customFormat="1" ht="60" x14ac:dyDescent="0.25">
      <c r="A47" s="38">
        <f t="shared" si="4"/>
        <v>8</v>
      </c>
      <c r="B47" s="97" t="s">
        <v>81</v>
      </c>
      <c r="C47" s="83" t="s">
        <v>16</v>
      </c>
      <c r="D47" s="97" t="s">
        <v>97</v>
      </c>
      <c r="E47" s="16" t="s">
        <v>2</v>
      </c>
      <c r="F47" s="16">
        <v>1</v>
      </c>
      <c r="G47" s="98"/>
      <c r="H47" s="99">
        <v>288646429</v>
      </c>
      <c r="I47" s="11">
        <f t="shared" si="5"/>
        <v>323284000.48000002</v>
      </c>
      <c r="J47" s="110" t="s">
        <v>96</v>
      </c>
      <c r="K47" s="19" t="s">
        <v>64</v>
      </c>
    </row>
    <row r="48" spans="1:13" s="39" customFormat="1" ht="45" x14ac:dyDescent="0.25">
      <c r="A48" s="19">
        <f t="shared" si="4"/>
        <v>9</v>
      </c>
      <c r="B48" s="113" t="s">
        <v>81</v>
      </c>
      <c r="C48" s="83" t="s">
        <v>16</v>
      </c>
      <c r="D48" s="113" t="s">
        <v>98</v>
      </c>
      <c r="E48" s="114" t="s">
        <v>2</v>
      </c>
      <c r="F48" s="114">
        <v>1</v>
      </c>
      <c r="G48" s="115"/>
      <c r="H48" s="116">
        <v>230634821</v>
      </c>
      <c r="I48" s="55">
        <f t="shared" si="5"/>
        <v>258310999.52000001</v>
      </c>
      <c r="J48" s="112" t="s">
        <v>96</v>
      </c>
      <c r="K48" s="38" t="s">
        <v>64</v>
      </c>
    </row>
    <row r="49" spans="1:26" s="2" customFormat="1" ht="45" x14ac:dyDescent="0.25">
      <c r="A49" s="38">
        <f t="shared" si="4"/>
        <v>10</v>
      </c>
      <c r="B49" s="97" t="s">
        <v>99</v>
      </c>
      <c r="C49" s="83" t="s">
        <v>16</v>
      </c>
      <c r="D49" s="97" t="s">
        <v>100</v>
      </c>
      <c r="E49" s="16" t="s">
        <v>2</v>
      </c>
      <c r="F49" s="16">
        <v>1</v>
      </c>
      <c r="G49" s="98"/>
      <c r="H49" s="99">
        <v>977981250</v>
      </c>
      <c r="I49" s="11">
        <f t="shared" si="5"/>
        <v>1095339000</v>
      </c>
      <c r="J49" s="110" t="s">
        <v>96</v>
      </c>
      <c r="K49" s="19" t="s">
        <v>64</v>
      </c>
    </row>
    <row r="50" spans="1:26" s="4" customFormat="1" x14ac:dyDescent="0.25">
      <c r="A50" s="19">
        <f t="shared" si="4"/>
        <v>11</v>
      </c>
      <c r="B50" s="97" t="s">
        <v>306</v>
      </c>
      <c r="C50" s="83"/>
      <c r="D50" s="97"/>
      <c r="E50" s="16"/>
      <c r="F50" s="16"/>
      <c r="G50" s="98"/>
      <c r="H50" s="99"/>
      <c r="I50" s="11"/>
      <c r="J50" s="110"/>
      <c r="K50" s="19"/>
    </row>
    <row r="51" spans="1:26" s="39" customFormat="1" ht="30" x14ac:dyDescent="0.25">
      <c r="A51" s="38">
        <f t="shared" si="4"/>
        <v>12</v>
      </c>
      <c r="B51" s="113" t="s">
        <v>101</v>
      </c>
      <c r="C51" s="83" t="s">
        <v>66</v>
      </c>
      <c r="D51" s="113" t="s">
        <v>102</v>
      </c>
      <c r="E51" s="114" t="s">
        <v>2</v>
      </c>
      <c r="F51" s="114">
        <v>1</v>
      </c>
      <c r="G51" s="115"/>
      <c r="H51" s="116">
        <v>438000000</v>
      </c>
      <c r="I51" s="55">
        <f t="shared" si="5"/>
        <v>490560000.00000006</v>
      </c>
      <c r="J51" s="112" t="s">
        <v>96</v>
      </c>
      <c r="K51" s="53" t="s">
        <v>171</v>
      </c>
    </row>
    <row r="52" spans="1:26" s="39" customFormat="1" ht="60" x14ac:dyDescent="0.25">
      <c r="A52" s="38">
        <f t="shared" si="4"/>
        <v>13</v>
      </c>
      <c r="B52" s="113" t="s">
        <v>62</v>
      </c>
      <c r="C52" s="83" t="s">
        <v>103</v>
      </c>
      <c r="D52" s="113" t="s">
        <v>62</v>
      </c>
      <c r="E52" s="114" t="s">
        <v>2</v>
      </c>
      <c r="F52" s="114">
        <v>1</v>
      </c>
      <c r="G52" s="115"/>
      <c r="H52" s="116">
        <v>136244160</v>
      </c>
      <c r="I52" s="55">
        <v>152593459</v>
      </c>
      <c r="J52" s="112" t="s">
        <v>110</v>
      </c>
      <c r="K52" s="38" t="s">
        <v>64</v>
      </c>
    </row>
    <row r="53" spans="1:26" s="2" customFormat="1" ht="30" x14ac:dyDescent="0.25">
      <c r="A53" s="38">
        <f t="shared" si="4"/>
        <v>14</v>
      </c>
      <c r="B53" s="97" t="s">
        <v>65</v>
      </c>
      <c r="C53" s="83" t="s">
        <v>66</v>
      </c>
      <c r="D53" s="97" t="s">
        <v>65</v>
      </c>
      <c r="E53" s="16" t="s">
        <v>2</v>
      </c>
      <c r="F53" s="16">
        <v>1</v>
      </c>
      <c r="G53" s="98"/>
      <c r="H53" s="99">
        <v>238541000</v>
      </c>
      <c r="I53" s="11">
        <f t="shared" si="5"/>
        <v>267165920.00000003</v>
      </c>
      <c r="J53" s="110" t="s">
        <v>105</v>
      </c>
      <c r="K53" s="19" t="s">
        <v>64</v>
      </c>
    </row>
    <row r="54" spans="1:26" ht="30" x14ac:dyDescent="0.25">
      <c r="A54" s="38">
        <f t="shared" si="4"/>
        <v>15</v>
      </c>
      <c r="B54" s="113" t="s">
        <v>76</v>
      </c>
      <c r="C54" s="83" t="s">
        <v>77</v>
      </c>
      <c r="D54" s="113" t="s">
        <v>78</v>
      </c>
      <c r="E54" s="114" t="s">
        <v>2</v>
      </c>
      <c r="F54" s="114">
        <v>1</v>
      </c>
      <c r="G54" s="115"/>
      <c r="H54" s="116">
        <v>620000</v>
      </c>
      <c r="I54" s="55">
        <f t="shared" si="5"/>
        <v>694400.00000000012</v>
      </c>
      <c r="J54" s="112" t="s">
        <v>104</v>
      </c>
      <c r="K54" s="38" t="s">
        <v>64</v>
      </c>
      <c r="L54" s="45"/>
      <c r="M54" s="45"/>
      <c r="N54" s="45"/>
      <c r="O54" s="45"/>
      <c r="P54" s="45"/>
      <c r="Q54" s="45"/>
      <c r="R54" s="45"/>
      <c r="S54" s="45"/>
      <c r="T54" s="45"/>
      <c r="U54" s="45"/>
      <c r="V54" s="45"/>
      <c r="W54" s="45"/>
      <c r="X54" s="45"/>
      <c r="Y54" s="45"/>
      <c r="Z54" s="45"/>
    </row>
    <row r="55" spans="1:26" ht="30" x14ac:dyDescent="0.25">
      <c r="A55" s="38">
        <f t="shared" si="4"/>
        <v>16</v>
      </c>
      <c r="B55" s="113" t="s">
        <v>101</v>
      </c>
      <c r="C55" s="83" t="s">
        <v>66</v>
      </c>
      <c r="D55" s="113" t="s">
        <v>106</v>
      </c>
      <c r="E55" s="114" t="s">
        <v>2</v>
      </c>
      <c r="F55" s="114">
        <v>1</v>
      </c>
      <c r="G55" s="52"/>
      <c r="H55" s="108">
        <v>191055532</v>
      </c>
      <c r="I55" s="52">
        <f t="shared" si="5"/>
        <v>213982195.84000003</v>
      </c>
      <c r="J55" s="112" t="s">
        <v>105</v>
      </c>
      <c r="K55" s="38" t="s">
        <v>64</v>
      </c>
      <c r="L55" s="45"/>
      <c r="M55" s="45"/>
      <c r="N55" s="45"/>
      <c r="O55" s="45"/>
      <c r="P55" s="45"/>
      <c r="Q55" s="45"/>
      <c r="R55" s="45"/>
      <c r="S55" s="45"/>
      <c r="T55" s="45"/>
      <c r="U55" s="45"/>
      <c r="V55" s="45"/>
      <c r="W55" s="45"/>
      <c r="X55" s="45"/>
      <c r="Y55" s="45"/>
      <c r="Z55" s="45"/>
    </row>
    <row r="56" spans="1:26" s="2" customFormat="1" ht="30" x14ac:dyDescent="0.25">
      <c r="A56" s="19">
        <f t="shared" si="4"/>
        <v>17</v>
      </c>
      <c r="B56" s="33" t="s">
        <v>123</v>
      </c>
      <c r="C56" s="83" t="s">
        <v>124</v>
      </c>
      <c r="D56" s="33" t="s">
        <v>123</v>
      </c>
      <c r="E56" s="16" t="s">
        <v>2</v>
      </c>
      <c r="F56" s="16">
        <v>1</v>
      </c>
      <c r="G56" s="11"/>
      <c r="H56" s="5">
        <v>45000000</v>
      </c>
      <c r="I56" s="11">
        <f t="shared" si="5"/>
        <v>50400000.000000007</v>
      </c>
      <c r="J56" s="117" t="s">
        <v>113</v>
      </c>
      <c r="K56" s="3" t="s">
        <v>114</v>
      </c>
    </row>
    <row r="57" spans="1:26" s="2" customFormat="1" ht="30" x14ac:dyDescent="0.25">
      <c r="A57" s="38">
        <f t="shared" si="4"/>
        <v>18</v>
      </c>
      <c r="B57" s="33" t="s">
        <v>125</v>
      </c>
      <c r="C57" s="83" t="s">
        <v>126</v>
      </c>
      <c r="D57" s="33" t="s">
        <v>127</v>
      </c>
      <c r="E57" s="16" t="s">
        <v>2</v>
      </c>
      <c r="F57" s="16">
        <v>1</v>
      </c>
      <c r="G57" s="11"/>
      <c r="H57" s="100">
        <v>9000000</v>
      </c>
      <c r="I57" s="11">
        <f t="shared" si="5"/>
        <v>10080000.000000002</v>
      </c>
      <c r="J57" s="117" t="s">
        <v>128</v>
      </c>
      <c r="K57" s="3" t="s">
        <v>114</v>
      </c>
    </row>
    <row r="58" spans="1:26" s="2" customFormat="1" ht="30" x14ac:dyDescent="0.25">
      <c r="A58" s="19">
        <f t="shared" si="4"/>
        <v>19</v>
      </c>
      <c r="B58" s="33" t="s">
        <v>129</v>
      </c>
      <c r="C58" s="83" t="s">
        <v>126</v>
      </c>
      <c r="D58" s="33" t="s">
        <v>130</v>
      </c>
      <c r="E58" s="16" t="s">
        <v>2</v>
      </c>
      <c r="F58" s="16">
        <v>1</v>
      </c>
      <c r="G58" s="11"/>
      <c r="H58" s="5">
        <v>6500000</v>
      </c>
      <c r="I58" s="11">
        <f t="shared" si="5"/>
        <v>7280000.0000000009</v>
      </c>
      <c r="J58" s="117" t="s">
        <v>131</v>
      </c>
      <c r="K58" s="3" t="s">
        <v>114</v>
      </c>
    </row>
    <row r="59" spans="1:26" s="2" customFormat="1" ht="30" x14ac:dyDescent="0.25">
      <c r="A59" s="38">
        <f t="shared" si="4"/>
        <v>20</v>
      </c>
      <c r="B59" s="33" t="s">
        <v>132</v>
      </c>
      <c r="C59" s="83" t="s">
        <v>124</v>
      </c>
      <c r="D59" s="33" t="s">
        <v>132</v>
      </c>
      <c r="E59" s="16" t="s">
        <v>2</v>
      </c>
      <c r="F59" s="16">
        <v>1</v>
      </c>
      <c r="G59" s="11"/>
      <c r="H59" s="5">
        <v>7500000</v>
      </c>
      <c r="I59" s="11">
        <f t="shared" si="5"/>
        <v>8400000</v>
      </c>
      <c r="J59" s="117" t="s">
        <v>120</v>
      </c>
      <c r="K59" s="3" t="s">
        <v>114</v>
      </c>
    </row>
    <row r="60" spans="1:26" s="2" customFormat="1" ht="30" x14ac:dyDescent="0.25">
      <c r="A60" s="19">
        <f t="shared" si="4"/>
        <v>21</v>
      </c>
      <c r="B60" s="33" t="s">
        <v>134</v>
      </c>
      <c r="C60" s="83" t="s">
        <v>66</v>
      </c>
      <c r="D60" s="33" t="s">
        <v>134</v>
      </c>
      <c r="E60" s="16" t="s">
        <v>2</v>
      </c>
      <c r="F60" s="16">
        <v>1</v>
      </c>
      <c r="G60" s="11"/>
      <c r="H60" s="5">
        <v>844550000</v>
      </c>
      <c r="I60" s="11">
        <f t="shared" si="5"/>
        <v>945896000.00000012</v>
      </c>
      <c r="J60" s="117" t="s">
        <v>135</v>
      </c>
      <c r="K60" s="3" t="s">
        <v>114</v>
      </c>
    </row>
    <row r="61" spans="1:26" s="2" customFormat="1" ht="45" x14ac:dyDescent="0.25">
      <c r="A61" s="38">
        <f t="shared" si="4"/>
        <v>22</v>
      </c>
      <c r="B61" s="33" t="s">
        <v>136</v>
      </c>
      <c r="C61" s="83" t="s">
        <v>16</v>
      </c>
      <c r="D61" s="69" t="s">
        <v>137</v>
      </c>
      <c r="E61" s="16" t="s">
        <v>2</v>
      </c>
      <c r="F61" s="16">
        <v>1</v>
      </c>
      <c r="G61" s="11"/>
      <c r="H61" s="5">
        <v>41904460</v>
      </c>
      <c r="I61" s="11">
        <f t="shared" si="5"/>
        <v>46932995.200000003</v>
      </c>
      <c r="J61" s="117" t="s">
        <v>138</v>
      </c>
      <c r="K61" s="3" t="s">
        <v>114</v>
      </c>
    </row>
    <row r="62" spans="1:26" s="2" customFormat="1" ht="45" x14ac:dyDescent="0.25">
      <c r="A62" s="19">
        <f t="shared" si="4"/>
        <v>23</v>
      </c>
      <c r="B62" s="69" t="s">
        <v>139</v>
      </c>
      <c r="C62" s="83" t="s">
        <v>16</v>
      </c>
      <c r="D62" s="97" t="s">
        <v>140</v>
      </c>
      <c r="E62" s="16" t="s">
        <v>2</v>
      </c>
      <c r="F62" s="16">
        <v>1</v>
      </c>
      <c r="G62" s="10"/>
      <c r="H62" s="5">
        <v>714285700</v>
      </c>
      <c r="I62" s="11">
        <f t="shared" si="5"/>
        <v>799999984.00000012</v>
      </c>
      <c r="J62" s="117" t="s">
        <v>138</v>
      </c>
      <c r="K62" s="3" t="s">
        <v>114</v>
      </c>
    </row>
    <row r="63" spans="1:26" s="2" customFormat="1" ht="45" x14ac:dyDescent="0.25">
      <c r="A63" s="38">
        <f t="shared" si="4"/>
        <v>24</v>
      </c>
      <c r="B63" s="33" t="s">
        <v>141</v>
      </c>
      <c r="C63" s="83" t="s">
        <v>16</v>
      </c>
      <c r="D63" s="97" t="s">
        <v>142</v>
      </c>
      <c r="E63" s="16" t="s">
        <v>2</v>
      </c>
      <c r="F63" s="16">
        <v>1</v>
      </c>
      <c r="G63" s="11"/>
      <c r="H63" s="5">
        <v>761040179</v>
      </c>
      <c r="I63" s="11">
        <f t="shared" si="5"/>
        <v>852365000.48000014</v>
      </c>
      <c r="J63" s="117" t="s">
        <v>138</v>
      </c>
      <c r="K63" s="3" t="s">
        <v>114</v>
      </c>
    </row>
    <row r="64" spans="1:26" s="2" customFormat="1" ht="60" x14ac:dyDescent="0.25">
      <c r="A64" s="19">
        <f t="shared" si="4"/>
        <v>25</v>
      </c>
      <c r="B64" s="33" t="s">
        <v>143</v>
      </c>
      <c r="C64" s="83" t="s">
        <v>16</v>
      </c>
      <c r="D64" s="97" t="s">
        <v>144</v>
      </c>
      <c r="E64" s="16" t="s">
        <v>2</v>
      </c>
      <c r="F64" s="16">
        <v>1</v>
      </c>
      <c r="G64" s="11"/>
      <c r="H64" s="5">
        <v>75712500</v>
      </c>
      <c r="I64" s="11">
        <f t="shared" si="5"/>
        <v>84798000.000000015</v>
      </c>
      <c r="J64" s="117" t="s">
        <v>138</v>
      </c>
      <c r="K64" s="3" t="s">
        <v>114</v>
      </c>
    </row>
    <row r="65" spans="1:26" s="2" customFormat="1" ht="75" x14ac:dyDescent="0.25">
      <c r="A65" s="38">
        <f t="shared" si="4"/>
        <v>26</v>
      </c>
      <c r="B65" s="33" t="s">
        <v>145</v>
      </c>
      <c r="C65" s="83" t="s">
        <v>16</v>
      </c>
      <c r="D65" s="97" t="s">
        <v>144</v>
      </c>
      <c r="E65" s="16" t="s">
        <v>2</v>
      </c>
      <c r="F65" s="16">
        <v>1</v>
      </c>
      <c r="G65" s="11"/>
      <c r="H65" s="5">
        <v>217544643</v>
      </c>
      <c r="I65" s="11">
        <f t="shared" si="5"/>
        <v>243650000.16000003</v>
      </c>
      <c r="J65" s="117" t="s">
        <v>138</v>
      </c>
      <c r="K65" s="3" t="s">
        <v>114</v>
      </c>
    </row>
    <row r="66" spans="1:26" s="2" customFormat="1" ht="45" x14ac:dyDescent="0.25">
      <c r="A66" s="19">
        <f t="shared" si="4"/>
        <v>27</v>
      </c>
      <c r="B66" s="33" t="s">
        <v>146</v>
      </c>
      <c r="C66" s="83" t="s">
        <v>66</v>
      </c>
      <c r="D66" s="33" t="s">
        <v>147</v>
      </c>
      <c r="E66" s="16" t="s">
        <v>2</v>
      </c>
      <c r="F66" s="16">
        <v>1</v>
      </c>
      <c r="G66" s="11"/>
      <c r="H66" s="5">
        <v>357134000</v>
      </c>
      <c r="I66" s="11">
        <f t="shared" si="5"/>
        <v>399990080.00000006</v>
      </c>
      <c r="J66" s="117" t="s">
        <v>148</v>
      </c>
      <c r="K66" s="3" t="s">
        <v>114</v>
      </c>
    </row>
    <row r="67" spans="1:26" s="2" customFormat="1" ht="45" x14ac:dyDescent="0.25">
      <c r="A67" s="38">
        <f t="shared" si="4"/>
        <v>28</v>
      </c>
      <c r="B67" s="33" t="s">
        <v>149</v>
      </c>
      <c r="C67" s="83" t="s">
        <v>66</v>
      </c>
      <c r="D67" s="33" t="s">
        <v>150</v>
      </c>
      <c r="E67" s="16" t="s">
        <v>2</v>
      </c>
      <c r="F67" s="16">
        <v>1</v>
      </c>
      <c r="G67" s="11"/>
      <c r="H67" s="5">
        <v>178567000</v>
      </c>
      <c r="I67" s="11">
        <f t="shared" si="5"/>
        <v>199995040.00000003</v>
      </c>
      <c r="J67" s="117" t="s">
        <v>151</v>
      </c>
      <c r="K67" s="3" t="s">
        <v>114</v>
      </c>
    </row>
    <row r="68" spans="1:26" s="2" customFormat="1" ht="45" x14ac:dyDescent="0.25">
      <c r="A68" s="19">
        <f t="shared" si="4"/>
        <v>29</v>
      </c>
      <c r="B68" s="33" t="s">
        <v>176</v>
      </c>
      <c r="C68" s="83" t="s">
        <v>157</v>
      </c>
      <c r="D68" s="33" t="s">
        <v>177</v>
      </c>
      <c r="E68" s="16" t="s">
        <v>2</v>
      </c>
      <c r="F68" s="16">
        <v>1</v>
      </c>
      <c r="G68" s="11"/>
      <c r="H68" s="100">
        <v>54500000</v>
      </c>
      <c r="I68" s="100">
        <f t="shared" si="5"/>
        <v>61040000.000000007</v>
      </c>
      <c r="J68" s="117" t="s">
        <v>158</v>
      </c>
      <c r="K68" s="3" t="s">
        <v>64</v>
      </c>
    </row>
    <row r="69" spans="1:26" s="2" customFormat="1" ht="45" x14ac:dyDescent="0.25">
      <c r="A69" s="38">
        <f t="shared" si="4"/>
        <v>30</v>
      </c>
      <c r="B69" s="33" t="s">
        <v>175</v>
      </c>
      <c r="C69" s="83" t="s">
        <v>66</v>
      </c>
      <c r="D69" s="33" t="s">
        <v>159</v>
      </c>
      <c r="E69" s="16" t="s">
        <v>2</v>
      </c>
      <c r="F69" s="16">
        <v>2</v>
      </c>
      <c r="G69" s="11"/>
      <c r="H69" s="100">
        <v>85000000</v>
      </c>
      <c r="I69" s="100">
        <f t="shared" si="5"/>
        <v>95200000.000000015</v>
      </c>
      <c r="J69" s="117" t="s">
        <v>158</v>
      </c>
      <c r="K69" s="3" t="s">
        <v>64</v>
      </c>
    </row>
    <row r="70" spans="1:26" s="2" customFormat="1" ht="30" x14ac:dyDescent="0.25">
      <c r="A70" s="19">
        <f t="shared" si="4"/>
        <v>31</v>
      </c>
      <c r="B70" s="33" t="s">
        <v>163</v>
      </c>
      <c r="C70" s="83" t="s">
        <v>164</v>
      </c>
      <c r="D70" s="33" t="s">
        <v>165</v>
      </c>
      <c r="E70" s="16" t="s">
        <v>2</v>
      </c>
      <c r="F70" s="16">
        <v>1</v>
      </c>
      <c r="G70" s="10"/>
      <c r="H70" s="10">
        <v>24076994</v>
      </c>
      <c r="I70" s="10">
        <f t="shared" si="5"/>
        <v>26966233.280000001</v>
      </c>
      <c r="J70" s="117" t="s">
        <v>166</v>
      </c>
      <c r="K70" s="3" t="s">
        <v>64</v>
      </c>
    </row>
    <row r="71" spans="1:26" ht="30" x14ac:dyDescent="0.25">
      <c r="A71" s="38">
        <f>A70+1</f>
        <v>32</v>
      </c>
      <c r="B71" s="51" t="s">
        <v>167</v>
      </c>
      <c r="C71" s="53" t="s">
        <v>168</v>
      </c>
      <c r="D71" s="51" t="s">
        <v>169</v>
      </c>
      <c r="E71" s="86" t="s">
        <v>2</v>
      </c>
      <c r="F71" s="86">
        <v>1</v>
      </c>
      <c r="G71" s="55"/>
      <c r="H71" s="55">
        <v>30635410</v>
      </c>
      <c r="I71" s="55">
        <f t="shared" ref="I71:I76" si="6">H71*1.12</f>
        <v>34311659.200000003</v>
      </c>
      <c r="J71" s="38" t="s">
        <v>377</v>
      </c>
      <c r="K71" s="153" t="s">
        <v>170</v>
      </c>
      <c r="L71" s="45"/>
      <c r="M71" s="45"/>
      <c r="N71" s="45"/>
      <c r="O71" s="45"/>
      <c r="P71" s="45"/>
      <c r="Q71" s="45"/>
      <c r="R71" s="45"/>
      <c r="S71" s="45"/>
      <c r="T71" s="45"/>
      <c r="U71" s="45"/>
      <c r="V71" s="45"/>
      <c r="W71" s="45"/>
      <c r="X71" s="45"/>
      <c r="Y71" s="45"/>
      <c r="Z71" s="45"/>
    </row>
    <row r="72" spans="1:26" s="2" customFormat="1" ht="45" x14ac:dyDescent="0.25">
      <c r="A72" s="19">
        <f t="shared" si="4"/>
        <v>33</v>
      </c>
      <c r="B72" s="33" t="s">
        <v>178</v>
      </c>
      <c r="C72" s="53" t="s">
        <v>179</v>
      </c>
      <c r="D72" s="33" t="s">
        <v>180</v>
      </c>
      <c r="E72" s="80" t="s">
        <v>2</v>
      </c>
      <c r="F72" s="80">
        <v>1</v>
      </c>
      <c r="G72" s="11"/>
      <c r="H72" s="11">
        <v>2665518</v>
      </c>
      <c r="I72" s="11">
        <f t="shared" si="6"/>
        <v>2985380.16</v>
      </c>
      <c r="J72" s="19" t="s">
        <v>181</v>
      </c>
      <c r="K72" s="126" t="s">
        <v>182</v>
      </c>
    </row>
    <row r="73" spans="1:26" s="2" customFormat="1" ht="30" x14ac:dyDescent="0.25">
      <c r="A73" s="38">
        <f t="shared" si="4"/>
        <v>34</v>
      </c>
      <c r="B73" s="33" t="s">
        <v>183</v>
      </c>
      <c r="C73" s="53" t="s">
        <v>179</v>
      </c>
      <c r="D73" s="33" t="s">
        <v>184</v>
      </c>
      <c r="E73" s="80" t="s">
        <v>2</v>
      </c>
      <c r="F73" s="80">
        <v>1</v>
      </c>
      <c r="G73" s="11"/>
      <c r="H73" s="11">
        <v>54891000</v>
      </c>
      <c r="I73" s="11">
        <f t="shared" si="6"/>
        <v>61477920.000000007</v>
      </c>
      <c r="J73" s="19" t="s">
        <v>181</v>
      </c>
      <c r="K73" s="126" t="s">
        <v>185</v>
      </c>
    </row>
    <row r="74" spans="1:26" s="2" customFormat="1" ht="30" x14ac:dyDescent="0.25">
      <c r="A74" s="19">
        <f t="shared" si="4"/>
        <v>35</v>
      </c>
      <c r="B74" s="33" t="s">
        <v>186</v>
      </c>
      <c r="C74" s="53" t="s">
        <v>187</v>
      </c>
      <c r="D74" s="33" t="s">
        <v>188</v>
      </c>
      <c r="E74" s="80" t="s">
        <v>2</v>
      </c>
      <c r="F74" s="80">
        <v>1</v>
      </c>
      <c r="G74" s="11"/>
      <c r="H74" s="55">
        <v>686000</v>
      </c>
      <c r="I74" s="55">
        <f t="shared" si="6"/>
        <v>768320.00000000012</v>
      </c>
      <c r="J74" s="19" t="s">
        <v>392</v>
      </c>
      <c r="K74" s="126" t="s">
        <v>185</v>
      </c>
    </row>
    <row r="75" spans="1:26" s="2" customFormat="1" ht="30" x14ac:dyDescent="0.25">
      <c r="A75" s="38">
        <f t="shared" si="4"/>
        <v>36</v>
      </c>
      <c r="B75" s="33" t="s">
        <v>190</v>
      </c>
      <c r="C75" s="53" t="s">
        <v>15</v>
      </c>
      <c r="D75" s="33" t="s">
        <v>191</v>
      </c>
      <c r="E75" s="80" t="s">
        <v>2</v>
      </c>
      <c r="F75" s="80">
        <v>1</v>
      </c>
      <c r="G75" s="11"/>
      <c r="H75" s="11">
        <v>52360000</v>
      </c>
      <c r="I75" s="11">
        <f t="shared" si="6"/>
        <v>58643200.000000007</v>
      </c>
      <c r="J75" s="19" t="s">
        <v>189</v>
      </c>
      <c r="K75" s="126" t="s">
        <v>192</v>
      </c>
    </row>
    <row r="76" spans="1:26" s="2" customFormat="1" ht="45" x14ac:dyDescent="0.25">
      <c r="A76" s="19">
        <f t="shared" si="4"/>
        <v>37</v>
      </c>
      <c r="B76" s="33" t="s">
        <v>193</v>
      </c>
      <c r="C76" s="53" t="s">
        <v>164</v>
      </c>
      <c r="D76" s="33" t="s">
        <v>193</v>
      </c>
      <c r="E76" s="80" t="s">
        <v>2</v>
      </c>
      <c r="F76" s="80">
        <v>1</v>
      </c>
      <c r="G76" s="11"/>
      <c r="H76" s="11">
        <v>650000</v>
      </c>
      <c r="I76" s="11">
        <f t="shared" si="6"/>
        <v>728000.00000000012</v>
      </c>
      <c r="J76" s="19" t="s">
        <v>194</v>
      </c>
      <c r="K76" s="126" t="s">
        <v>185</v>
      </c>
    </row>
    <row r="77" spans="1:26" s="2" customFormat="1" ht="45" x14ac:dyDescent="0.25">
      <c r="A77" s="38">
        <f>A76+1</f>
        <v>38</v>
      </c>
      <c r="B77" s="33" t="s">
        <v>195</v>
      </c>
      <c r="C77" s="53" t="s">
        <v>164</v>
      </c>
      <c r="D77" s="33" t="s">
        <v>184</v>
      </c>
      <c r="E77" s="80" t="s">
        <v>2</v>
      </c>
      <c r="F77" s="80">
        <v>1</v>
      </c>
      <c r="G77" s="11"/>
      <c r="H77" s="11">
        <v>26096800</v>
      </c>
      <c r="I77" s="11">
        <f>H77*1.12</f>
        <v>29228416.000000004</v>
      </c>
      <c r="J77" s="19" t="s">
        <v>181</v>
      </c>
      <c r="K77" s="126" t="s">
        <v>185</v>
      </c>
    </row>
    <row r="78" spans="1:26" s="2" customFormat="1" ht="30" x14ac:dyDescent="0.25">
      <c r="A78" s="127">
        <v>39</v>
      </c>
      <c r="B78" s="98" t="s">
        <v>198</v>
      </c>
      <c r="C78" s="53" t="s">
        <v>164</v>
      </c>
      <c r="D78" s="129" t="s">
        <v>184</v>
      </c>
      <c r="E78" s="80" t="s">
        <v>2</v>
      </c>
      <c r="F78" s="80">
        <v>1</v>
      </c>
      <c r="G78" s="127"/>
      <c r="H78" s="11">
        <v>116445750</v>
      </c>
      <c r="I78" s="11">
        <f>H78*1.12</f>
        <v>130419240.00000001</v>
      </c>
      <c r="J78" s="128" t="s">
        <v>199</v>
      </c>
      <c r="K78" s="126" t="s">
        <v>185</v>
      </c>
    </row>
    <row r="79" spans="1:26" s="2" customFormat="1" ht="90" x14ac:dyDescent="0.25">
      <c r="A79" s="38">
        <f>A78+1</f>
        <v>40</v>
      </c>
      <c r="B79" s="180" t="s">
        <v>393</v>
      </c>
      <c r="C79" s="200" t="s">
        <v>16</v>
      </c>
      <c r="D79" s="180" t="s">
        <v>394</v>
      </c>
      <c r="E79" s="133" t="s">
        <v>308</v>
      </c>
      <c r="F79" s="132">
        <v>1</v>
      </c>
      <c r="G79" s="132"/>
      <c r="H79" s="173">
        <v>424249600</v>
      </c>
      <c r="I79" s="173">
        <v>424249600</v>
      </c>
      <c r="J79" s="200" t="s">
        <v>395</v>
      </c>
      <c r="K79" s="132" t="s">
        <v>64</v>
      </c>
    </row>
    <row r="80" spans="1:26" s="2" customFormat="1" ht="60" x14ac:dyDescent="0.25">
      <c r="A80" s="127">
        <v>41</v>
      </c>
      <c r="B80" s="131" t="s">
        <v>307</v>
      </c>
      <c r="C80" s="132" t="s">
        <v>16</v>
      </c>
      <c r="D80" s="131" t="s">
        <v>309</v>
      </c>
      <c r="E80" s="133" t="s">
        <v>308</v>
      </c>
      <c r="F80" s="132">
        <v>1</v>
      </c>
      <c r="G80" s="132"/>
      <c r="H80" s="134">
        <v>171874999.99999997</v>
      </c>
      <c r="I80" s="11">
        <f>H80*1.12</f>
        <v>192499999.99999997</v>
      </c>
      <c r="J80" s="132" t="s">
        <v>96</v>
      </c>
      <c r="K80" s="132" t="s">
        <v>64</v>
      </c>
    </row>
    <row r="81" spans="1:11" s="2" customFormat="1" ht="60" x14ac:dyDescent="0.25">
      <c r="A81" s="38">
        <v>42</v>
      </c>
      <c r="B81" s="131" t="s">
        <v>307</v>
      </c>
      <c r="C81" s="132" t="s">
        <v>16</v>
      </c>
      <c r="D81" s="131" t="s">
        <v>310</v>
      </c>
      <c r="E81" s="133" t="s">
        <v>308</v>
      </c>
      <c r="F81" s="132">
        <v>1</v>
      </c>
      <c r="G81" s="132"/>
      <c r="H81" s="135">
        <v>234291964</v>
      </c>
      <c r="I81" s="11">
        <f>H81*1.12</f>
        <v>262406999.68000004</v>
      </c>
      <c r="J81" s="132" t="s">
        <v>96</v>
      </c>
      <c r="K81" s="132" t="s">
        <v>64</v>
      </c>
    </row>
    <row r="82" spans="1:11" s="2" customFormat="1" ht="45" x14ac:dyDescent="0.25">
      <c r="A82" s="127">
        <v>43</v>
      </c>
      <c r="B82" s="180" t="s">
        <v>396</v>
      </c>
      <c r="C82" s="200" t="s">
        <v>16</v>
      </c>
      <c r="D82" s="180" t="s">
        <v>311</v>
      </c>
      <c r="E82" s="133" t="s">
        <v>308</v>
      </c>
      <c r="F82" s="132">
        <v>1</v>
      </c>
      <c r="G82" s="132"/>
      <c r="H82" s="135">
        <v>102541964</v>
      </c>
      <c r="I82" s="11">
        <f>H82*1.12</f>
        <v>114846999.68000001</v>
      </c>
      <c r="J82" s="132" t="s">
        <v>96</v>
      </c>
      <c r="K82" s="132" t="s">
        <v>64</v>
      </c>
    </row>
    <row r="83" spans="1:11" s="2" customFormat="1" ht="30" x14ac:dyDescent="0.25">
      <c r="A83" s="38">
        <v>44</v>
      </c>
      <c r="B83" s="180" t="s">
        <v>396</v>
      </c>
      <c r="C83" s="201" t="s">
        <v>16</v>
      </c>
      <c r="D83" s="202" t="s">
        <v>397</v>
      </c>
      <c r="E83" s="147" t="s">
        <v>308</v>
      </c>
      <c r="F83" s="146">
        <v>1</v>
      </c>
      <c r="G83" s="146"/>
      <c r="H83" s="135">
        <v>364030357</v>
      </c>
      <c r="I83" s="11">
        <f>H83*1.12</f>
        <v>407713999.84000003</v>
      </c>
      <c r="J83" s="146" t="s">
        <v>96</v>
      </c>
      <c r="K83" s="146" t="s">
        <v>64</v>
      </c>
    </row>
    <row r="84" spans="1:11" s="2" customFormat="1" ht="60" x14ac:dyDescent="0.25">
      <c r="A84" s="144">
        <v>45</v>
      </c>
      <c r="B84" s="148" t="s">
        <v>368</v>
      </c>
      <c r="C84" s="149" t="s">
        <v>66</v>
      </c>
      <c r="D84" s="148" t="s">
        <v>369</v>
      </c>
      <c r="E84" s="149" t="s">
        <v>2</v>
      </c>
      <c r="F84" s="149">
        <v>1</v>
      </c>
      <c r="G84" s="149"/>
      <c r="H84" s="145">
        <v>675642864</v>
      </c>
      <c r="I84" s="150">
        <f>H84*1.12</f>
        <v>756720007.68000007</v>
      </c>
      <c r="J84" s="149" t="s">
        <v>370</v>
      </c>
      <c r="K84" s="149" t="s">
        <v>64</v>
      </c>
    </row>
    <row r="85" spans="1:11" s="2" customFormat="1" x14ac:dyDescent="0.25">
      <c r="A85" s="189" t="s">
        <v>11</v>
      </c>
      <c r="B85" s="192"/>
      <c r="C85" s="192"/>
      <c r="D85" s="192"/>
      <c r="E85" s="192"/>
      <c r="F85" s="192"/>
      <c r="G85" s="193"/>
      <c r="H85" s="65">
        <f>SUM(H40:H84)</f>
        <v>12853370181</v>
      </c>
      <c r="I85" s="65">
        <f>SUM(I40:I84)</f>
        <v>14344864650.520004</v>
      </c>
      <c r="J85" s="151"/>
      <c r="K85" s="151"/>
    </row>
    <row r="86" spans="1:11" s="2" customFormat="1" x14ac:dyDescent="0.25">
      <c r="A86" s="189" t="s">
        <v>50</v>
      </c>
      <c r="B86" s="190"/>
      <c r="C86" s="190"/>
      <c r="D86" s="190"/>
      <c r="E86" s="190"/>
      <c r="F86" s="190"/>
      <c r="G86" s="191"/>
      <c r="H86" s="65">
        <f>H38+H85</f>
        <v>80619465531</v>
      </c>
      <c r="I86" s="65">
        <f>I38+I85</f>
        <v>90242891442.52002</v>
      </c>
      <c r="J86" s="121"/>
      <c r="K86" s="121"/>
    </row>
    <row r="87" spans="1:11" s="2" customFormat="1" x14ac:dyDescent="0.25">
      <c r="A87" s="181" t="s">
        <v>51</v>
      </c>
      <c r="B87" s="182"/>
      <c r="C87" s="182"/>
      <c r="D87" s="182"/>
      <c r="E87" s="182"/>
      <c r="F87" s="182"/>
      <c r="G87" s="183"/>
      <c r="H87" s="66">
        <f>H86+H30</f>
        <v>84052132708</v>
      </c>
      <c r="I87" s="66">
        <f>I86+I30</f>
        <v>94087478680.760025</v>
      </c>
      <c r="J87" s="122"/>
      <c r="K87" s="122"/>
    </row>
    <row r="88" spans="1:11" x14ac:dyDescent="0.25">
      <c r="A88" s="44"/>
      <c r="J88" s="125"/>
    </row>
    <row r="89" spans="1:11" x14ac:dyDescent="0.25">
      <c r="A89" s="56" t="s">
        <v>200</v>
      </c>
    </row>
    <row r="90" spans="1:11" x14ac:dyDescent="0.25">
      <c r="A90" s="56"/>
      <c r="J90" s="125"/>
    </row>
    <row r="91" spans="1:11" x14ac:dyDescent="0.25">
      <c r="J91" s="125"/>
    </row>
    <row r="92" spans="1:11" x14ac:dyDescent="0.25">
      <c r="J92" s="125"/>
    </row>
    <row r="93" spans="1:11" x14ac:dyDescent="0.25">
      <c r="J93" s="125"/>
    </row>
    <row r="95" spans="1:11" x14ac:dyDescent="0.25">
      <c r="J95" s="125"/>
    </row>
    <row r="96" spans="1:11" x14ac:dyDescent="0.25">
      <c r="J96" s="125"/>
    </row>
  </sheetData>
  <mergeCells count="13">
    <mergeCell ref="A87:G87"/>
    <mergeCell ref="A10:K10"/>
    <mergeCell ref="A31:K31"/>
    <mergeCell ref="A15:K15"/>
    <mergeCell ref="A39:K39"/>
    <mergeCell ref="A29:G29"/>
    <mergeCell ref="A30:G30"/>
    <mergeCell ref="A86:G86"/>
    <mergeCell ref="A85:G85"/>
    <mergeCell ref="A11:K11"/>
    <mergeCell ref="A14:G14"/>
    <mergeCell ref="A32:K32"/>
    <mergeCell ref="A38:G38"/>
  </mergeCells>
  <pageMargins left="0.51181102362204722" right="0.51181102362204722" top="0.55118110236220474" bottom="0.55118110236220474"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topLeftCell="A70" zoomScaleNormal="100" workbookViewId="0">
      <selection activeCell="B36" sqref="B36"/>
    </sheetView>
  </sheetViews>
  <sheetFormatPr defaultRowHeight="15" x14ac:dyDescent="0.25"/>
  <cols>
    <col min="1" max="1" width="6.5703125" style="6" customWidth="1"/>
    <col min="2" max="2" width="45" style="23" customWidth="1"/>
    <col min="3" max="3" width="15" style="1" customWidth="1"/>
    <col min="4" max="4" width="52" style="23" customWidth="1"/>
    <col min="5" max="5" width="14.85546875" style="1" customWidth="1"/>
    <col min="6" max="6" width="8.140625" style="1" customWidth="1"/>
    <col min="7" max="7" width="18.85546875" style="1" customWidth="1"/>
    <col min="8" max="9" width="18.85546875" style="73" customWidth="1"/>
    <col min="10" max="10" width="28.140625" style="7" customWidth="1"/>
    <col min="11" max="11" width="26.5703125" style="7" customWidth="1"/>
    <col min="12" max="12" width="18.42578125" style="2" customWidth="1"/>
    <col min="13" max="13" width="20.28515625" style="2" customWidth="1"/>
    <col min="14" max="16384" width="9.140625" style="2"/>
  </cols>
  <sheetData>
    <row r="1" spans="1:11" ht="18.75" x14ac:dyDescent="0.25">
      <c r="H1" s="105"/>
      <c r="I1" s="101"/>
    </row>
    <row r="2" spans="1:11" ht="18.75" x14ac:dyDescent="0.25">
      <c r="H2" s="101"/>
      <c r="I2" s="101"/>
    </row>
    <row r="3" spans="1:11" ht="18.75" x14ac:dyDescent="0.25">
      <c r="H3" s="101"/>
      <c r="I3" s="101"/>
      <c r="K3" s="32"/>
    </row>
    <row r="4" spans="1:11" ht="18.75" x14ac:dyDescent="0.25">
      <c r="H4" s="2"/>
      <c r="I4" s="75"/>
      <c r="K4" s="32"/>
    </row>
    <row r="5" spans="1:11" ht="18.75" x14ac:dyDescent="0.25">
      <c r="B5" s="76"/>
      <c r="K5" s="32"/>
    </row>
    <row r="6" spans="1:11" ht="18.75" x14ac:dyDescent="0.25">
      <c r="B6" s="76"/>
      <c r="D6" s="36" t="s">
        <v>305</v>
      </c>
    </row>
    <row r="7" spans="1:11" ht="18.75" x14ac:dyDescent="0.25">
      <c r="B7" s="76"/>
      <c r="D7" s="36" t="s">
        <v>17</v>
      </c>
    </row>
    <row r="8" spans="1:11" ht="71.25" x14ac:dyDescent="0.25">
      <c r="A8" s="13" t="s">
        <v>18</v>
      </c>
      <c r="B8" s="14" t="s">
        <v>19</v>
      </c>
      <c r="C8" s="15" t="s">
        <v>20</v>
      </c>
      <c r="D8" s="14" t="s">
        <v>21</v>
      </c>
      <c r="E8" s="15" t="s">
        <v>22</v>
      </c>
      <c r="F8" s="15" t="s">
        <v>23</v>
      </c>
      <c r="G8" s="15" t="s">
        <v>55</v>
      </c>
      <c r="H8" s="15" t="s">
        <v>24</v>
      </c>
      <c r="I8" s="15" t="s">
        <v>25</v>
      </c>
      <c r="J8" s="15" t="s">
        <v>26</v>
      </c>
      <c r="K8" s="15" t="s">
        <v>27</v>
      </c>
    </row>
    <row r="9" spans="1:11" x14ac:dyDescent="0.25">
      <c r="A9" s="22">
        <v>1</v>
      </c>
      <c r="B9" s="14">
        <v>2</v>
      </c>
      <c r="C9" s="15">
        <v>3</v>
      </c>
      <c r="D9" s="14">
        <v>4</v>
      </c>
      <c r="E9" s="14">
        <v>5</v>
      </c>
      <c r="F9" s="14">
        <v>6</v>
      </c>
      <c r="G9" s="14">
        <v>7</v>
      </c>
      <c r="H9" s="14">
        <v>8</v>
      </c>
      <c r="I9" s="14">
        <v>9</v>
      </c>
      <c r="J9" s="15">
        <v>10</v>
      </c>
      <c r="K9" s="15">
        <v>11</v>
      </c>
    </row>
    <row r="10" spans="1:11" x14ac:dyDescent="0.25">
      <c r="A10" s="184" t="s">
        <v>28</v>
      </c>
      <c r="B10" s="184"/>
      <c r="C10" s="184"/>
      <c r="D10" s="184"/>
      <c r="E10" s="184"/>
      <c r="F10" s="184"/>
      <c r="G10" s="184"/>
      <c r="H10" s="184"/>
      <c r="I10" s="184"/>
      <c r="J10" s="184"/>
      <c r="K10" s="184"/>
    </row>
    <row r="11" spans="1:11" s="4" customFormat="1" x14ac:dyDescent="0.25">
      <c r="A11" s="188" t="s">
        <v>338</v>
      </c>
      <c r="B11" s="188"/>
      <c r="C11" s="188"/>
      <c r="D11" s="188"/>
      <c r="E11" s="188"/>
      <c r="F11" s="188"/>
      <c r="G11" s="188"/>
      <c r="H11" s="188"/>
      <c r="I11" s="188"/>
      <c r="J11" s="188"/>
      <c r="K11" s="188"/>
    </row>
    <row r="12" spans="1:11" s="45" customFormat="1" ht="75" x14ac:dyDescent="0.25">
      <c r="A12" s="38">
        <v>1</v>
      </c>
      <c r="B12" s="154" t="s">
        <v>383</v>
      </c>
      <c r="C12" s="155" t="s">
        <v>380</v>
      </c>
      <c r="D12" s="154" t="s">
        <v>339</v>
      </c>
      <c r="E12" s="156" t="s">
        <v>340</v>
      </c>
      <c r="F12" s="156" t="s">
        <v>315</v>
      </c>
      <c r="G12" s="155"/>
      <c r="H12" s="157">
        <v>38052488</v>
      </c>
      <c r="I12" s="55">
        <f t="shared" ref="I12:I13" si="0">H12*1.12</f>
        <v>42618786.560000002</v>
      </c>
      <c r="J12" s="155" t="s">
        <v>341</v>
      </c>
      <c r="K12" s="155" t="s">
        <v>29</v>
      </c>
    </row>
    <row r="13" spans="1:11" s="45" customFormat="1" ht="60" x14ac:dyDescent="0.25">
      <c r="A13" s="38">
        <v>2</v>
      </c>
      <c r="B13" s="77" t="s">
        <v>343</v>
      </c>
      <c r="C13" s="155" t="s">
        <v>4</v>
      </c>
      <c r="D13" s="77" t="s">
        <v>344</v>
      </c>
      <c r="E13" s="156" t="s">
        <v>340</v>
      </c>
      <c r="F13" s="52">
        <v>1</v>
      </c>
      <c r="G13" s="158"/>
      <c r="H13" s="157">
        <v>2257146887</v>
      </c>
      <c r="I13" s="55">
        <f t="shared" si="0"/>
        <v>2528004513.4400001</v>
      </c>
      <c r="J13" s="155" t="s">
        <v>342</v>
      </c>
      <c r="K13" s="155" t="s">
        <v>29</v>
      </c>
    </row>
    <row r="14" spans="1:11" s="45" customFormat="1" x14ac:dyDescent="0.25">
      <c r="A14" s="189" t="s">
        <v>345</v>
      </c>
      <c r="B14" s="190"/>
      <c r="C14" s="190"/>
      <c r="D14" s="190"/>
      <c r="E14" s="190"/>
      <c r="F14" s="190"/>
      <c r="G14" s="191"/>
      <c r="H14" s="65">
        <f>H12+H13</f>
        <v>2295199375</v>
      </c>
      <c r="I14" s="65">
        <f>I12+I13</f>
        <v>2570623300</v>
      </c>
      <c r="J14" s="123"/>
      <c r="K14" s="119"/>
    </row>
    <row r="15" spans="1:11" s="4" customFormat="1" x14ac:dyDescent="0.25">
      <c r="A15" s="188" t="s">
        <v>30</v>
      </c>
      <c r="B15" s="188"/>
      <c r="C15" s="188"/>
      <c r="D15" s="188"/>
      <c r="E15" s="188"/>
      <c r="F15" s="188"/>
      <c r="G15" s="188"/>
      <c r="H15" s="188"/>
      <c r="I15" s="188"/>
      <c r="J15" s="188"/>
      <c r="K15" s="188"/>
    </row>
    <row r="16" spans="1:11" s="39" customFormat="1" ht="45" x14ac:dyDescent="0.25">
      <c r="A16" s="40">
        <v>1</v>
      </c>
      <c r="B16" s="33" t="s">
        <v>202</v>
      </c>
      <c r="C16" s="9" t="s">
        <v>46</v>
      </c>
      <c r="D16" s="33" t="s">
        <v>203</v>
      </c>
      <c r="E16" s="10" t="s">
        <v>31</v>
      </c>
      <c r="F16" s="10">
        <v>1</v>
      </c>
      <c r="G16" s="10"/>
      <c r="H16" s="10">
        <v>2300000</v>
      </c>
      <c r="I16" s="10">
        <f>H16*1.12</f>
        <v>2576000.0000000005</v>
      </c>
      <c r="J16" s="27" t="s">
        <v>204</v>
      </c>
      <c r="K16" s="8" t="s">
        <v>56</v>
      </c>
    </row>
    <row r="17" spans="1:11" s="39" customFormat="1" ht="45" x14ac:dyDescent="0.25">
      <c r="A17" s="40">
        <v>2</v>
      </c>
      <c r="B17" s="51" t="s">
        <v>205</v>
      </c>
      <c r="C17" s="9" t="s">
        <v>46</v>
      </c>
      <c r="D17" s="33" t="s">
        <v>203</v>
      </c>
      <c r="E17" s="52" t="s">
        <v>31</v>
      </c>
      <c r="F17" s="52">
        <v>1</v>
      </c>
      <c r="G17" s="52"/>
      <c r="H17" s="52">
        <v>900000</v>
      </c>
      <c r="I17" s="52">
        <f>H17*1.12</f>
        <v>1008000.0000000001</v>
      </c>
      <c r="J17" s="27" t="s">
        <v>204</v>
      </c>
      <c r="K17" s="41" t="s">
        <v>56</v>
      </c>
    </row>
    <row r="18" spans="1:11" s="39" customFormat="1" ht="45" x14ac:dyDescent="0.25">
      <c r="A18" s="40">
        <v>3</v>
      </c>
      <c r="B18" s="33" t="s">
        <v>206</v>
      </c>
      <c r="C18" s="9" t="s">
        <v>46</v>
      </c>
      <c r="D18" s="33" t="s">
        <v>203</v>
      </c>
      <c r="E18" s="10" t="s">
        <v>31</v>
      </c>
      <c r="F18" s="10">
        <v>1</v>
      </c>
      <c r="G18" s="10"/>
      <c r="H18" s="10">
        <v>2700000</v>
      </c>
      <c r="I18" s="10">
        <f>H18*1.12</f>
        <v>3024000.0000000005</v>
      </c>
      <c r="J18" s="27" t="s">
        <v>204</v>
      </c>
      <c r="K18" s="41" t="s">
        <v>56</v>
      </c>
    </row>
    <row r="19" spans="1:11" s="39" customFormat="1" ht="75" x14ac:dyDescent="0.25">
      <c r="A19" s="40">
        <v>4</v>
      </c>
      <c r="B19" s="69" t="s">
        <v>207</v>
      </c>
      <c r="C19" s="70" t="s">
        <v>4</v>
      </c>
      <c r="D19" s="69" t="s">
        <v>208</v>
      </c>
      <c r="E19" s="10" t="s">
        <v>31</v>
      </c>
      <c r="F19" s="10">
        <v>1</v>
      </c>
      <c r="G19" s="10"/>
      <c r="H19" s="10">
        <v>13820500</v>
      </c>
      <c r="I19" s="10">
        <f t="shared" ref="I19:I28" si="1">H19*1.12</f>
        <v>15478960.000000002</v>
      </c>
      <c r="J19" s="94" t="s">
        <v>293</v>
      </c>
      <c r="K19" s="71" t="s">
        <v>209</v>
      </c>
    </row>
    <row r="20" spans="1:11" s="39" customFormat="1" ht="45" x14ac:dyDescent="0.25">
      <c r="A20" s="40">
        <v>5</v>
      </c>
      <c r="B20" s="77" t="s">
        <v>210</v>
      </c>
      <c r="C20" s="70" t="s">
        <v>4</v>
      </c>
      <c r="D20" s="77" t="s">
        <v>211</v>
      </c>
      <c r="E20" s="10" t="s">
        <v>31</v>
      </c>
      <c r="F20" s="78">
        <v>1</v>
      </c>
      <c r="G20" s="78"/>
      <c r="H20" s="79">
        <v>13865972</v>
      </c>
      <c r="I20" s="79">
        <f t="shared" si="1"/>
        <v>15529888.640000001</v>
      </c>
      <c r="J20" s="26" t="s">
        <v>212</v>
      </c>
      <c r="K20" s="71" t="s">
        <v>29</v>
      </c>
    </row>
    <row r="21" spans="1:11" s="39" customFormat="1" ht="45" x14ac:dyDescent="0.25">
      <c r="A21" s="40">
        <v>6</v>
      </c>
      <c r="B21" s="33" t="s">
        <v>213</v>
      </c>
      <c r="C21" s="9" t="s">
        <v>46</v>
      </c>
      <c r="D21" s="33" t="s">
        <v>214</v>
      </c>
      <c r="E21" s="10" t="s">
        <v>31</v>
      </c>
      <c r="F21" s="10">
        <v>1</v>
      </c>
      <c r="G21" s="10"/>
      <c r="H21" s="10">
        <v>5500000</v>
      </c>
      <c r="I21" s="10">
        <f t="shared" si="1"/>
        <v>6160000.0000000009</v>
      </c>
      <c r="J21" s="26" t="s">
        <v>215</v>
      </c>
      <c r="K21" s="71" t="s">
        <v>29</v>
      </c>
    </row>
    <row r="22" spans="1:11" s="39" customFormat="1" ht="45" x14ac:dyDescent="0.25">
      <c r="A22" s="40">
        <v>7</v>
      </c>
      <c r="B22" s="51" t="s">
        <v>216</v>
      </c>
      <c r="C22" s="84" t="s">
        <v>46</v>
      </c>
      <c r="D22" s="51" t="s">
        <v>217</v>
      </c>
      <c r="E22" s="52" t="s">
        <v>31</v>
      </c>
      <c r="F22" s="52">
        <v>1</v>
      </c>
      <c r="G22" s="52"/>
      <c r="H22" s="52">
        <v>4500000</v>
      </c>
      <c r="I22" s="52">
        <f t="shared" si="1"/>
        <v>5040000.0000000009</v>
      </c>
      <c r="J22" s="94" t="s">
        <v>372</v>
      </c>
      <c r="K22" s="141" t="s">
        <v>29</v>
      </c>
    </row>
    <row r="23" spans="1:11" s="39" customFormat="1" ht="45" x14ac:dyDescent="0.25">
      <c r="A23" s="40">
        <v>8</v>
      </c>
      <c r="B23" s="51" t="s">
        <v>219</v>
      </c>
      <c r="C23" s="84" t="s">
        <v>46</v>
      </c>
      <c r="D23" s="51" t="s">
        <v>220</v>
      </c>
      <c r="E23" s="52" t="s">
        <v>31</v>
      </c>
      <c r="F23" s="52">
        <v>1</v>
      </c>
      <c r="G23" s="52"/>
      <c r="H23" s="52">
        <v>6000000</v>
      </c>
      <c r="I23" s="52">
        <f t="shared" si="1"/>
        <v>6720000.0000000009</v>
      </c>
      <c r="J23" s="94" t="s">
        <v>372</v>
      </c>
      <c r="K23" s="141" t="s">
        <v>29</v>
      </c>
    </row>
    <row r="24" spans="1:11" s="39" customFormat="1" ht="45" x14ac:dyDescent="0.25">
      <c r="A24" s="40">
        <v>9</v>
      </c>
      <c r="B24" s="33" t="s">
        <v>221</v>
      </c>
      <c r="C24" s="9" t="s">
        <v>46</v>
      </c>
      <c r="D24" s="33" t="s">
        <v>222</v>
      </c>
      <c r="E24" s="10" t="s">
        <v>31</v>
      </c>
      <c r="F24" s="10">
        <v>1</v>
      </c>
      <c r="G24" s="10"/>
      <c r="H24" s="10">
        <v>629330</v>
      </c>
      <c r="I24" s="10">
        <f t="shared" si="1"/>
        <v>704849.60000000009</v>
      </c>
      <c r="J24" s="26" t="s">
        <v>223</v>
      </c>
      <c r="K24" s="71" t="s">
        <v>75</v>
      </c>
    </row>
    <row r="25" spans="1:11" s="39" customFormat="1" ht="105" x14ac:dyDescent="0.25">
      <c r="A25" s="40">
        <v>10</v>
      </c>
      <c r="B25" s="33" t="s">
        <v>304</v>
      </c>
      <c r="C25" s="9" t="s">
        <v>46</v>
      </c>
      <c r="D25" s="33" t="s">
        <v>224</v>
      </c>
      <c r="E25" s="10" t="s">
        <v>31</v>
      </c>
      <c r="F25" s="11">
        <v>1</v>
      </c>
      <c r="G25" s="11"/>
      <c r="H25" s="10">
        <v>6000000</v>
      </c>
      <c r="I25" s="10">
        <f t="shared" si="1"/>
        <v>6720000.0000000009</v>
      </c>
      <c r="J25" s="26" t="s">
        <v>82</v>
      </c>
      <c r="K25" s="71" t="s">
        <v>75</v>
      </c>
    </row>
    <row r="26" spans="1:11" s="39" customFormat="1" ht="45" x14ac:dyDescent="0.25">
      <c r="A26" s="40">
        <v>11</v>
      </c>
      <c r="B26" s="33" t="s">
        <v>225</v>
      </c>
      <c r="C26" s="9" t="s">
        <v>4</v>
      </c>
      <c r="D26" s="33" t="s">
        <v>226</v>
      </c>
      <c r="E26" s="10" t="s">
        <v>31</v>
      </c>
      <c r="F26" s="11">
        <v>1</v>
      </c>
      <c r="G26" s="11"/>
      <c r="H26" s="10">
        <v>81252000</v>
      </c>
      <c r="I26" s="10">
        <f t="shared" si="1"/>
        <v>91002240.000000015</v>
      </c>
      <c r="J26" s="26" t="s">
        <v>227</v>
      </c>
      <c r="K26" s="71" t="s">
        <v>75</v>
      </c>
    </row>
    <row r="27" spans="1:11" s="39" customFormat="1" ht="60" x14ac:dyDescent="0.25">
      <c r="A27" s="38">
        <v>12</v>
      </c>
      <c r="B27" s="51" t="s">
        <v>346</v>
      </c>
      <c r="C27" s="84" t="s">
        <v>4</v>
      </c>
      <c r="D27" s="51" t="s">
        <v>347</v>
      </c>
      <c r="E27" s="52" t="s">
        <v>31</v>
      </c>
      <c r="F27" s="55">
        <v>1</v>
      </c>
      <c r="G27" s="55"/>
      <c r="H27" s="157">
        <v>300000000</v>
      </c>
      <c r="I27" s="52">
        <f t="shared" si="1"/>
        <v>336000000.00000006</v>
      </c>
      <c r="J27" s="170" t="s">
        <v>348</v>
      </c>
      <c r="K27" s="141" t="s">
        <v>29</v>
      </c>
    </row>
    <row r="28" spans="1:11" s="39" customFormat="1" ht="75" x14ac:dyDescent="0.25">
      <c r="A28" s="38">
        <v>13</v>
      </c>
      <c r="B28" s="51" t="s">
        <v>387</v>
      </c>
      <c r="C28" s="155" t="s">
        <v>380</v>
      </c>
      <c r="D28" s="51" t="s">
        <v>388</v>
      </c>
      <c r="E28" s="52" t="s">
        <v>31</v>
      </c>
      <c r="F28" s="55">
        <v>1</v>
      </c>
      <c r="G28" s="55"/>
      <c r="H28" s="157">
        <v>700000000</v>
      </c>
      <c r="I28" s="55">
        <f t="shared" si="1"/>
        <v>784000000.00000012</v>
      </c>
      <c r="J28" s="170" t="s">
        <v>389</v>
      </c>
      <c r="K28" s="141" t="s">
        <v>75</v>
      </c>
    </row>
    <row r="29" spans="1:11" s="4" customFormat="1" x14ac:dyDescent="0.25">
      <c r="A29" s="104" t="s">
        <v>33</v>
      </c>
      <c r="B29" s="102"/>
      <c r="C29" s="102"/>
      <c r="D29" s="102"/>
      <c r="E29" s="102"/>
      <c r="F29" s="102"/>
      <c r="G29" s="103"/>
      <c r="H29" s="74">
        <f>SUM(H16:H28)</f>
        <v>1137467802</v>
      </c>
      <c r="I29" s="74">
        <f>SUM(I16:I28)</f>
        <v>1273963938.2400002</v>
      </c>
      <c r="J29" s="58"/>
      <c r="K29" s="57"/>
    </row>
    <row r="30" spans="1:11" s="4" customFormat="1" x14ac:dyDescent="0.25">
      <c r="A30" s="194" t="s">
        <v>52</v>
      </c>
      <c r="B30" s="195"/>
      <c r="C30" s="195"/>
      <c r="D30" s="195"/>
      <c r="E30" s="195"/>
      <c r="F30" s="195"/>
      <c r="G30" s="196"/>
      <c r="H30" s="65">
        <f>H14+H29</f>
        <v>3432667177</v>
      </c>
      <c r="I30" s="65">
        <f>I14+I29</f>
        <v>3844587238.2400002</v>
      </c>
      <c r="J30" s="58"/>
      <c r="K30" s="57"/>
    </row>
    <row r="31" spans="1:11" s="4" customFormat="1" x14ac:dyDescent="0.25">
      <c r="A31" s="184" t="s">
        <v>47</v>
      </c>
      <c r="B31" s="184"/>
      <c r="C31" s="184"/>
      <c r="D31" s="184"/>
      <c r="E31" s="184"/>
      <c r="F31" s="184"/>
      <c r="G31" s="184"/>
      <c r="H31" s="184"/>
      <c r="I31" s="184"/>
      <c r="J31" s="184"/>
      <c r="K31" s="184"/>
    </row>
    <row r="32" spans="1:11" s="4" customFormat="1" x14ac:dyDescent="0.25">
      <c r="A32" s="188" t="s">
        <v>338</v>
      </c>
      <c r="B32" s="188"/>
      <c r="C32" s="188"/>
      <c r="D32" s="188"/>
      <c r="E32" s="188"/>
      <c r="F32" s="188"/>
      <c r="G32" s="188"/>
      <c r="H32" s="188"/>
      <c r="I32" s="188"/>
      <c r="J32" s="188"/>
      <c r="K32" s="188"/>
    </row>
    <row r="33" spans="1:11" s="39" customFormat="1" ht="90" x14ac:dyDescent="0.25">
      <c r="A33" s="38">
        <v>1</v>
      </c>
      <c r="B33" s="154" t="s">
        <v>349</v>
      </c>
      <c r="C33" s="155" t="s">
        <v>34</v>
      </c>
      <c r="D33" s="154" t="s">
        <v>350</v>
      </c>
      <c r="E33" s="156" t="s">
        <v>351</v>
      </c>
      <c r="F33" s="156" t="s">
        <v>315</v>
      </c>
      <c r="G33" s="155"/>
      <c r="H33" s="157">
        <v>3923977243</v>
      </c>
      <c r="I33" s="55">
        <f t="shared" ref="I33:I37" si="2">H33*1.12</f>
        <v>4394854512.1600008</v>
      </c>
      <c r="J33" s="155" t="s">
        <v>352</v>
      </c>
      <c r="K33" s="155" t="s">
        <v>29</v>
      </c>
    </row>
    <row r="34" spans="1:11" s="39" customFormat="1" ht="90" x14ac:dyDescent="0.25">
      <c r="A34" s="38">
        <v>2</v>
      </c>
      <c r="B34" s="154" t="s">
        <v>401</v>
      </c>
      <c r="C34" s="155" t="s">
        <v>34</v>
      </c>
      <c r="D34" s="154" t="s">
        <v>353</v>
      </c>
      <c r="E34" s="156" t="s">
        <v>351</v>
      </c>
      <c r="F34" s="156" t="s">
        <v>315</v>
      </c>
      <c r="G34" s="155"/>
      <c r="H34" s="157">
        <v>8770800054</v>
      </c>
      <c r="I34" s="55">
        <f t="shared" si="2"/>
        <v>9823296060.4800014</v>
      </c>
      <c r="J34" s="155" t="s">
        <v>402</v>
      </c>
      <c r="K34" s="155" t="s">
        <v>29</v>
      </c>
    </row>
    <row r="35" spans="1:11" s="39" customFormat="1" ht="75" x14ac:dyDescent="0.25">
      <c r="A35" s="38">
        <v>3</v>
      </c>
      <c r="B35" s="154" t="s">
        <v>354</v>
      </c>
      <c r="C35" s="155" t="s">
        <v>34</v>
      </c>
      <c r="D35" s="154" t="s">
        <v>355</v>
      </c>
      <c r="E35" s="156" t="s">
        <v>351</v>
      </c>
      <c r="F35" s="156" t="s">
        <v>315</v>
      </c>
      <c r="G35" s="155"/>
      <c r="H35" s="157">
        <v>40471798979</v>
      </c>
      <c r="I35" s="55">
        <f t="shared" si="2"/>
        <v>45328414856.480003</v>
      </c>
      <c r="J35" s="155" t="s">
        <v>356</v>
      </c>
      <c r="K35" s="155" t="s">
        <v>29</v>
      </c>
    </row>
    <row r="36" spans="1:11" s="39" customFormat="1" ht="75" x14ac:dyDescent="0.25">
      <c r="A36" s="38">
        <v>4</v>
      </c>
      <c r="B36" s="77" t="s">
        <v>357</v>
      </c>
      <c r="C36" s="155" t="s">
        <v>34</v>
      </c>
      <c r="D36" s="154" t="s">
        <v>358</v>
      </c>
      <c r="E36" s="156" t="s">
        <v>351</v>
      </c>
      <c r="F36" s="52">
        <v>1</v>
      </c>
      <c r="G36" s="158"/>
      <c r="H36" s="157">
        <v>5102430392</v>
      </c>
      <c r="I36" s="55">
        <f t="shared" si="2"/>
        <v>5714722039.0400009</v>
      </c>
      <c r="J36" s="155" t="s">
        <v>359</v>
      </c>
      <c r="K36" s="155" t="s">
        <v>29</v>
      </c>
    </row>
    <row r="37" spans="1:11" s="39" customFormat="1" ht="90" x14ac:dyDescent="0.25">
      <c r="A37" s="38">
        <v>5</v>
      </c>
      <c r="B37" s="77" t="s">
        <v>360</v>
      </c>
      <c r="C37" s="155" t="s">
        <v>34</v>
      </c>
      <c r="D37" s="154" t="s">
        <v>361</v>
      </c>
      <c r="E37" s="156" t="s">
        <v>351</v>
      </c>
      <c r="F37" s="52">
        <v>1</v>
      </c>
      <c r="G37" s="158"/>
      <c r="H37" s="157">
        <v>9497088682</v>
      </c>
      <c r="I37" s="55">
        <f t="shared" si="2"/>
        <v>10636739323.84</v>
      </c>
      <c r="J37" s="155" t="s">
        <v>342</v>
      </c>
      <c r="K37" s="155" t="s">
        <v>29</v>
      </c>
    </row>
    <row r="38" spans="1:11" s="137" customFormat="1" x14ac:dyDescent="0.25">
      <c r="A38" s="197" t="s">
        <v>345</v>
      </c>
      <c r="B38" s="198"/>
      <c r="C38" s="198"/>
      <c r="D38" s="198"/>
      <c r="E38" s="198"/>
      <c r="F38" s="198"/>
      <c r="G38" s="199"/>
      <c r="H38" s="138">
        <f>SUM(H33:H37)</f>
        <v>67766095350</v>
      </c>
      <c r="I38" s="138">
        <f>SUM(I33:I37)</f>
        <v>75898026792.000015</v>
      </c>
      <c r="J38" s="136"/>
      <c r="K38" s="136"/>
    </row>
    <row r="39" spans="1:11" s="4" customFormat="1" x14ac:dyDescent="0.25">
      <c r="A39" s="189" t="s">
        <v>30</v>
      </c>
      <c r="B39" s="190"/>
      <c r="C39" s="190"/>
      <c r="D39" s="190"/>
      <c r="E39" s="190"/>
      <c r="F39" s="190"/>
      <c r="G39" s="190"/>
      <c r="H39" s="190"/>
      <c r="I39" s="190"/>
      <c r="J39" s="190"/>
      <c r="K39" s="190"/>
    </row>
    <row r="40" spans="1:11" s="39" customFormat="1" ht="105" x14ac:dyDescent="0.25">
      <c r="A40" s="38">
        <v>1</v>
      </c>
      <c r="B40" s="177" t="s">
        <v>38</v>
      </c>
      <c r="C40" s="83" t="s">
        <v>37</v>
      </c>
      <c r="D40" s="177" t="s">
        <v>228</v>
      </c>
      <c r="E40" s="38" t="s">
        <v>31</v>
      </c>
      <c r="F40" s="53">
        <v>1</v>
      </c>
      <c r="G40" s="178"/>
      <c r="H40" s="53">
        <v>39350000</v>
      </c>
      <c r="I40" s="55">
        <f t="shared" ref="I40:I71" si="3">H40*1.12</f>
        <v>44072000.000000007</v>
      </c>
      <c r="J40" s="179" t="s">
        <v>391</v>
      </c>
      <c r="K40" s="41" t="s">
        <v>229</v>
      </c>
    </row>
    <row r="41" spans="1:11" s="4" customFormat="1" ht="105" x14ac:dyDescent="0.25">
      <c r="A41" s="18">
        <f>A40+1</f>
        <v>2</v>
      </c>
      <c r="B41" s="25" t="s">
        <v>72</v>
      </c>
      <c r="C41" s="12" t="s">
        <v>39</v>
      </c>
      <c r="D41" s="25" t="s">
        <v>230</v>
      </c>
      <c r="E41" s="19" t="s">
        <v>31</v>
      </c>
      <c r="F41" s="16">
        <v>17</v>
      </c>
      <c r="G41" s="17"/>
      <c r="H41" s="17">
        <v>340000</v>
      </c>
      <c r="I41" s="11">
        <f t="shared" si="3"/>
        <v>380800.00000000006</v>
      </c>
      <c r="J41" s="29" t="s">
        <v>231</v>
      </c>
      <c r="K41" s="8" t="s">
        <v>229</v>
      </c>
    </row>
    <row r="42" spans="1:11" s="4" customFormat="1" ht="45" x14ac:dyDescent="0.25">
      <c r="A42" s="18">
        <f>A41+1</f>
        <v>3</v>
      </c>
      <c r="B42" s="34" t="s">
        <v>232</v>
      </c>
      <c r="C42" s="12" t="s">
        <v>40</v>
      </c>
      <c r="D42" s="34" t="s">
        <v>233</v>
      </c>
      <c r="E42" s="19" t="s">
        <v>31</v>
      </c>
      <c r="F42" s="16">
        <v>1</v>
      </c>
      <c r="G42" s="17"/>
      <c r="H42" s="17">
        <v>112840000</v>
      </c>
      <c r="I42" s="11">
        <f t="shared" si="3"/>
        <v>126380800.00000001</v>
      </c>
      <c r="J42" s="29" t="s">
        <v>231</v>
      </c>
      <c r="K42" s="8" t="s">
        <v>75</v>
      </c>
    </row>
    <row r="43" spans="1:11" s="4" customFormat="1" ht="75" x14ac:dyDescent="0.25">
      <c r="A43" s="18">
        <v>4</v>
      </c>
      <c r="B43" s="68" t="s">
        <v>234</v>
      </c>
      <c r="C43" s="38" t="s">
        <v>48</v>
      </c>
      <c r="D43" s="51" t="s">
        <v>41</v>
      </c>
      <c r="E43" s="19" t="s">
        <v>31</v>
      </c>
      <c r="F43" s="16">
        <v>1</v>
      </c>
      <c r="G43" s="17"/>
      <c r="H43" s="11">
        <v>2266020000</v>
      </c>
      <c r="I43" s="11">
        <f t="shared" si="3"/>
        <v>2537942400.0000005</v>
      </c>
      <c r="J43" s="28" t="s">
        <v>235</v>
      </c>
      <c r="K43" s="8" t="s">
        <v>75</v>
      </c>
    </row>
    <row r="44" spans="1:11" s="4" customFormat="1" ht="75" x14ac:dyDescent="0.25">
      <c r="A44" s="18">
        <v>5</v>
      </c>
      <c r="B44" s="51" t="s">
        <v>236</v>
      </c>
      <c r="C44" s="3" t="s">
        <v>40</v>
      </c>
      <c r="D44" s="109" t="s">
        <v>236</v>
      </c>
      <c r="E44" s="19" t="s">
        <v>31</v>
      </c>
      <c r="F44" s="16">
        <v>1</v>
      </c>
      <c r="G44" s="17"/>
      <c r="H44" s="3">
        <v>1271280000</v>
      </c>
      <c r="I44" s="11">
        <f t="shared" si="3"/>
        <v>1423833600.0000002</v>
      </c>
      <c r="J44" s="28" t="s">
        <v>235</v>
      </c>
      <c r="K44" s="8" t="s">
        <v>75</v>
      </c>
    </row>
    <row r="45" spans="1:11" s="4" customFormat="1" ht="60" x14ac:dyDescent="0.25">
      <c r="A45" s="18">
        <v>6</v>
      </c>
      <c r="B45" s="35" t="s">
        <v>237</v>
      </c>
      <c r="C45" s="3" t="s">
        <v>40</v>
      </c>
      <c r="D45" s="35" t="s">
        <v>238</v>
      </c>
      <c r="E45" s="19" t="s">
        <v>31</v>
      </c>
      <c r="F45" s="16">
        <v>1</v>
      </c>
      <c r="G45" s="17"/>
      <c r="H45" s="12">
        <v>427052679</v>
      </c>
      <c r="I45" s="11">
        <f t="shared" si="3"/>
        <v>478299000.48000002</v>
      </c>
      <c r="J45" s="28" t="s">
        <v>235</v>
      </c>
      <c r="K45" s="8" t="s">
        <v>75</v>
      </c>
    </row>
    <row r="46" spans="1:11" s="4" customFormat="1" ht="75" x14ac:dyDescent="0.25">
      <c r="A46" s="18">
        <v>7</v>
      </c>
      <c r="B46" s="35" t="s">
        <v>237</v>
      </c>
      <c r="C46" s="3" t="s">
        <v>40</v>
      </c>
      <c r="D46" s="130" t="s">
        <v>239</v>
      </c>
      <c r="E46" s="19" t="s">
        <v>31</v>
      </c>
      <c r="F46" s="16">
        <v>1</v>
      </c>
      <c r="G46" s="17"/>
      <c r="H46" s="95">
        <v>555386607</v>
      </c>
      <c r="I46" s="11">
        <f t="shared" si="3"/>
        <v>622032999.84000003</v>
      </c>
      <c r="J46" s="28" t="s">
        <v>235</v>
      </c>
      <c r="K46" s="8" t="s">
        <v>75</v>
      </c>
    </row>
    <row r="47" spans="1:11" s="4" customFormat="1" ht="60" x14ac:dyDescent="0.25">
      <c r="A47" s="18">
        <v>8</v>
      </c>
      <c r="B47" s="35" t="s">
        <v>237</v>
      </c>
      <c r="C47" s="3" t="s">
        <v>40</v>
      </c>
      <c r="D47" s="24" t="s">
        <v>240</v>
      </c>
      <c r="E47" s="19" t="s">
        <v>31</v>
      </c>
      <c r="F47" s="3">
        <v>1</v>
      </c>
      <c r="G47" s="17"/>
      <c r="H47" s="12">
        <v>288646429</v>
      </c>
      <c r="I47" s="11">
        <f t="shared" si="3"/>
        <v>323284000.48000002</v>
      </c>
      <c r="J47" s="28" t="s">
        <v>235</v>
      </c>
      <c r="K47" s="8" t="s">
        <v>75</v>
      </c>
    </row>
    <row r="48" spans="1:11" s="4" customFormat="1" ht="45" x14ac:dyDescent="0.25">
      <c r="A48" s="18">
        <v>9</v>
      </c>
      <c r="B48" s="35" t="s">
        <v>237</v>
      </c>
      <c r="C48" s="80" t="s">
        <v>40</v>
      </c>
      <c r="D48" s="24" t="s">
        <v>241</v>
      </c>
      <c r="E48" s="19" t="s">
        <v>31</v>
      </c>
      <c r="F48" s="80">
        <v>1</v>
      </c>
      <c r="G48" s="17"/>
      <c r="H48" s="99">
        <v>230634821</v>
      </c>
      <c r="I48" s="11">
        <f t="shared" si="3"/>
        <v>258310999.52000001</v>
      </c>
      <c r="J48" s="28" t="s">
        <v>235</v>
      </c>
      <c r="K48" s="8" t="s">
        <v>75</v>
      </c>
    </row>
    <row r="49" spans="1:11" s="39" customFormat="1" ht="45" x14ac:dyDescent="0.25">
      <c r="A49" s="40">
        <v>10</v>
      </c>
      <c r="B49" s="85" t="s">
        <v>242</v>
      </c>
      <c r="C49" s="86" t="s">
        <v>40</v>
      </c>
      <c r="D49" s="85" t="s">
        <v>242</v>
      </c>
      <c r="E49" s="38" t="s">
        <v>31</v>
      </c>
      <c r="F49" s="86">
        <v>1</v>
      </c>
      <c r="G49" s="87"/>
      <c r="H49" s="99">
        <v>977981250</v>
      </c>
      <c r="I49" s="55">
        <f t="shared" si="3"/>
        <v>1095339000</v>
      </c>
      <c r="J49" s="28" t="s">
        <v>235</v>
      </c>
      <c r="K49" s="8" t="s">
        <v>75</v>
      </c>
    </row>
    <row r="50" spans="1:11" s="4" customFormat="1" x14ac:dyDescent="0.25">
      <c r="A50" s="18">
        <v>11</v>
      </c>
      <c r="B50" s="24" t="s">
        <v>362</v>
      </c>
      <c r="C50" s="80"/>
      <c r="D50" s="24"/>
      <c r="E50" s="19"/>
      <c r="F50" s="80"/>
      <c r="G50" s="17"/>
      <c r="H50" s="99"/>
      <c r="I50" s="11"/>
      <c r="J50" s="28"/>
      <c r="K50" s="8"/>
    </row>
    <row r="51" spans="1:11" s="4" customFormat="1" ht="30" x14ac:dyDescent="0.25">
      <c r="A51" s="18">
        <v>12</v>
      </c>
      <c r="B51" s="24" t="s">
        <v>243</v>
      </c>
      <c r="C51" s="80" t="s">
        <v>34</v>
      </c>
      <c r="D51" s="24" t="s">
        <v>245</v>
      </c>
      <c r="E51" s="19" t="s">
        <v>31</v>
      </c>
      <c r="F51" s="80">
        <v>1</v>
      </c>
      <c r="G51" s="17"/>
      <c r="H51" s="99">
        <v>438000000</v>
      </c>
      <c r="I51" s="11">
        <f t="shared" si="3"/>
        <v>490560000.00000006</v>
      </c>
      <c r="J51" s="28" t="s">
        <v>235</v>
      </c>
      <c r="K51" s="8" t="s">
        <v>246</v>
      </c>
    </row>
    <row r="52" spans="1:11" s="39" customFormat="1" ht="75" x14ac:dyDescent="0.25">
      <c r="A52" s="40">
        <v>13</v>
      </c>
      <c r="B52" s="85" t="s">
        <v>247</v>
      </c>
      <c r="C52" s="86" t="s">
        <v>285</v>
      </c>
      <c r="D52" s="85" t="s">
        <v>247</v>
      </c>
      <c r="E52" s="38" t="s">
        <v>31</v>
      </c>
      <c r="F52" s="86">
        <v>1</v>
      </c>
      <c r="G52" s="87"/>
      <c r="H52" s="116">
        <v>136244160</v>
      </c>
      <c r="I52" s="55">
        <v>152593459</v>
      </c>
      <c r="J52" s="170" t="s">
        <v>248</v>
      </c>
      <c r="K52" s="41" t="s">
        <v>75</v>
      </c>
    </row>
    <row r="53" spans="1:11" s="4" customFormat="1" ht="45" x14ac:dyDescent="0.25">
      <c r="A53" s="18">
        <v>14</v>
      </c>
      <c r="B53" s="24" t="s">
        <v>249</v>
      </c>
      <c r="C53" s="80" t="s">
        <v>34</v>
      </c>
      <c r="D53" s="24" t="s">
        <v>250</v>
      </c>
      <c r="E53" s="19" t="s">
        <v>31</v>
      </c>
      <c r="F53" s="80">
        <v>1</v>
      </c>
      <c r="G53" s="17"/>
      <c r="H53" s="99">
        <v>238541000</v>
      </c>
      <c r="I53" s="11">
        <f t="shared" si="3"/>
        <v>267165920.00000003</v>
      </c>
      <c r="J53" s="28" t="s">
        <v>248</v>
      </c>
      <c r="K53" s="8" t="s">
        <v>75</v>
      </c>
    </row>
    <row r="54" spans="1:11" s="4" customFormat="1" ht="30" x14ac:dyDescent="0.25">
      <c r="A54" s="18">
        <v>15</v>
      </c>
      <c r="B54" s="24" t="s">
        <v>252</v>
      </c>
      <c r="C54" s="80" t="s">
        <v>251</v>
      </c>
      <c r="D54" s="24" t="s">
        <v>79</v>
      </c>
      <c r="E54" s="19" t="s">
        <v>31</v>
      </c>
      <c r="F54" s="80">
        <v>1</v>
      </c>
      <c r="G54" s="17"/>
      <c r="H54" s="99">
        <v>620000</v>
      </c>
      <c r="I54" s="11">
        <f t="shared" si="3"/>
        <v>694400.00000000012</v>
      </c>
      <c r="J54" s="28" t="s">
        <v>253</v>
      </c>
      <c r="K54" s="8" t="s">
        <v>75</v>
      </c>
    </row>
    <row r="55" spans="1:11" s="39" customFormat="1" ht="45" x14ac:dyDescent="0.25">
      <c r="A55" s="40">
        <v>16</v>
      </c>
      <c r="B55" s="85" t="s">
        <v>254</v>
      </c>
      <c r="C55" s="86" t="s">
        <v>34</v>
      </c>
      <c r="D55" s="85" t="s">
        <v>255</v>
      </c>
      <c r="E55" s="38" t="s">
        <v>31</v>
      </c>
      <c r="F55" s="86">
        <v>1</v>
      </c>
      <c r="G55" s="87"/>
      <c r="H55" s="108">
        <v>191055532</v>
      </c>
      <c r="I55" s="52">
        <f t="shared" si="3"/>
        <v>213982195.84000003</v>
      </c>
      <c r="J55" s="170" t="s">
        <v>248</v>
      </c>
      <c r="K55" s="41" t="s">
        <v>75</v>
      </c>
    </row>
    <row r="56" spans="1:11" s="4" customFormat="1" ht="30" x14ac:dyDescent="0.25">
      <c r="A56" s="18">
        <v>17</v>
      </c>
      <c r="B56" s="24" t="s">
        <v>256</v>
      </c>
      <c r="C56" s="80" t="s">
        <v>257</v>
      </c>
      <c r="D56" s="24" t="s">
        <v>258</v>
      </c>
      <c r="E56" s="19" t="s">
        <v>31</v>
      </c>
      <c r="F56" s="80">
        <v>1</v>
      </c>
      <c r="G56" s="17"/>
      <c r="H56" s="99">
        <v>45000000</v>
      </c>
      <c r="I56" s="11">
        <f t="shared" si="3"/>
        <v>50400000.000000007</v>
      </c>
      <c r="J56" s="28" t="s">
        <v>259</v>
      </c>
      <c r="K56" s="8" t="s">
        <v>29</v>
      </c>
    </row>
    <row r="57" spans="1:11" s="4" customFormat="1" ht="30" x14ac:dyDescent="0.25">
      <c r="A57" s="18">
        <v>18</v>
      </c>
      <c r="B57" s="24" t="s">
        <v>260</v>
      </c>
      <c r="C57" s="80" t="s">
        <v>39</v>
      </c>
      <c r="D57" s="24" t="s">
        <v>261</v>
      </c>
      <c r="E57" s="19" t="s">
        <v>31</v>
      </c>
      <c r="F57" s="80">
        <v>1</v>
      </c>
      <c r="G57" s="17"/>
      <c r="H57" s="95">
        <v>9000000</v>
      </c>
      <c r="I57" s="11">
        <f t="shared" si="3"/>
        <v>10080000.000000002</v>
      </c>
      <c r="J57" s="54" t="s">
        <v>262</v>
      </c>
      <c r="K57" s="41" t="s">
        <v>32</v>
      </c>
    </row>
    <row r="58" spans="1:11" s="4" customFormat="1" ht="30" x14ac:dyDescent="0.25">
      <c r="A58" s="18">
        <v>19</v>
      </c>
      <c r="B58" s="24" t="s">
        <v>263</v>
      </c>
      <c r="C58" s="3" t="s">
        <v>39</v>
      </c>
      <c r="D58" s="24" t="s">
        <v>263</v>
      </c>
      <c r="E58" s="19" t="s">
        <v>31</v>
      </c>
      <c r="F58" s="80">
        <v>1</v>
      </c>
      <c r="G58" s="17"/>
      <c r="H58" s="5">
        <v>6500000</v>
      </c>
      <c r="I58" s="11">
        <f t="shared" si="3"/>
        <v>7280000.0000000009</v>
      </c>
      <c r="J58" s="26" t="s">
        <v>264</v>
      </c>
      <c r="K58" s="41" t="s">
        <v>32</v>
      </c>
    </row>
    <row r="59" spans="1:11" s="4" customFormat="1" ht="30" x14ac:dyDescent="0.25">
      <c r="A59" s="18">
        <v>20</v>
      </c>
      <c r="B59" s="24" t="s">
        <v>265</v>
      </c>
      <c r="C59" s="3" t="s">
        <v>257</v>
      </c>
      <c r="D59" s="35" t="s">
        <v>265</v>
      </c>
      <c r="E59" s="19" t="s">
        <v>31</v>
      </c>
      <c r="F59" s="16">
        <v>1</v>
      </c>
      <c r="G59" s="17"/>
      <c r="H59" s="100">
        <v>7500000</v>
      </c>
      <c r="I59" s="55">
        <f t="shared" si="3"/>
        <v>8400000</v>
      </c>
      <c r="J59" s="26" t="s">
        <v>218</v>
      </c>
      <c r="K59" s="41" t="s">
        <v>32</v>
      </c>
    </row>
    <row r="60" spans="1:11" s="4" customFormat="1" ht="45" x14ac:dyDescent="0.25">
      <c r="A60" s="18">
        <v>21</v>
      </c>
      <c r="B60" s="81" t="s">
        <v>266</v>
      </c>
      <c r="C60" s="3" t="s">
        <v>267</v>
      </c>
      <c r="D60" s="81" t="s">
        <v>266</v>
      </c>
      <c r="E60" s="19" t="s">
        <v>31</v>
      </c>
      <c r="F60" s="3">
        <v>1</v>
      </c>
      <c r="G60" s="3"/>
      <c r="H60" s="5">
        <v>844550000</v>
      </c>
      <c r="I60" s="11">
        <f t="shared" si="3"/>
        <v>945896000.00000012</v>
      </c>
      <c r="J60" s="30" t="s">
        <v>268</v>
      </c>
      <c r="K60" s="41" t="s">
        <v>32</v>
      </c>
    </row>
    <row r="61" spans="1:11" s="4" customFormat="1" ht="45" x14ac:dyDescent="0.25">
      <c r="A61" s="18">
        <v>22</v>
      </c>
      <c r="B61" s="24" t="s">
        <v>269</v>
      </c>
      <c r="C61" s="3" t="s">
        <v>40</v>
      </c>
      <c r="D61" s="24" t="s">
        <v>270</v>
      </c>
      <c r="E61" s="19" t="s">
        <v>31</v>
      </c>
      <c r="F61" s="3">
        <v>1</v>
      </c>
      <c r="G61" s="3"/>
      <c r="H61" s="5">
        <v>41904460</v>
      </c>
      <c r="I61" s="11">
        <f>H61*1.12</f>
        <v>46932995.200000003</v>
      </c>
      <c r="J61" s="30" t="s">
        <v>271</v>
      </c>
      <c r="K61" s="41" t="s">
        <v>32</v>
      </c>
    </row>
    <row r="62" spans="1:11" s="4" customFormat="1" ht="45" x14ac:dyDescent="0.25">
      <c r="A62" s="18">
        <v>23</v>
      </c>
      <c r="B62" s="35" t="s">
        <v>73</v>
      </c>
      <c r="C62" s="3" t="s">
        <v>40</v>
      </c>
      <c r="D62" s="24" t="s">
        <v>73</v>
      </c>
      <c r="E62" s="19" t="s">
        <v>31</v>
      </c>
      <c r="F62" s="3">
        <v>1</v>
      </c>
      <c r="G62" s="3"/>
      <c r="H62" s="5">
        <v>714285700</v>
      </c>
      <c r="I62" s="11">
        <f t="shared" si="3"/>
        <v>799999984.00000012</v>
      </c>
      <c r="J62" s="30" t="s">
        <v>271</v>
      </c>
      <c r="K62" s="41" t="s">
        <v>32</v>
      </c>
    </row>
    <row r="63" spans="1:11" s="4" customFormat="1" ht="60" x14ac:dyDescent="0.25">
      <c r="A63" s="19">
        <v>24</v>
      </c>
      <c r="B63" s="35" t="s">
        <v>272</v>
      </c>
      <c r="C63" s="3" t="s">
        <v>40</v>
      </c>
      <c r="D63" s="72" t="s">
        <v>74</v>
      </c>
      <c r="E63" s="19" t="s">
        <v>31</v>
      </c>
      <c r="F63" s="3">
        <v>1</v>
      </c>
      <c r="G63" s="3"/>
      <c r="H63" s="5">
        <v>761040179</v>
      </c>
      <c r="I63" s="11">
        <f t="shared" si="3"/>
        <v>852365000.48000014</v>
      </c>
      <c r="J63" s="30" t="s">
        <v>271</v>
      </c>
      <c r="K63" s="41" t="s">
        <v>32</v>
      </c>
    </row>
    <row r="64" spans="1:11" s="4" customFormat="1" ht="75" x14ac:dyDescent="0.25">
      <c r="A64" s="19">
        <v>25</v>
      </c>
      <c r="B64" s="35" t="s">
        <v>273</v>
      </c>
      <c r="C64" s="3" t="s">
        <v>40</v>
      </c>
      <c r="D64" s="24" t="s">
        <v>274</v>
      </c>
      <c r="E64" s="19" t="s">
        <v>31</v>
      </c>
      <c r="F64" s="3">
        <v>1</v>
      </c>
      <c r="G64" s="3"/>
      <c r="H64" s="5">
        <v>75712500</v>
      </c>
      <c r="I64" s="11">
        <f t="shared" si="3"/>
        <v>84798000.000000015</v>
      </c>
      <c r="J64" s="30" t="s">
        <v>271</v>
      </c>
      <c r="K64" s="41" t="s">
        <v>32</v>
      </c>
    </row>
    <row r="65" spans="1:12" s="4" customFormat="1" ht="75" x14ac:dyDescent="0.25">
      <c r="A65" s="19">
        <v>26</v>
      </c>
      <c r="B65" s="35" t="s">
        <v>275</v>
      </c>
      <c r="C65" s="3" t="s">
        <v>40</v>
      </c>
      <c r="D65" s="24" t="s">
        <v>276</v>
      </c>
      <c r="E65" s="19" t="s">
        <v>31</v>
      </c>
      <c r="F65" s="3">
        <v>1</v>
      </c>
      <c r="G65" s="3"/>
      <c r="H65" s="5">
        <v>217544643</v>
      </c>
      <c r="I65" s="11">
        <f t="shared" si="3"/>
        <v>243650000.16000003</v>
      </c>
      <c r="J65" s="30" t="s">
        <v>271</v>
      </c>
      <c r="K65" s="41" t="s">
        <v>32</v>
      </c>
    </row>
    <row r="66" spans="1:12" s="4" customFormat="1" ht="45" x14ac:dyDescent="0.25">
      <c r="A66" s="19">
        <v>27</v>
      </c>
      <c r="B66" s="35" t="s">
        <v>277</v>
      </c>
      <c r="C66" s="3" t="s">
        <v>278</v>
      </c>
      <c r="D66" s="24" t="s">
        <v>279</v>
      </c>
      <c r="E66" s="19" t="s">
        <v>31</v>
      </c>
      <c r="F66" s="3">
        <v>1</v>
      </c>
      <c r="G66" s="3"/>
      <c r="H66" s="5">
        <v>357134000</v>
      </c>
      <c r="I66" s="11">
        <f t="shared" si="3"/>
        <v>399990080.00000006</v>
      </c>
      <c r="J66" s="27" t="s">
        <v>280</v>
      </c>
      <c r="K66" s="41" t="s">
        <v>32</v>
      </c>
    </row>
    <row r="67" spans="1:12" s="4" customFormat="1" ht="45" x14ac:dyDescent="0.25">
      <c r="A67" s="19">
        <v>28</v>
      </c>
      <c r="B67" s="35" t="s">
        <v>281</v>
      </c>
      <c r="C67" s="3" t="s">
        <v>278</v>
      </c>
      <c r="D67" s="24" t="s">
        <v>282</v>
      </c>
      <c r="E67" s="19" t="s">
        <v>31</v>
      </c>
      <c r="F67" s="3">
        <v>1</v>
      </c>
      <c r="G67" s="3"/>
      <c r="H67" s="5">
        <v>178567000</v>
      </c>
      <c r="I67" s="55">
        <f t="shared" si="3"/>
        <v>199995040.00000003</v>
      </c>
      <c r="J67" s="54" t="s">
        <v>283</v>
      </c>
      <c r="K67" s="41" t="s">
        <v>32</v>
      </c>
    </row>
    <row r="68" spans="1:12" s="45" customFormat="1" ht="60" x14ac:dyDescent="0.25">
      <c r="A68" s="38">
        <f>A67+1</f>
        <v>29</v>
      </c>
      <c r="B68" s="51" t="s">
        <v>284</v>
      </c>
      <c r="C68" s="80" t="s">
        <v>285</v>
      </c>
      <c r="D68" s="51" t="s">
        <v>284</v>
      </c>
      <c r="E68" s="19" t="s">
        <v>31</v>
      </c>
      <c r="F68" s="55">
        <v>1</v>
      </c>
      <c r="G68" s="55"/>
      <c r="H68" s="5">
        <v>54500000</v>
      </c>
      <c r="I68" s="55">
        <f t="shared" si="3"/>
        <v>61040000.000000007</v>
      </c>
      <c r="J68" s="89" t="s">
        <v>248</v>
      </c>
      <c r="K68" s="82" t="s">
        <v>75</v>
      </c>
      <c r="L68" s="90"/>
    </row>
    <row r="69" spans="1:12" s="45" customFormat="1" ht="45" x14ac:dyDescent="0.25">
      <c r="A69" s="38">
        <f>A68+1</f>
        <v>30</v>
      </c>
      <c r="B69" s="51" t="s">
        <v>286</v>
      </c>
      <c r="C69" s="84" t="s">
        <v>278</v>
      </c>
      <c r="D69" s="51" t="s">
        <v>286</v>
      </c>
      <c r="E69" s="19" t="s">
        <v>31</v>
      </c>
      <c r="F69" s="55">
        <v>1</v>
      </c>
      <c r="G69" s="55"/>
      <c r="H69" s="5">
        <v>85000000</v>
      </c>
      <c r="I69" s="55">
        <f t="shared" si="3"/>
        <v>95200000.000000015</v>
      </c>
      <c r="J69" s="89" t="s">
        <v>248</v>
      </c>
      <c r="K69" s="82" t="s">
        <v>75</v>
      </c>
      <c r="L69" s="90"/>
    </row>
    <row r="70" spans="1:12" s="45" customFormat="1" ht="45" x14ac:dyDescent="0.25">
      <c r="A70" s="38">
        <f>A69+1</f>
        <v>31</v>
      </c>
      <c r="B70" s="51" t="s">
        <v>83</v>
      </c>
      <c r="C70" s="93" t="s">
        <v>84</v>
      </c>
      <c r="D70" s="51" t="s">
        <v>287</v>
      </c>
      <c r="E70" s="38" t="s">
        <v>31</v>
      </c>
      <c r="F70" s="55">
        <v>1</v>
      </c>
      <c r="G70" s="55"/>
      <c r="H70" s="100">
        <v>24076994</v>
      </c>
      <c r="I70" s="92">
        <f t="shared" si="3"/>
        <v>26966233.280000001</v>
      </c>
      <c r="J70" s="89" t="s">
        <v>288</v>
      </c>
      <c r="K70" s="82" t="s">
        <v>75</v>
      </c>
      <c r="L70" s="90"/>
    </row>
    <row r="71" spans="1:12" s="45" customFormat="1" ht="30" x14ac:dyDescent="0.25">
      <c r="A71" s="38">
        <v>32</v>
      </c>
      <c r="B71" s="51" t="s">
        <v>289</v>
      </c>
      <c r="C71" s="84" t="s">
        <v>80</v>
      </c>
      <c r="D71" s="51" t="s">
        <v>290</v>
      </c>
      <c r="E71" s="38" t="s">
        <v>31</v>
      </c>
      <c r="F71" s="55">
        <v>1</v>
      </c>
      <c r="G71" s="55"/>
      <c r="H71" s="100">
        <v>30635410</v>
      </c>
      <c r="I71" s="92">
        <f t="shared" si="3"/>
        <v>34311659.200000003</v>
      </c>
      <c r="J71" s="89" t="s">
        <v>381</v>
      </c>
      <c r="K71" s="82" t="s">
        <v>29</v>
      </c>
      <c r="L71" s="90"/>
    </row>
    <row r="72" spans="1:12" s="45" customFormat="1" ht="45" x14ac:dyDescent="0.25">
      <c r="A72" s="38">
        <v>33</v>
      </c>
      <c r="B72" s="51" t="s">
        <v>291</v>
      </c>
      <c r="C72" s="84" t="s">
        <v>84</v>
      </c>
      <c r="D72" s="51" t="s">
        <v>292</v>
      </c>
      <c r="E72" s="52" t="s">
        <v>31</v>
      </c>
      <c r="F72" s="52">
        <v>1</v>
      </c>
      <c r="G72" s="52"/>
      <c r="H72" s="10">
        <v>2665518</v>
      </c>
      <c r="I72" s="52">
        <f>H72*1.12</f>
        <v>2985380.16</v>
      </c>
      <c r="J72" s="94" t="s">
        <v>293</v>
      </c>
      <c r="K72" s="41" t="s">
        <v>75</v>
      </c>
      <c r="L72" s="90"/>
    </row>
    <row r="73" spans="1:12" s="45" customFormat="1" ht="30" x14ac:dyDescent="0.25">
      <c r="A73" s="18">
        <f t="shared" ref="A73:A84" si="4">A72+1</f>
        <v>34</v>
      </c>
      <c r="B73" s="33" t="s">
        <v>71</v>
      </c>
      <c r="C73" s="84" t="s">
        <v>84</v>
      </c>
      <c r="D73" s="33" t="s">
        <v>35</v>
      </c>
      <c r="E73" s="52" t="s">
        <v>31</v>
      </c>
      <c r="F73" s="10">
        <v>1</v>
      </c>
      <c r="G73" s="10"/>
      <c r="H73" s="10">
        <v>54891000</v>
      </c>
      <c r="I73" s="10">
        <f t="shared" ref="I73:I78" si="5">H73*1.12</f>
        <v>61477920.000000007</v>
      </c>
      <c r="J73" s="27" t="s">
        <v>294</v>
      </c>
      <c r="K73" s="8" t="s">
        <v>36</v>
      </c>
      <c r="L73" s="90"/>
    </row>
    <row r="74" spans="1:12" s="45" customFormat="1" ht="30" x14ac:dyDescent="0.25">
      <c r="A74" s="18">
        <f t="shared" si="4"/>
        <v>35</v>
      </c>
      <c r="B74" s="33" t="s">
        <v>295</v>
      </c>
      <c r="C74" s="84" t="s">
        <v>80</v>
      </c>
      <c r="D74" s="33" t="s">
        <v>57</v>
      </c>
      <c r="E74" s="52" t="s">
        <v>31</v>
      </c>
      <c r="F74" s="11">
        <v>1</v>
      </c>
      <c r="G74" s="11"/>
      <c r="H74" s="11">
        <v>686000</v>
      </c>
      <c r="I74" s="10">
        <f t="shared" si="5"/>
        <v>768320.00000000012</v>
      </c>
      <c r="J74" s="20" t="s">
        <v>293</v>
      </c>
      <c r="K74" s="8" t="s">
        <v>36</v>
      </c>
      <c r="L74" s="90"/>
    </row>
    <row r="75" spans="1:12" s="45" customFormat="1" ht="30" x14ac:dyDescent="0.25">
      <c r="A75" s="18">
        <f t="shared" si="4"/>
        <v>36</v>
      </c>
      <c r="B75" s="33" t="s">
        <v>68</v>
      </c>
      <c r="C75" s="84" t="s">
        <v>296</v>
      </c>
      <c r="D75" s="33" t="s">
        <v>69</v>
      </c>
      <c r="E75" s="52" t="s">
        <v>31</v>
      </c>
      <c r="F75" s="11">
        <v>1</v>
      </c>
      <c r="G75" s="11"/>
      <c r="H75" s="11">
        <v>52360000</v>
      </c>
      <c r="I75" s="10">
        <f t="shared" si="5"/>
        <v>58643200.000000007</v>
      </c>
      <c r="J75" s="27" t="s">
        <v>297</v>
      </c>
      <c r="K75" s="41" t="s">
        <v>298</v>
      </c>
      <c r="L75" s="90"/>
    </row>
    <row r="76" spans="1:12" s="45" customFormat="1" ht="45" x14ac:dyDescent="0.25">
      <c r="A76" s="18">
        <f t="shared" si="4"/>
        <v>37</v>
      </c>
      <c r="B76" s="33" t="s">
        <v>299</v>
      </c>
      <c r="C76" s="84" t="s">
        <v>84</v>
      </c>
      <c r="D76" s="33" t="s">
        <v>299</v>
      </c>
      <c r="E76" s="52" t="s">
        <v>31</v>
      </c>
      <c r="F76" s="11">
        <v>1</v>
      </c>
      <c r="G76" s="11"/>
      <c r="H76" s="11">
        <v>650000</v>
      </c>
      <c r="I76" s="10">
        <f t="shared" si="5"/>
        <v>728000.00000000012</v>
      </c>
      <c r="J76" s="20" t="s">
        <v>300</v>
      </c>
      <c r="K76" s="41" t="s">
        <v>36</v>
      </c>
      <c r="L76" s="90"/>
    </row>
    <row r="77" spans="1:12" s="45" customFormat="1" ht="45" x14ac:dyDescent="0.25">
      <c r="A77" s="18">
        <f t="shared" si="4"/>
        <v>38</v>
      </c>
      <c r="B77" s="33" t="s">
        <v>301</v>
      </c>
      <c r="C77" s="84" t="s">
        <v>84</v>
      </c>
      <c r="D77" s="33" t="s">
        <v>302</v>
      </c>
      <c r="E77" s="52" t="s">
        <v>31</v>
      </c>
      <c r="F77" s="11">
        <v>1</v>
      </c>
      <c r="G77" s="11"/>
      <c r="H77" s="11">
        <v>26096800</v>
      </c>
      <c r="I77" s="10">
        <f t="shared" si="5"/>
        <v>29228416.000000004</v>
      </c>
      <c r="J77" s="20" t="s">
        <v>294</v>
      </c>
      <c r="K77" s="41" t="s">
        <v>36</v>
      </c>
      <c r="L77" s="90"/>
    </row>
    <row r="78" spans="1:12" s="45" customFormat="1" ht="30" x14ac:dyDescent="0.25">
      <c r="A78" s="18">
        <f t="shared" si="4"/>
        <v>39</v>
      </c>
      <c r="B78" s="69" t="s">
        <v>303</v>
      </c>
      <c r="C78" s="139" t="s">
        <v>84</v>
      </c>
      <c r="D78" s="69" t="s">
        <v>35</v>
      </c>
      <c r="E78" s="52" t="s">
        <v>31</v>
      </c>
      <c r="F78" s="10">
        <v>1</v>
      </c>
      <c r="G78" s="10"/>
      <c r="H78" s="10">
        <v>116445750</v>
      </c>
      <c r="I78" s="10">
        <f t="shared" si="5"/>
        <v>130419240.00000001</v>
      </c>
      <c r="J78" s="140" t="s">
        <v>294</v>
      </c>
      <c r="K78" s="141" t="s">
        <v>36</v>
      </c>
      <c r="L78" s="90"/>
    </row>
    <row r="79" spans="1:12" s="45" customFormat="1" ht="105" x14ac:dyDescent="0.25">
      <c r="A79" s="171">
        <f t="shared" si="4"/>
        <v>40</v>
      </c>
      <c r="B79" s="113" t="s">
        <v>403</v>
      </c>
      <c r="C79" s="172" t="s">
        <v>40</v>
      </c>
      <c r="D79" s="113" t="s">
        <v>404</v>
      </c>
      <c r="E79" s="172" t="s">
        <v>31</v>
      </c>
      <c r="F79" s="172">
        <v>1</v>
      </c>
      <c r="G79" s="172"/>
      <c r="H79" s="173">
        <v>424249600</v>
      </c>
      <c r="I79" s="173">
        <v>424249600</v>
      </c>
      <c r="J79" s="172" t="s">
        <v>405</v>
      </c>
      <c r="K79" s="113" t="s">
        <v>75</v>
      </c>
      <c r="L79" s="90"/>
    </row>
    <row r="80" spans="1:12" s="45" customFormat="1" ht="45" x14ac:dyDescent="0.25">
      <c r="A80" s="171">
        <f t="shared" si="4"/>
        <v>41</v>
      </c>
      <c r="B80" s="113" t="s">
        <v>363</v>
      </c>
      <c r="C80" s="172" t="s">
        <v>40</v>
      </c>
      <c r="D80" s="113" t="s">
        <v>365</v>
      </c>
      <c r="E80" s="172" t="s">
        <v>31</v>
      </c>
      <c r="F80" s="172">
        <v>1</v>
      </c>
      <c r="G80" s="172"/>
      <c r="H80" s="173">
        <v>171874999.99999997</v>
      </c>
      <c r="I80" s="55">
        <f>H80*1.12</f>
        <v>192499999.99999997</v>
      </c>
      <c r="J80" s="172" t="s">
        <v>364</v>
      </c>
      <c r="K80" s="113" t="s">
        <v>75</v>
      </c>
      <c r="L80" s="90"/>
    </row>
    <row r="81" spans="1:12" s="45" customFormat="1" ht="60" x14ac:dyDescent="0.25">
      <c r="A81" s="171">
        <f t="shared" si="4"/>
        <v>42</v>
      </c>
      <c r="B81" s="113" t="s">
        <v>363</v>
      </c>
      <c r="C81" s="172" t="s">
        <v>40</v>
      </c>
      <c r="D81" s="113" t="s">
        <v>366</v>
      </c>
      <c r="E81" s="172" t="s">
        <v>31</v>
      </c>
      <c r="F81" s="172">
        <v>1</v>
      </c>
      <c r="G81" s="172"/>
      <c r="H81" s="174">
        <v>234291964</v>
      </c>
      <c r="I81" s="55">
        <f>H81*1.12</f>
        <v>262406999.68000004</v>
      </c>
      <c r="J81" s="172" t="s">
        <v>364</v>
      </c>
      <c r="K81" s="172" t="s">
        <v>75</v>
      </c>
      <c r="L81" s="90"/>
    </row>
    <row r="82" spans="1:12" s="45" customFormat="1" ht="45" x14ac:dyDescent="0.25">
      <c r="A82" s="171">
        <f t="shared" si="4"/>
        <v>43</v>
      </c>
      <c r="B82" s="113" t="s">
        <v>406</v>
      </c>
      <c r="C82" s="172" t="s">
        <v>40</v>
      </c>
      <c r="D82" s="113" t="s">
        <v>367</v>
      </c>
      <c r="E82" s="172" t="s">
        <v>31</v>
      </c>
      <c r="F82" s="172">
        <v>1</v>
      </c>
      <c r="G82" s="172"/>
      <c r="H82" s="174">
        <v>102541964</v>
      </c>
      <c r="I82" s="55">
        <f>H82*1.12</f>
        <v>114846999.68000001</v>
      </c>
      <c r="J82" s="172" t="s">
        <v>364</v>
      </c>
      <c r="K82" s="172" t="s">
        <v>75</v>
      </c>
      <c r="L82" s="90"/>
    </row>
    <row r="83" spans="1:12" s="45" customFormat="1" ht="30" x14ac:dyDescent="0.25">
      <c r="A83" s="171">
        <f t="shared" si="4"/>
        <v>44</v>
      </c>
      <c r="B83" s="113" t="s">
        <v>406</v>
      </c>
      <c r="C83" s="172" t="s">
        <v>40</v>
      </c>
      <c r="D83" s="113" t="s">
        <v>407</v>
      </c>
      <c r="E83" s="172" t="s">
        <v>31</v>
      </c>
      <c r="F83" s="172">
        <v>1</v>
      </c>
      <c r="G83" s="172"/>
      <c r="H83" s="174">
        <v>364030357</v>
      </c>
      <c r="I83" s="55">
        <f>H83*1.12</f>
        <v>407713999.84000003</v>
      </c>
      <c r="J83" s="172" t="s">
        <v>364</v>
      </c>
      <c r="K83" s="172" t="s">
        <v>75</v>
      </c>
      <c r="L83" s="90"/>
    </row>
    <row r="84" spans="1:12" s="45" customFormat="1" ht="60" x14ac:dyDescent="0.25">
      <c r="A84" s="171">
        <f t="shared" si="4"/>
        <v>45</v>
      </c>
      <c r="B84" s="113" t="s">
        <v>373</v>
      </c>
      <c r="C84" s="172" t="s">
        <v>374</v>
      </c>
      <c r="D84" s="113" t="s">
        <v>375</v>
      </c>
      <c r="E84" s="172" t="s">
        <v>31</v>
      </c>
      <c r="F84" s="172">
        <v>1</v>
      </c>
      <c r="G84" s="172"/>
      <c r="H84" s="175">
        <v>675642864</v>
      </c>
      <c r="I84" s="176">
        <f>H84*1.12</f>
        <v>756720007.68000007</v>
      </c>
      <c r="J84" s="172" t="s">
        <v>376</v>
      </c>
      <c r="K84" s="172" t="s">
        <v>75</v>
      </c>
      <c r="L84" s="90"/>
    </row>
    <row r="85" spans="1:12" x14ac:dyDescent="0.25">
      <c r="A85" s="189" t="s">
        <v>42</v>
      </c>
      <c r="B85" s="192"/>
      <c r="C85" s="192"/>
      <c r="D85" s="192"/>
      <c r="E85" s="192"/>
      <c r="F85" s="192"/>
      <c r="G85" s="193"/>
      <c r="H85" s="142">
        <f>SUM(H40:H84)</f>
        <v>12853370181</v>
      </c>
      <c r="I85" s="142">
        <f>SUM(I40:I84)</f>
        <v>14344864650.520004</v>
      </c>
      <c r="J85" s="143"/>
      <c r="K85" s="143"/>
    </row>
    <row r="86" spans="1:12" x14ac:dyDescent="0.25">
      <c r="A86" s="194" t="s">
        <v>53</v>
      </c>
      <c r="B86" s="195"/>
      <c r="C86" s="195"/>
      <c r="D86" s="195"/>
      <c r="E86" s="195"/>
      <c r="F86" s="195"/>
      <c r="G86" s="196"/>
      <c r="H86" s="65">
        <f>H38+H85</f>
        <v>80619465531</v>
      </c>
      <c r="I86" s="65">
        <f>I38+I85</f>
        <v>90242891442.52002</v>
      </c>
      <c r="J86" s="59"/>
      <c r="K86" s="60"/>
    </row>
    <row r="87" spans="1:12" x14ac:dyDescent="0.25">
      <c r="A87" s="181" t="s">
        <v>54</v>
      </c>
      <c r="B87" s="182"/>
      <c r="C87" s="182"/>
      <c r="D87" s="182"/>
      <c r="E87" s="182"/>
      <c r="F87" s="182"/>
      <c r="G87" s="183"/>
      <c r="H87" s="66">
        <f>H86+H30</f>
        <v>84052132708</v>
      </c>
      <c r="I87" s="66">
        <f>I86+I30</f>
        <v>94087478680.760025</v>
      </c>
      <c r="J87" s="60"/>
      <c r="K87" s="91"/>
    </row>
    <row r="88" spans="1:12" x14ac:dyDescent="0.25">
      <c r="A88" s="1"/>
    </row>
    <row r="89" spans="1:12" x14ac:dyDescent="0.25">
      <c r="A89" s="37" t="s">
        <v>201</v>
      </c>
      <c r="J89" s="31"/>
    </row>
    <row r="90" spans="1:12" x14ac:dyDescent="0.25">
      <c r="J90" s="31"/>
      <c r="K90" s="1"/>
    </row>
    <row r="91" spans="1:12" x14ac:dyDescent="0.25">
      <c r="A91" s="1"/>
      <c r="B91" s="1"/>
      <c r="D91" s="1"/>
      <c r="J91" s="31"/>
    </row>
    <row r="92" spans="1:12" x14ac:dyDescent="0.25">
      <c r="K92" s="1"/>
    </row>
    <row r="93" spans="1:12" x14ac:dyDescent="0.25">
      <c r="A93" s="1"/>
      <c r="B93" s="1"/>
      <c r="D93" s="1"/>
      <c r="J93" s="31"/>
      <c r="K93" s="1"/>
    </row>
    <row r="94" spans="1:12" x14ac:dyDescent="0.25">
      <c r="A94" s="1"/>
      <c r="B94" s="1"/>
      <c r="D94" s="1"/>
      <c r="J94" s="31"/>
      <c r="K94" s="1"/>
    </row>
    <row r="95" spans="1:12" x14ac:dyDescent="0.25">
      <c r="A95" s="1"/>
      <c r="B95" s="1"/>
      <c r="D95" s="1"/>
      <c r="J95" s="31"/>
    </row>
    <row r="98" spans="1:11" x14ac:dyDescent="0.25">
      <c r="A98" s="2"/>
      <c r="B98" s="2"/>
      <c r="C98" s="2"/>
      <c r="D98" s="2"/>
      <c r="E98" s="2"/>
      <c r="F98" s="2"/>
      <c r="G98" s="2"/>
      <c r="H98" s="2"/>
      <c r="I98" s="2"/>
      <c r="J98" s="2"/>
      <c r="K98" s="2"/>
    </row>
    <row r="99" spans="1:11" x14ac:dyDescent="0.25">
      <c r="A99" s="2"/>
      <c r="B99" s="2"/>
      <c r="C99" s="2"/>
      <c r="D99" s="2"/>
      <c r="E99" s="2"/>
      <c r="F99" s="2"/>
      <c r="G99" s="2"/>
      <c r="H99" s="2"/>
      <c r="I99" s="2"/>
      <c r="J99" s="2"/>
      <c r="K99" s="2"/>
    </row>
  </sheetData>
  <mergeCells count="12">
    <mergeCell ref="A85:G85"/>
    <mergeCell ref="A86:G86"/>
    <mergeCell ref="A87:G87"/>
    <mergeCell ref="A10:K10"/>
    <mergeCell ref="A39:K39"/>
    <mergeCell ref="A15:K15"/>
    <mergeCell ref="A30:G30"/>
    <mergeCell ref="A31:K31"/>
    <mergeCell ref="A11:K11"/>
    <mergeCell ref="A14:G14"/>
    <mergeCell ref="A32:K32"/>
    <mergeCell ref="A38:G38"/>
  </mergeCells>
  <dataValidations count="1">
    <dataValidation allowBlank="1" showInputMessage="1" showErrorMessage="1" prompt="Введите наименование на рус.языке" sqref="D40 B40"/>
  </dataValidations>
  <pageMargins left="0.7" right="0.7" top="0.75" bottom="0.75" header="0.3" footer="0.3"/>
  <pageSetup paperSize="9"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Диана Жусупова ДОЗ</cp:lastModifiedBy>
  <cp:lastPrinted>2013-12-28T08:45:55Z</cp:lastPrinted>
  <dcterms:created xsi:type="dcterms:W3CDTF">2010-11-22T12:00:33Z</dcterms:created>
  <dcterms:modified xsi:type="dcterms:W3CDTF">2014-03-20T09:16:57Z</dcterms:modified>
</cp:coreProperties>
</file>