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0" yWindow="5940" windowWidth="19320" windowHeight="3075"/>
  </bookViews>
  <sheets>
    <sheet name="пз" sheetId="11" r:id="rId1"/>
    <sheet name="ПЗ каз" sheetId="1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____________________wes940" localSheetId="0">#REF!</definedName>
    <definedName name="_____________________wes940">#REF!</definedName>
    <definedName name="____________________wes940" localSheetId="0">#REF!</definedName>
    <definedName name="____________________wes940">#REF!</definedName>
    <definedName name="___________________wes940" localSheetId="0">#REF!</definedName>
    <definedName name="___________________wes940">#REF!</definedName>
    <definedName name="_________________wes940" localSheetId="0">#REF!</definedName>
    <definedName name="_________________wes940">#REF!</definedName>
    <definedName name="________________wes940" localSheetId="0">#REF!</definedName>
    <definedName name="________________wes940">#REF!</definedName>
    <definedName name="_______________wes940" localSheetId="0">#REF!</definedName>
    <definedName name="_______________wes940">#REF!</definedName>
    <definedName name="______________wes940" localSheetId="0">#REF!</definedName>
    <definedName name="______________wes940">#REF!</definedName>
    <definedName name="_____________wes940" localSheetId="0">#REF!</definedName>
    <definedName name="_____________wes940">#REF!</definedName>
    <definedName name="____________wes940" localSheetId="0">#REF!</definedName>
    <definedName name="____________wes940">#REF!</definedName>
    <definedName name="___________wes940" localSheetId="0">#REF!</definedName>
    <definedName name="___________wes940">#REF!</definedName>
    <definedName name="__________wes940" localSheetId="0">#REF!</definedName>
    <definedName name="__________wes940">#REF!</definedName>
    <definedName name="_________wes940" localSheetId="0">#REF!</definedName>
    <definedName name="_________wes940">#REF!</definedName>
    <definedName name="_________wes941" localSheetId="0">#REF!</definedName>
    <definedName name="_________wes941">#REF!</definedName>
    <definedName name="_______wes940" localSheetId="0">#REF!</definedName>
    <definedName name="_______wes940">#REF!</definedName>
    <definedName name="_____wes940" localSheetId="0">#REF!</definedName>
    <definedName name="_____wes940">#REF!</definedName>
    <definedName name="____wes940" localSheetId="0">#REF!</definedName>
    <definedName name="____wes940">#REF!</definedName>
    <definedName name="___wes940" localSheetId="0">#REF!</definedName>
    <definedName name="___wes940">#REF!</definedName>
    <definedName name="__wes940" localSheetId="0">#REF!</definedName>
    <definedName name="__wes940">#REF!</definedName>
    <definedName name="_Fill" localSheetId="0" hidden="1">#REF!</definedName>
    <definedName name="_Fill" hidden="1">#REF!</definedName>
    <definedName name="_wes940" localSheetId="0">#REF!</definedName>
    <definedName name="_wes940">#REF!</definedName>
    <definedName name="_xlnm._FilterDatabase" localSheetId="0" hidden="1">пз!$A$8:$M$97</definedName>
    <definedName name="fdn">'[1]ремонт 25'!$B$10</definedName>
    <definedName name="II" localSheetId="0">[2]исп.см.!#REF!</definedName>
    <definedName name="II">[2]исп.см.!#REF!</definedName>
    <definedName name="Profit_Loss" localSheetId="0">#REF!</definedName>
    <definedName name="Profit_Loss">#REF!</definedName>
    <definedName name="Summ" localSheetId="0">#REF!</definedName>
    <definedName name="Summ">#REF!</definedName>
    <definedName name="wrn.Исполнение._.сметы._.затрат." hidden="1">{#N/A,#N/A,FALSE,"Лист15"}</definedName>
    <definedName name="wrn.Исполнение._.смкты._.затарат." hidden="1">{#N/A,#N/A,FALSE,"Лист15"}</definedName>
    <definedName name="ав" localSheetId="0">#REF!</definedName>
    <definedName name="ав">#REF!</definedName>
    <definedName name="апр" hidden="1">{#N/A,#N/A,FALSE,"Лист15"}</definedName>
    <definedName name="апрель" hidden="1">{#N/A,#N/A,FALSE,"Лист15"}</definedName>
    <definedName name="ара" hidden="1">{#N/A,#N/A,FALSE,"Лист15"}</definedName>
    <definedName name="_xlnm.Database" localSheetId="0">#REF!</definedName>
    <definedName name="_xlnm.Database">#REF!</definedName>
    <definedName name="БЛРаздел1">[3]Форма2!$C$19:$C$24,[3]Форма2!$E$19:$F$24,[3]Форма2!$D$26:$F$31,[3]Форма2!$C$33:$C$38,[3]Форма2!$E$33:$F$38,[3]Форма2!$D$40:$F$43,[3]Форма2!$C$45:$C$48,[3]Форма2!$E$45:$F$48,[3]Форма2!$C$19</definedName>
    <definedName name="БЛРаздел2">[3]Форма2!$C$51:$C$58,[3]Форма2!$E$51:$F$58,[3]Форма2!$C$60:$C$63,[3]Форма2!$E$60:$F$63,[3]Форма2!$C$65:$C$67,[3]Форма2!$E$65:$F$67,[3]Форма2!$C$51</definedName>
    <definedName name="БЛРаздел3">[3]Форма2!$C$70:$C$72,[3]Форма2!$D$73:$F$73,[3]Форма2!$E$70:$F$72,[3]Форма2!$C$75:$C$77,[3]Форма2!$E$75:$F$77,[3]Форма2!$C$79:$C$82,[3]Форма2!$E$79:$F$82,[3]Форма2!$C$84:$C$86,[3]Форма2!$E$84:$F$86,[3]Форма2!$C$88:$C$89,[3]Форма2!$E$88:$F$89,[3]Форма2!$C$70</definedName>
    <definedName name="БЛРаздел4">[3]Форма2!$E$106:$F$107,[3]Форма2!$C$106:$C$107,[3]Форма2!$E$102:$F$104,[3]Форма2!$C$102:$C$104,[3]Форма2!$C$97:$C$100,[3]Форма2!$E$97:$F$100,[3]Форма2!$E$92:$F$95,[3]Форма2!$C$92:$C$95,[3]Форма2!$C$92</definedName>
    <definedName name="БЛРаздел5">[3]Форма2!$C$113:$C$114,[3]Форма2!$D$110:$F$112,[3]Форма2!$E$113:$F$114,[3]Форма2!$D$115:$F$115,[3]Форма2!$D$117:$F$119,[3]Форма2!$D$121:$F$122,[3]Форма2!$D$124:$F$126,[3]Форма2!$D$110</definedName>
    <definedName name="БЛРаздел6">[3]Форма2!$D$129:$F$132,[3]Форма2!$D$134:$F$135,[3]Форма2!$D$137:$F$140,[3]Форма2!$D$142:$F$144,[3]Форма2!$D$146:$F$150,[3]Форма2!$D$152:$F$154,[3]Форма2!$D$156:$F$162,[3]Форма2!$D$129</definedName>
    <definedName name="БЛРаздел7">[3]Форма2!$D$179:$F$185,[3]Форма2!$D$175:$F$177,[3]Форма2!$D$165:$F$173,[3]Форма2!$D$165</definedName>
    <definedName name="БЛРаздел8">[3]Форма2!$E$200:$F$207,[3]Форма2!$C$200:$C$207,[3]Форма2!$E$189:$F$198,[3]Форма2!$C$189:$C$198,[3]Форма2!$E$188:$F$188,[3]Форма2!$C$188</definedName>
    <definedName name="БЛРаздел9">[3]Форма2!$E$234:$F$237,[3]Форма2!$C$234:$C$237,[3]Форма2!$E$224:$F$232,[3]Форма2!$C$224:$C$232,[3]Форма2!$E$223:$F$223,[3]Форма2!$C$223,[3]Форма2!$E$217:$F$221,[3]Форма2!$C$217:$C$221,[3]Форма2!$E$210:$F$215,[3]Форма2!$C$210:$C$215,[3]Форма2!$C$210</definedName>
    <definedName name="БПДанные">[3]Форма1!$C$22:$D$33,[3]Форма1!$C$36:$D$48,[3]Форма1!$C$22</definedName>
    <definedName name="в10" localSheetId="0">#REF!</definedName>
    <definedName name="в10">#REF!</definedName>
    <definedName name="выфф" localSheetId="0">#REF!</definedName>
    <definedName name="выфф">#REF!</definedName>
    <definedName name="год" localSheetId="0">[4]исп.см.!#REF!</definedName>
    <definedName name="год">[4]исп.см.!#REF!</definedName>
    <definedName name="д">'[5]ремонт 25'!$B$10</definedName>
    <definedName name="движение" hidden="1">{#N/A,#N/A,FALSE,"Лист15"}</definedName>
    <definedName name="_xlnm.Print_Titles" localSheetId="0">пз!$8:$8</definedName>
    <definedName name="кал" hidden="1">{#N/A,#N/A,FALSE,"Лист15"}</definedName>
    <definedName name="кап" localSheetId="0">[2]исп.см.!#REF!</definedName>
    <definedName name="кап">[2]исп.см.!#REF!</definedName>
    <definedName name="капрас" localSheetId="0">[6]исп.см.!#REF!</definedName>
    <definedName name="капрас">[6]исп.см.!#REF!</definedName>
    <definedName name="капрем" localSheetId="0">[2]исп.см.!#REF!</definedName>
    <definedName name="капрем">[2]исп.см.!#REF!</definedName>
    <definedName name="коммунальные" localSheetId="0" hidden="1">#REF!</definedName>
    <definedName name="коммунальные" hidden="1">#REF!</definedName>
    <definedName name="лист2" localSheetId="0">#REF!</definedName>
    <definedName name="лист2">#REF!</definedName>
    <definedName name="лордодлож" localSheetId="0">[7]исп.см.!#REF!</definedName>
    <definedName name="лордодлож">[7]исп.см.!#REF!</definedName>
    <definedName name="материалы" hidden="1">{#N/A,#N/A,FALSE,"Лист15"}</definedName>
    <definedName name="МКС" hidden="1">{#N/A,#N/A,FALSE,"Лист15"}</definedName>
    <definedName name="Область_печати_ИМ" localSheetId="0">#REF!</definedName>
    <definedName name="Область_печати_ИМ">#REF!</definedName>
    <definedName name="отредакт" localSheetId="0">#REF!</definedName>
    <definedName name="отредакт">#REF!</definedName>
    <definedName name="пз" localSheetId="0">#REF!</definedName>
    <definedName name="пз">#REF!</definedName>
    <definedName name="ПЗ12" localSheetId="0">#REF!</definedName>
    <definedName name="ПЗ12">#REF!</definedName>
    <definedName name="пре" hidden="1">{#N/A,#N/A,FALSE,"Лист15"}</definedName>
    <definedName name="про" localSheetId="0">#REF!</definedName>
    <definedName name="про">#REF!</definedName>
    <definedName name="пролграаммм" hidden="1">{#N/A,#N/A,FALSE,"Лист15"}</definedName>
    <definedName name="проч" localSheetId="0" hidden="1">#REF!</definedName>
    <definedName name="проч" hidden="1">#REF!</definedName>
    <definedName name="сайтт" localSheetId="0">[2]исп.см.!#REF!</definedName>
    <definedName name="сайтт">[2]исп.см.!#REF!</definedName>
    <definedName name="связ" hidden="1">{#N/A,#N/A,FALSE,"Лист15"}</definedName>
    <definedName name="связи" hidden="1">{#N/A,#N/A,FALSE,"Лист15"}</definedName>
    <definedName name="связь1" hidden="1">{#N/A,#N/A,FALSE,"Лист15"}</definedName>
    <definedName name="у" localSheetId="0" hidden="1">#REF!</definedName>
    <definedName name="у" hidden="1">#REF!</definedName>
  </definedNames>
  <calcPr calcId="145621"/>
</workbook>
</file>

<file path=xl/calcChain.xml><?xml version="1.0" encoding="utf-8"?>
<calcChain xmlns="http://schemas.openxmlformats.org/spreadsheetml/2006/main">
  <c r="H95" i="12" l="1"/>
  <c r="H96" i="12" s="1"/>
  <c r="I94" i="12"/>
  <c r="H46" i="12"/>
  <c r="I46" i="12" s="1"/>
  <c r="G45" i="12"/>
  <c r="H45" i="12" s="1"/>
  <c r="I45" i="12" s="1"/>
  <c r="H44" i="12"/>
  <c r="I44" i="12" s="1"/>
  <c r="H43" i="12"/>
  <c r="I43" i="12" s="1"/>
  <c r="H42" i="12"/>
  <c r="I42" i="12" s="1"/>
  <c r="H41" i="12"/>
  <c r="I41" i="12" s="1"/>
  <c r="H40" i="12"/>
  <c r="I40" i="12" s="1"/>
  <c r="H39" i="12"/>
  <c r="I39" i="12" s="1"/>
  <c r="H38" i="12"/>
  <c r="I38" i="12" s="1"/>
  <c r="H37" i="12"/>
  <c r="I37" i="12" s="1"/>
  <c r="H95" i="11" l="1"/>
  <c r="I94" i="11"/>
  <c r="G45" i="11"/>
  <c r="H45" i="11" s="1"/>
  <c r="I45" i="11" s="1"/>
  <c r="H44" i="11"/>
  <c r="I44" i="11" s="1"/>
  <c r="H43" i="11"/>
  <c r="I43" i="11" s="1"/>
  <c r="H42" i="11"/>
  <c r="I42" i="11" s="1"/>
  <c r="H41" i="11"/>
  <c r="I41" i="11" s="1"/>
  <c r="H40" i="11"/>
  <c r="I40" i="11" s="1"/>
  <c r="F40" i="11"/>
  <c r="H39" i="11"/>
  <c r="I39" i="11" s="1"/>
  <c r="H38" i="11"/>
  <c r="I38" i="11" s="1"/>
  <c r="H37" i="11"/>
  <c r="I37" i="11" s="1"/>
  <c r="H46" i="11" l="1"/>
  <c r="I46" i="11" s="1"/>
  <c r="I93" i="12"/>
  <c r="I92" i="12"/>
  <c r="I91" i="12"/>
  <c r="I90" i="12"/>
  <c r="I89" i="12"/>
  <c r="I88" i="12"/>
  <c r="A88" i="12"/>
  <c r="A89" i="12" s="1"/>
  <c r="A90" i="12" s="1"/>
  <c r="A91" i="12" s="1"/>
  <c r="A92" i="12" s="1"/>
  <c r="A93" i="12" s="1"/>
  <c r="I87" i="12"/>
  <c r="I86" i="12"/>
  <c r="I85" i="12"/>
  <c r="I84" i="12"/>
  <c r="I83" i="12"/>
  <c r="A83" i="12"/>
  <c r="A84" i="12" s="1"/>
  <c r="A85" i="12" s="1"/>
  <c r="I82" i="12"/>
  <c r="I81" i="12"/>
  <c r="I80" i="12"/>
  <c r="I95" i="12" s="1"/>
  <c r="I96" i="12" s="1"/>
  <c r="I79" i="12"/>
  <c r="I78" i="12"/>
  <c r="I77" i="12"/>
  <c r="I76" i="12"/>
  <c r="I75" i="12"/>
  <c r="I74" i="12"/>
  <c r="I73" i="12"/>
  <c r="I72" i="12"/>
  <c r="I71" i="12"/>
  <c r="I70" i="12"/>
  <c r="I69" i="12"/>
  <c r="I68" i="12"/>
  <c r="I67" i="12"/>
  <c r="I66" i="12"/>
  <c r="I65" i="12"/>
  <c r="I64" i="12"/>
  <c r="I63" i="12"/>
  <c r="I62" i="12"/>
  <c r="I61" i="12"/>
  <c r="I60" i="12"/>
  <c r="I59" i="12"/>
  <c r="I58" i="12"/>
  <c r="I57" i="12"/>
  <c r="I56" i="12"/>
  <c r="A56" i="12"/>
  <c r="A57" i="12" s="1"/>
  <c r="I55" i="12"/>
  <c r="H53" i="12"/>
  <c r="I52" i="12"/>
  <c r="I51" i="12"/>
  <c r="I50" i="12"/>
  <c r="I49" i="12"/>
  <c r="I48" i="12"/>
  <c r="H33" i="12"/>
  <c r="I32" i="12"/>
  <c r="I31" i="12"/>
  <c r="I30" i="12"/>
  <c r="I29" i="12"/>
  <c r="I27" i="12"/>
  <c r="I26" i="12"/>
  <c r="I25" i="12"/>
  <c r="I24" i="12"/>
  <c r="I23" i="12"/>
  <c r="I22" i="12"/>
  <c r="I21" i="12"/>
  <c r="I20" i="12"/>
  <c r="I19" i="12"/>
  <c r="I18" i="12"/>
  <c r="H16" i="12"/>
  <c r="I15" i="12"/>
  <c r="I14" i="12"/>
  <c r="I13" i="12"/>
  <c r="I12" i="12"/>
  <c r="H96" i="11" l="1"/>
  <c r="H34" i="12"/>
  <c r="I33" i="12"/>
  <c r="I53" i="12"/>
  <c r="I16" i="12"/>
  <c r="H97" i="12" l="1"/>
  <c r="I34" i="12"/>
  <c r="I97" i="12" l="1"/>
  <c r="I65" i="11"/>
  <c r="I93" i="11" l="1"/>
  <c r="I92" i="11"/>
  <c r="I91" i="11"/>
  <c r="I90" i="11"/>
  <c r="I32" i="11" l="1"/>
  <c r="I31" i="11"/>
  <c r="I88" i="11"/>
  <c r="I89" i="11"/>
  <c r="I87" i="11" l="1"/>
  <c r="H33" i="11" l="1"/>
  <c r="I86" i="11" l="1"/>
  <c r="H53" i="11" l="1"/>
  <c r="I52" i="11"/>
  <c r="I30" i="11"/>
  <c r="I85" i="11" l="1"/>
  <c r="I84" i="11"/>
  <c r="I83" i="11"/>
  <c r="I82" i="11"/>
  <c r="I81" i="11"/>
  <c r="I80" i="11"/>
  <c r="I95" i="11" s="1"/>
  <c r="I96" i="11" s="1"/>
  <c r="I79" i="11"/>
  <c r="I78" i="11"/>
  <c r="I77" i="11"/>
  <c r="I76" i="11"/>
  <c r="I75" i="11"/>
  <c r="I74" i="11"/>
  <c r="I73" i="11"/>
  <c r="I72" i="11"/>
  <c r="I71" i="11"/>
  <c r="I70" i="11"/>
  <c r="I69" i="11"/>
  <c r="I68" i="11"/>
  <c r="I67" i="11"/>
  <c r="I66" i="11"/>
  <c r="I64" i="11"/>
  <c r="I63" i="11"/>
  <c r="I62" i="11"/>
  <c r="I61" i="11"/>
  <c r="I60" i="11"/>
  <c r="I59" i="11"/>
  <c r="I58" i="11"/>
  <c r="I57" i="11"/>
  <c r="I56" i="11"/>
  <c r="A56" i="11"/>
  <c r="A57" i="11" s="1"/>
  <c r="A58" i="11" s="1"/>
  <c r="A59" i="11" s="1"/>
  <c r="A60" i="11" s="1"/>
  <c r="A61" i="11" s="1"/>
  <c r="A62" i="11" s="1"/>
  <c r="A63" i="11" s="1"/>
  <c r="A64" i="11" s="1"/>
  <c r="A65" i="11" s="1"/>
  <c r="A66" i="11" s="1"/>
  <c r="A67" i="11" s="1"/>
  <c r="A68" i="11" s="1"/>
  <c r="A69" i="11" s="1"/>
  <c r="A70" i="11" s="1"/>
  <c r="A71" i="11" s="1"/>
  <c r="A72" i="11" s="1"/>
  <c r="A73" i="11" s="1"/>
  <c r="I55" i="11"/>
  <c r="I51" i="11"/>
  <c r="I50" i="11"/>
  <c r="I49" i="11"/>
  <c r="I48" i="11"/>
  <c r="I29" i="11"/>
  <c r="I27" i="11"/>
  <c r="I26" i="11"/>
  <c r="I25" i="11"/>
  <c r="I24" i="11"/>
  <c r="I23" i="11"/>
  <c r="I22" i="11"/>
  <c r="I21" i="11"/>
  <c r="I20" i="11"/>
  <c r="I19" i="11"/>
  <c r="A19" i="11"/>
  <c r="A20" i="11" s="1"/>
  <c r="A21" i="11" s="1"/>
  <c r="I18" i="11"/>
  <c r="H16" i="11"/>
  <c r="H34" i="11" s="1"/>
  <c r="I15" i="11"/>
  <c r="I14" i="11"/>
  <c r="I13" i="11"/>
  <c r="I12" i="11"/>
  <c r="A13" i="11"/>
  <c r="A14" i="11" s="1"/>
  <c r="A15" i="11" s="1"/>
  <c r="A74" i="11" l="1"/>
  <c r="A75" i="11" s="1"/>
  <c r="A22" i="1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I16" i="11"/>
  <c r="I53" i="11"/>
  <c r="I33" i="11"/>
  <c r="H97" i="11"/>
  <c r="I34" i="11" l="1"/>
  <c r="A76" i="11"/>
  <c r="A77" i="11" s="1"/>
  <c r="A78" i="11" s="1"/>
  <c r="A79" i="11" s="1"/>
  <c r="A80" i="11" s="1"/>
  <c r="A81" i="11" s="1"/>
  <c r="A82" i="11" s="1"/>
  <c r="A83" i="11" s="1"/>
  <c r="A84" i="11" s="1"/>
  <c r="A85" i="11" s="1"/>
  <c r="A86" i="11" s="1"/>
  <c r="A87" i="11" s="1"/>
  <c r="A88" i="11" s="1"/>
  <c r="A89" i="11" s="1"/>
  <c r="A90" i="11" s="1"/>
  <c r="A91" i="11" s="1"/>
  <c r="A92" i="11" s="1"/>
  <c r="A93" i="11" s="1"/>
  <c r="I97" i="11" l="1"/>
</calcChain>
</file>

<file path=xl/sharedStrings.xml><?xml version="1.0" encoding="utf-8"?>
<sst xmlns="http://schemas.openxmlformats.org/spreadsheetml/2006/main" count="930" uniqueCount="452">
  <si>
    <t>Срок поставки товара, выполнения работ, оказания услуг</t>
  </si>
  <si>
    <t>Место поставки товара, выполнения работ, оказания услуг</t>
  </si>
  <si>
    <t>услуга</t>
  </si>
  <si>
    <t>Консультационно-информационное обслуживание по вопросам налогообложения</t>
  </si>
  <si>
    <t>Оказание PR-услуг по организации информационного маркетинга и рекламы</t>
  </si>
  <si>
    <t>запрос ценовых предложений</t>
  </si>
  <si>
    <t>Услуги по отбору абитуриентов</t>
  </si>
  <si>
    <t>тендер</t>
  </si>
  <si>
    <t>Автономная организация образования "Назарбаев Университет"</t>
  </si>
  <si>
    <t>№ п/п</t>
  </si>
  <si>
    <t xml:space="preserve">Сумма планируемая для закупки без учета НДС, тенге </t>
  </si>
  <si>
    <t>Сумма планируемая для закупки с  учетом НДС, тенге</t>
  </si>
  <si>
    <t>Работы</t>
  </si>
  <si>
    <t>Итого по работам:</t>
  </si>
  <si>
    <t>Услуги</t>
  </si>
  <si>
    <t>1. Товары, работы, услуги, приобретения которых осуществляются в соответствии с пунктом 16 Правил закупок товаров, работ, услуг, утвержденных решением Попечительского совета "Назарбаев Университет" от 10.12.2011г. №3 (далее - Правила).</t>
  </si>
  <si>
    <t>Итого по услугам:</t>
  </si>
  <si>
    <t>Совершенствование интегрированной системы управления рисками</t>
  </si>
  <si>
    <t>Краткая характеристика (описание) товаров, работ, услуг</t>
  </si>
  <si>
    <t>Цена за единицу, тенге (маркетинговая цена)</t>
  </si>
  <si>
    <t>Количество/ объем</t>
  </si>
  <si>
    <t xml:space="preserve"> пп. 25) п.15 Правил</t>
  </si>
  <si>
    <t>пп. 25) п.15 Правил</t>
  </si>
  <si>
    <t>пп. 14) п. 15 Правил</t>
  </si>
  <si>
    <t xml:space="preserve"> пп. 14) п. 15 Правил</t>
  </si>
  <si>
    <t>пп 14) п. 15 Правил</t>
  </si>
  <si>
    <t>«Назарбаев Университеті» дербес білім беру ұйымы</t>
  </si>
  <si>
    <t>№ р/р</t>
  </si>
  <si>
    <t xml:space="preserve">Сатып алынатын тауарлардың, жұмыстардың, қызметтердің атауы </t>
  </si>
  <si>
    <t>Сатып алу тәсілі</t>
  </si>
  <si>
    <t xml:space="preserve">Тауарлардың, жұмыстардың, қызметтердің қысқаша сипаттамасы (сипаты) </t>
  </si>
  <si>
    <t>Өлшем бірлігі (ӨБХС сәйкес)</t>
  </si>
  <si>
    <t>Саны, көлемі</t>
  </si>
  <si>
    <t xml:space="preserve">Сатып алуға жоспарланған сома, теңге (ҚҚС есепке алмағанда) </t>
  </si>
  <si>
    <t>Сатып алуға жоспарланған сома, теңге (ҚҚС есепке алғанда)</t>
  </si>
  <si>
    <t xml:space="preserve">Тауарды жеткізу, жұмыстарды орындау, қызметтерді көрсету мерзімі </t>
  </si>
  <si>
    <t>Тауарларды жеткізу, жұмыстарды орындау, қызметтерді көрсету орны</t>
  </si>
  <si>
    <t xml:space="preserve">1. "Назарбаев Университеті" Қамқоршылық кеңесiнiң 10.12.2011 жылғы № 3 шешiмімен бекiтiлген Тауарларды, жұмыстарды, қызметтердi сатып алу ережесінің (бұдан әрі - Ереже) 16-тармағына сәйкес сатып алынған тауарлар, жұмыстар,  қызметтер. </t>
  </si>
  <si>
    <t>Жұмыстар</t>
  </si>
  <si>
    <t>кешендi жұмыс</t>
  </si>
  <si>
    <t>Астана қ.</t>
  </si>
  <si>
    <t>Жұмыстар бойынша жинағы:</t>
  </si>
  <si>
    <t>Қызметтер</t>
  </si>
  <si>
    <t>қызмет</t>
  </si>
  <si>
    <t>Салық салу мәселесі бойынша консультациялық-ақпараттық қызмет көрсету</t>
  </si>
  <si>
    <t>Қашықтықтан  және консультациялық бақылап отыру, жазбаша және ауызша нысанда, Назарбаев Университетінің  шаруашылық қызметінде пайда болатын салық салу мәселесінің кез келген даулы және/немесе бір мәнді емес мәселелері бойынша</t>
  </si>
  <si>
    <t>Тәуекелді басқарудың интеграцияланған жүйесін жетілдіру</t>
  </si>
  <si>
    <t>Тәуекелді басқарудың интеграцияланған жүйесін жетілдіру бойынша консультациялық қызметтер</t>
  </si>
  <si>
    <t>Қазақстан Республикасы, Астана қ., АҚШ, Ұлыбритания</t>
  </si>
  <si>
    <t xml:space="preserve">Бастапқы-рұқсат беру құжаттамасын алу бойынша қызметтер (жер учаскесін таңдау және келісу, кешенді есептер, жер комитетінің ақпараттық мәліметтері және т.б.) </t>
  </si>
  <si>
    <t xml:space="preserve">Астана қ. </t>
  </si>
  <si>
    <t>Қызметтер бойынша жинағы:</t>
  </si>
  <si>
    <t>Ереженің 15-т. 26) тт.</t>
  </si>
  <si>
    <t>жұмыс</t>
  </si>
  <si>
    <t xml:space="preserve">Қызметкерлерді онымен еңбек (қызметтік) міндеттерін орындау кезінде жазатайым оқиғалардан міндетті сақтандыру </t>
  </si>
  <si>
    <t>Ереженің 15-т. 4) тт.</t>
  </si>
  <si>
    <t>Ауырған жағдайлардан ерікті сақтандыру</t>
  </si>
  <si>
    <t>Қазақстан Республикасы</t>
  </si>
  <si>
    <t>Ереженің 15-т. 25) тт.</t>
  </si>
  <si>
    <t>Талапкерлерді іріктеу бойынша қызметтер</t>
  </si>
  <si>
    <t>Ереженің 15-т. 1) тт.</t>
  </si>
  <si>
    <t>Ереженің 15-т. 14) тт.</t>
  </si>
  <si>
    <t>Басшылық мемлекеттік қызметшілерге арналған корпоративтік тренингтік бағдарламаларды әзірлеу, енгізу және іске асыру бойынша консультациялық қызметтер</t>
  </si>
  <si>
    <t xml:space="preserve">«Назарбаев Университеті» әкімшілік-шаруашылық қызметін қамтамасыз ету мен қызмет көрсетуді ұйымдастыру бойынша қызметтер  </t>
  </si>
  <si>
    <t xml:space="preserve">«Назарбаев Университеті» инвестициялық-құрылыс жобаларын басқару бойынша қызметтер </t>
  </si>
  <si>
    <t>Ереженің 15-т. 1), 6) тт.</t>
  </si>
  <si>
    <t>Қызметтер бойынша жиыны:</t>
  </si>
  <si>
    <t>Наименование товаров, работ, услуг</t>
  </si>
  <si>
    <t xml:space="preserve">Способ осуществления закупок </t>
  </si>
  <si>
    <t xml:space="preserve">2. Товары, работы, услуги, приобретения которых осуществляются без применения норм Правил в соответствии с пунктом 15 Правил </t>
  </si>
  <si>
    <t>баға ұсыныстарын сұрастыру</t>
  </si>
  <si>
    <t>2. Сатып алуы  Ереженің 15-тармағына сәйкес Ереженің нормаларын қолданусыз жүзеге асырылатын тауарлар, жұмыстар, қызметтер</t>
  </si>
  <si>
    <t>Ереженің 15-т., 14)тт.</t>
  </si>
  <si>
    <t>1</t>
  </si>
  <si>
    <t>Итого по разделу 1:</t>
  </si>
  <si>
    <t>Итого по разделу 2:</t>
  </si>
  <si>
    <t>ВСЕГО (раздел 1+раздел 2):</t>
  </si>
  <si>
    <t>1 бөлім бойынша жинағы:</t>
  </si>
  <si>
    <t>Астана қ., Лондон қ., Гамбург қ.</t>
  </si>
  <si>
    <t>2 бөлім бойынша жинағы:</t>
  </si>
  <si>
    <t>ЖИЫНЫ (1 бөлім+2 бөлім):</t>
  </si>
  <si>
    <t>Бірлігі үшін баға, теңге (маркетингтік бағасы)</t>
  </si>
  <si>
    <t>Астана қ., Қабанбай батыр даңғ., 53</t>
  </si>
  <si>
    <t xml:space="preserve">Шетелдік ЖОО-мен және ғылыми орталықтармен келісімдер жасау мәселесі бойынша консультациялық және заң қызметтері  </t>
  </si>
  <si>
    <t xml:space="preserve">086 нысаны бойынша академиялық (шетелдiк) қызметкерлерге міндетті дәрігерлік тексеріс өткізу </t>
  </si>
  <si>
    <t>План закупок товаров, работ, услуг "Назарбаев Университет" на 2013 год</t>
  </si>
  <si>
    <t>Аренда конференц-зала для проведения презентации НУ</t>
  </si>
  <si>
    <t>пп. 1) п.15 Правил</t>
  </si>
  <si>
    <t>Услуги международных рекрутинговых агентств</t>
  </si>
  <si>
    <t>Услуги по организации информационно-библиографического, библиотечного обеспечения,  внедрения, предоставления и  развития ИТ-систем, ИТ-технологий и ИТ-сервисов для «Назарбаев Университет» и обеспечение полиграфическо-типографской продукцией</t>
  </si>
  <si>
    <t>Услуги по обслуживанию административно-хозяйственной деятельности «Назарбаев Университет»</t>
  </si>
  <si>
    <t>Услуги по управлению инвестиционно-строительными проектами «Назарбаев Университет»</t>
  </si>
  <si>
    <t>Разработка проектно-сметной документации на расширение 2-х существующих блоков НОК "Назарбаев Университет"</t>
  </si>
  <si>
    <t>Строительство пускового комплекса 3 второй очереди строительства Научно-образовательного комплекса «Назарбаев Университет»</t>
  </si>
  <si>
    <t>Строительство пускового комплекса 4 второй очереди строительства Научно-образовательного комплекса «Назарбаев Университет»</t>
  </si>
  <si>
    <t>Реконструкция фасадов зданий факультетов и общежитий "Назарбаев Университет"</t>
  </si>
  <si>
    <t xml:space="preserve">Научные исследования в области здравоохранения АО «Национальный научный центр материнства и детства» </t>
  </si>
  <si>
    <t>Прикладные научные исследования АО "Республиканский научный центр неотложной медицинской помощи"</t>
  </si>
  <si>
    <t>Прикладные научные исследования АО "Национальный научный центр материнства и детства"</t>
  </si>
  <si>
    <t xml:space="preserve">Обязательное страхование </t>
  </si>
  <si>
    <t xml:space="preserve">Консультационные и юридические услуги по вопросам заключения соглашений с зарубежными ВУЗ-ами и научными центрами  </t>
  </si>
  <si>
    <t>Проведение маркетинговых и PR-акций компании</t>
  </si>
  <si>
    <t>Производство и разработка имиджевой продукции с символикой университета: список продукции по согласованию</t>
  </si>
  <si>
    <t>Мероприятия для создания целостной структуры университета (внутренние коммуникации)</t>
  </si>
  <si>
    <t>Мероприятия направленные на сплочение команды и поддержание внутрикорпоративной культуры</t>
  </si>
  <si>
    <t>Добровольное страхование (медицинская страховка)</t>
  </si>
  <si>
    <t>работа</t>
  </si>
  <si>
    <t>Консультационные услуги по разработке, внедрению и реализации корпоративных тренинговых программ для топ-менеджмента малого и среднего бизнеса</t>
  </si>
  <si>
    <t>Консультационные услуги по разработке, внедрению и реализации корпоративных тренинговых программ для руководящих государственных служащих</t>
  </si>
  <si>
    <t>Услуги синхронного перевода</t>
  </si>
  <si>
    <t>6 месяцев</t>
  </si>
  <si>
    <t>Алматы, Астана, Актау, Актобе, Атырау, Костанай, Павлодар, Петропавловск, Шымкент, Талдыкорган, Кызылорда, Тараз, Караганда, Семей, Уральск, Кокшетау, Усть-Каменогорск</t>
  </si>
  <si>
    <t>со дня вступления договора в силу по 31.12.2013 года</t>
  </si>
  <si>
    <t>г. Астана, пр. Кабанбай батыра, 53</t>
  </si>
  <si>
    <t>Система для своевременной и качественной идентификации и оценки рисков по всем направлениям деятельности Группы</t>
  </si>
  <si>
    <t>Приобретение услуг у стратегического партнера для Школы инженерии</t>
  </si>
  <si>
    <t xml:space="preserve">Услуги АО «Национальный научный центр материнства и детства» по проведению научных исследований в области здравоохранения </t>
  </si>
  <si>
    <t xml:space="preserve">Услуги АО "Республиканский научный центр неотложной медицинской помощи" по проведению прикладных научных исследований </t>
  </si>
  <si>
    <t xml:space="preserve">Услуги АО "Национальный научный центр материнства и детства" по проведению прикладных научных исследований </t>
  </si>
  <si>
    <t>пп. 26) п. 15 Правил</t>
  </si>
  <si>
    <t>США, Республика Казахстан</t>
  </si>
  <si>
    <t>Консультационные услуги стратегического партнера по реализации плана создания Школы медицины "Назарбаев Университет"</t>
  </si>
  <si>
    <t>с даты вступления договора в силу до 31 декабря 2013 года</t>
  </si>
  <si>
    <t>со дня вступления в силу договора  до 31 декабря 2013 года</t>
  </si>
  <si>
    <t>Республика Казахстан, г. Астана, США, Великобритания</t>
  </si>
  <si>
    <t>пп. 4) п. 15 Правил</t>
  </si>
  <si>
    <t>12 месяцев</t>
  </si>
  <si>
    <t>г. Астана</t>
  </si>
  <si>
    <t>пп. 1), 6) п. 15 Правил</t>
  </si>
  <si>
    <t>Услуги синхронного перевода для проведения обучения</t>
  </si>
  <si>
    <t>Услуги по разработке, внедрению и реализации корпоративных тренинговых программ для топ-менеджмента малого и среднего бизнеса</t>
  </si>
  <si>
    <t>со дня подписания договора по 31.12.2013г.</t>
  </si>
  <si>
    <t>Услуги международных рекрутинговых агентств по поиску и привлечению академического персонала</t>
  </si>
  <si>
    <t>г. Астана, г. Лондон, г. Гамбург</t>
  </si>
  <si>
    <t>Обязательное страхование работников от несчастных случаев при исполнении им трудовых (служебных) обязанностей</t>
  </si>
  <si>
    <t xml:space="preserve">в течение 12 месяцев со дня вступления в силу договора </t>
  </si>
  <si>
    <t>Добровольное страхование на случай болезни</t>
  </si>
  <si>
    <t xml:space="preserve">Республика Казахстан </t>
  </si>
  <si>
    <t>Проведение обязательного медицинского осмотра академических (иностранных) сотрудников по форме 086</t>
  </si>
  <si>
    <t>в течение 6 месяцев со дня вступления договора в силу</t>
  </si>
  <si>
    <t>в течение 6-ти месяцев со дня вступления в силу договора</t>
  </si>
  <si>
    <t>в течение 11-ти месяцев со дня вступления в силу договора</t>
  </si>
  <si>
    <t>в течение 8-ми месяцев со дня вступления в силу договора</t>
  </si>
  <si>
    <t>Проведение проектно-изыскательских работ, разработка проектно-сметной документации, строительно-монтажные работы и ввод в эксплуатацию объектов пускового комплекса 3 Научно-образовательного комплекса "Назарбаев Университет"</t>
  </si>
  <si>
    <t>Проведение проектно-изыскательских работ, разработка проектно-сметной документации, строительно-монтажные работы и ввод в эксплуатацию объектов пускового комплекса 4 Научно-образовательного комплекса "Назарбаев Университет"</t>
  </si>
  <si>
    <t>Проведение проектно-изыскательских работ, разработка проектно-сметной документации, строительно-монтажные работы и ввод в эксплуатацию  после реконструкции зданий факультетов и общежитий " Научно-образовательного комплекса "Назарбаев Университет"</t>
  </si>
  <si>
    <t xml:space="preserve">комплексная работа </t>
  </si>
  <si>
    <t>в течение 20-ти месяцев со дня вступления в силу договора</t>
  </si>
  <si>
    <t>пп. 41) п. 15 Правил</t>
  </si>
  <si>
    <t>в течение 30 календарных дней со дня вступления в силу договора</t>
  </si>
  <si>
    <t xml:space="preserve">г. Астана </t>
  </si>
  <si>
    <t>Проведение мероприятий «One university - One team»</t>
  </si>
  <si>
    <t>Тимбилдинг "Назарбаев Университет"</t>
  </si>
  <si>
    <t>с даты вступления договора в силу по 31 декабря 2013 г.</t>
  </si>
  <si>
    <t>Республика Казахстан</t>
  </si>
  <si>
    <t>Услуги по получению исходно-разрешительной документации (акт выбора и согласования земельного участка, комплексный отчет, информационные справки земельного комитета и др.)</t>
  </si>
  <si>
    <t>Приобретение услуг у стратегического партнера</t>
  </si>
  <si>
    <t>Проведение изыскательских работ, разработка проектно-сметной документации на строительство объекта "Школа медицины в городе Астана</t>
  </si>
  <si>
    <t>Проведение изыскательских работ, разработка проектно-сметной документации на строительство объектов на участке  пос. Боровое Акмолинского района</t>
  </si>
  <si>
    <t>Дистанционное консультационное сопровождение в письменной и устной форме, по любым спорным и/или неоднозначным вопросам налогообложения, возникающим в ходе хозяйственной деятельности "Назарбаев Университет"</t>
  </si>
  <si>
    <t>Проведение тестов в городах APTIS, проведение тестов IELTS в городах Астана и Алматы, проведение тестов IELTS в регионах Казахстана</t>
  </si>
  <si>
    <t>январь-декабрь 2013 года</t>
  </si>
  <si>
    <t>Медицинский осмотр для академического персонала</t>
  </si>
  <si>
    <t>Проведение тестов IELTS</t>
  </si>
  <si>
    <t xml:space="preserve">Проведение экзамена IELTS с целью исследования динамики владения английским языком студентами "Назарбаев Университет"
</t>
  </si>
  <si>
    <t>март</t>
  </si>
  <si>
    <t>2</t>
  </si>
  <si>
    <t>3</t>
  </si>
  <si>
    <t>4</t>
  </si>
  <si>
    <t>шарттың күшіне енген күнінен бастап 6 ай ішінде</t>
  </si>
  <si>
    <t>Проведение изыскательских работ, разработка проектно-сметной документации на строительство объекта "Школа медицины в городе Астана"</t>
  </si>
  <si>
    <t>шарттың күшіне енген күнінен бастап 11 ай ішінде</t>
  </si>
  <si>
    <t>шарттың күшіне енген күнінен бастап 8 ай ішінде</t>
  </si>
  <si>
    <t xml:space="preserve">шарттың күшіне енген күнінен бастап 2013 жылғы 31 желтоқсанға дейін
</t>
  </si>
  <si>
    <t>шарттың күшіне енген күнінен бастап 2013 жылғы 31 желтоқсанға дейн</t>
  </si>
  <si>
    <t xml:space="preserve">IELTS тестілерін өткізу </t>
  </si>
  <si>
    <t>наурыз</t>
  </si>
  <si>
    <t xml:space="preserve">"Назарбаев Университетi" Ғылыми-бiлiм беру  кешенiнің екiншi құрылыс кезегiнiң 3-шi iске қосылатын кешенiнің құрылысы </t>
  </si>
  <si>
    <t xml:space="preserve">"Назарбаев Университетi" Ғылыми-бiлiм беру  кешенiнің екiншi құрылыс кезегiнiң 4-шi iске қосылатын кешенiнің құрылысы </t>
  </si>
  <si>
    <t xml:space="preserve"> "Назарбаев Университетi" Ғылыми-бiлiм беру  кешенiнің 3-шi iске қосылатын кешені объектілерінің жоба-iздену жұмыстарын өткiзу, жоба-сметалық құжаттамасын әзірлеу, құрылыс-монтаждық жұмыстарын жүргізу және пайдалануға беру</t>
  </si>
  <si>
    <t xml:space="preserve"> "Назарбаев Университетi" Ғылыми-бiлiм беру  кешенiнің 4-шi iске қосылатын кешені объектілерінің жоба-iздену жұмыстарын өткiзу, жоба-сметалық құжаттамасын әзірлеу, құрылыс-монтаждық жұмыстарын жүргізу және пайдалануға беру</t>
  </si>
  <si>
    <t>шарттың күшіне енген күнінен бастап 20 ай ішінде</t>
  </si>
  <si>
    <t xml:space="preserve">Міндетті сақтандыру </t>
  </si>
  <si>
    <t>12 ай</t>
  </si>
  <si>
    <t xml:space="preserve">Академиялық персонал үшін дәрiгерлiк байқау өткiзу
</t>
  </si>
  <si>
    <t>Халықаралық рекрутинг агенттіктерінің қызметі</t>
  </si>
  <si>
    <t xml:space="preserve">Академиялық қызметкерлерді iздестiру бойынша халықаралық рекрутинг агенттіктерінің қызметі </t>
  </si>
  <si>
    <t xml:space="preserve">«Назарбаев Университеті» 2013 жылға арналған тауарларды, жұмыстарды, қызметтерді сатып алу жоспары.  </t>
  </si>
  <si>
    <t>6 ай</t>
  </si>
  <si>
    <t>Алматы, Астана, Ақтау, Ақтөбе, Атырау, Қостанай, Павлодар, Петропавл, Шымкент, Талдықорган, Қызылорда, Тараз, Карағанды, Семей, Урал, Кокшетау, Өскемен</t>
  </si>
  <si>
    <t xml:space="preserve">«Назарбаев Университеті» үшін АТ-жүйесін, АТ-технологиялары мен АТ-сервисін ақпараттық-библиографиялық, кітапханалық қамтамасыз ету мен енгізуді, көрсету мен дамытуды ұйымдастыру бойынша қызметтер және полиграфиялық - типографиялық өнiммен қамтамасыз ету  </t>
  </si>
  <si>
    <t xml:space="preserve">2013 жылы қантар-желтоқсан </t>
  </si>
  <si>
    <t>Ереженің 15-т. 41) тт.</t>
  </si>
  <si>
    <t>Стратегиялық әрiптестен қызметтердi сатып алу</t>
  </si>
  <si>
    <t>Ілеспе аударма қызметтері</t>
  </si>
  <si>
    <t>Единица измерения   (в соответствии с МКЕИ)</t>
  </si>
  <si>
    <t>«Назарбаев Университеті» ҒБК қолданыстағы 2 блогын кеңейтудің жобалау-сметалық құжаттамасын әзiрлеу</t>
  </si>
  <si>
    <t>"Астана қаласындағы медицина мектебi" объектiсінiң құрылысына iзденiс жұмыстарын жүргізу, жобалау-сметалық құжаттамасының әзiрлеу</t>
  </si>
  <si>
    <t>Акмола ауданының Бурабай ауылы учаскесіндегі объектiлердiң құрылысына iзденiс жұмыстарын жүргізу, жобалау-сметалық құжаттаманы әзірлеу</t>
  </si>
  <si>
    <t xml:space="preserve">Компанияның маркетингтік және PR-акцияларын жүргізу </t>
  </si>
  <si>
    <t>Университеттiң символикасымен имидждік өнiмді шығару: келiсiм бойынша өнiмнiң тiзiмi</t>
  </si>
  <si>
    <t xml:space="preserve">«One university - One team» шараларын өткізу </t>
  </si>
  <si>
    <t xml:space="preserve">Университеттiң тұтас құрылымын жасауға арналған іс-шара (iшкi байланыстар) </t>
  </si>
  <si>
    <t>«Назарбаев Университеті» тимбилдингі</t>
  </si>
  <si>
    <t xml:space="preserve">команданы біріктіруге және ішкі корпоративтік мәдениетті жақсартуға бағытталған іс-шаралар </t>
  </si>
  <si>
    <t xml:space="preserve">«Назарбаев Университеті»
студенттерінің ағылшын тілін меңгеру деңгейін зерттеу мақсатында  IELTS емтихандарын өткізу </t>
  </si>
  <si>
    <t>"Назарбаев Университеті" факультеттері мен ғимараттары мен жатақханаларының фасадтарын қайта құру</t>
  </si>
  <si>
    <t>Ерікті сақтандыру (медициналық сақтандыру)</t>
  </si>
  <si>
    <t xml:space="preserve">АРТIS  тестілерін қалаларда өткізу, IELTS тестілерін  қалаларда Астана мен Алматы өткізу, IELTS тестілерін  Қазақстанның өңірлерінде өткізу </t>
  </si>
  <si>
    <t>НУ презентациясын жүргiзу үшiн конференция-залды жалдау</t>
  </si>
  <si>
    <t xml:space="preserve"> "Ана мен бала Ұлттық ғылыми орталығы" АҚ денсаулық сақтау төңiрегiндегi ғылыми зерттеулер </t>
  </si>
  <si>
    <t>«Жедел медициналық жәрдем республикалық ғылыми орталығы» АҚ қолданбалы ғылыми зерттеулері</t>
  </si>
  <si>
    <t xml:space="preserve">«Жедел медициналық жәрдем республикалық ғылыми орталығы» АҚ қолданбалы ғылыми зерттеулердi жүргiзу </t>
  </si>
  <si>
    <t>«Ана мен бала Ұлттық ғылыми орталығы» АҚ қолданбалы ғылыми зерттеулері</t>
  </si>
  <si>
    <t xml:space="preserve">«Ана мен бала Ұлттық ғылыми орталығы» АҚ қолданбалы ғылыми зерттеулердi жүргiзу </t>
  </si>
  <si>
    <t>Стратегиялық әрiптестен қызметтердi Инженерия мектебi үшін сатып алу</t>
  </si>
  <si>
    <t>«Назарбаев Университеті» Медицина мектебінің қызметін іске асыру жоспарын әзірлеу бойынша консультациялық қызметтер</t>
  </si>
  <si>
    <t xml:space="preserve">Шағын және орта бизнестің топ-менеджментіне арналған корпоративтік тренингтік бағдарламаларын әзірлеу, енгізу және іске асыру бойынша консультациялық қызметтер </t>
  </si>
  <si>
    <t xml:space="preserve">Шағын және орта бизнестің топ-менеджментіне арналған корпоративтік тренингтік бағдарламаларын әзірлеу, енгізу және іске асыру бойынша қызметтер </t>
  </si>
  <si>
    <t xml:space="preserve">Оқуды ұйымдастыруға арналған ілеспе аударма қызметтері </t>
  </si>
  <si>
    <t>Оказание медицинских услуг</t>
  </si>
  <si>
    <t>Услуги по реализации научно-технических проектов и/или программ в области наук о жизни</t>
  </si>
  <si>
    <t>Услуги повышения конкурентоспособности образования и престижа профессии педагога, подготовки специалистов в области образовательной политики, а также услуги по реализации научно-технических проектов в сфере образовательной политики</t>
  </si>
  <si>
    <t>Услуги по обеспечению учебной и научно-лабораторной экспериментальной базой, созданию благоприятной инновационной среды и  реализация научных и научно-технических проектов в области энергетики, экологии, фундаментальных и прикладных наук</t>
  </si>
  <si>
    <t>Медициналық қызметтерді көрсету</t>
  </si>
  <si>
    <t>Өмiр туралы ғылымдар саласында ғылыми-техникалық жобаларды және/немесе бағдарламаларды іске асыру қызметтері</t>
  </si>
  <si>
    <t>Білімнің бәсекеге қабілеттілігі мен педагог мамандығының беделін арттыру, білім беру саясаты саласында мамандарды даярлау, сондай-ақ бiлiм беру саясаты саласында ғылыми-техникалық жобаларды іске асыру қызметтері</t>
  </si>
  <si>
    <t>Оқу және ғылыми-зертханалық эксперименталдық базамен қамтамасыз ету, қолайлы инновациялық ортаны құру және  энергетика, экология, іргелі және қолданбалы ғылымдар саласында ғылыми-техникалық жобаларды іске асыру бойынша қызметтер</t>
  </si>
  <si>
    <t>150 календарных дней</t>
  </si>
  <si>
    <t xml:space="preserve"> 150 күнтізбелік күн</t>
  </si>
  <si>
    <t>Услуги по   созданию Национального научного онкологического центра</t>
  </si>
  <si>
    <t>Услуги стратегического партнера по созданию Национального научного онкологического центра</t>
  </si>
  <si>
    <t>в течение 12 месяцев с даты вступления в силу соглашения</t>
  </si>
  <si>
    <t>Ұлттық онкология ғылыми орталығын құру бойынша қызметтер</t>
  </si>
  <si>
    <t>Ұлттық онкология ғылыми орталығын құру бойынша стратегиялық әрiптестің қызметтері</t>
  </si>
  <si>
    <t>келісімнің күшіне енген күнінен бастап 12 ай ішінде</t>
  </si>
  <si>
    <t xml:space="preserve">Қазақстан Республикасы, АҚШ </t>
  </si>
  <si>
    <t>Мероприятие по подведению итогов года</t>
  </si>
  <si>
    <t>Организация и проведение мероприятия «Наурыз мейрамы»</t>
  </si>
  <si>
    <t>в течение 1 дня, по заявке заказчика</t>
  </si>
  <si>
    <t>Брокерские услуги по медицинскому страхованию международного академического персонала</t>
  </si>
  <si>
    <t>Жыл қорытындылау жөніндегі іс-шара</t>
  </si>
  <si>
    <t>«Наурыз мейрамы» іс-шарасың ұйымдастыру және жүргiзу</t>
  </si>
  <si>
    <t>1 күннiң iшiнде, тапсырысшының өтiнiмi бойынша</t>
  </si>
  <si>
    <t>Халықаралық академиялық персоналды медициналық сақтандыру бойынша делдалдық қызметтер</t>
  </si>
  <si>
    <t>Научные исследования в области здравоохранения, АО «Национальный научный кардиохирургический центр»</t>
  </si>
  <si>
    <t>Услуги АО «Национальный научный кардиохирургический  центр» по проведению научных исследований в области здравоохранения</t>
  </si>
  <si>
    <t>Ақпараттық маркетинг және жарнаманы ұйымдастыру бойынша  PR-қызметтерін көрсету</t>
  </si>
  <si>
    <t>шарттың күшіне енген күнінен бастап 2013 жылғы 31 желтоқсанға дейін</t>
  </si>
  <si>
    <t xml:space="preserve">Денсаулық сақтау саласындағы  ғылыми зерттеулер, "Ұлттық ғылыми кардиохирургиялық орталығы" АҚ </t>
  </si>
  <si>
    <t>"Ұлттық ғылыми кардиохирургиялық орталығы" АҚ денсаулық сақтау саласындағы  ғылыми зерттеулердi жүргiзу қызметтері</t>
  </si>
  <si>
    <t>Ереженің 15-т. 6), 26) тт.</t>
  </si>
  <si>
    <t>пп. 6), 26) п. 15 Правил</t>
  </si>
  <si>
    <t>Услуги ЧУ «Центр наук о жизни» по выполнению научных исследований</t>
  </si>
  <si>
    <t xml:space="preserve">Научные исследования по приоритету: «Интеллектуальный потенциал страны»; подприоритету: «Целевое развитие университетской науки, ориентированной на инновационный результат на 2011 – 2014 годы»; по теме: «Научные основы качественного долголетия и разработка инновационных технологий геронтоинжиниринга на 2011 – 2014 годы»
</t>
  </si>
  <si>
    <t>«Өмір туралы ғылымдар орталығы»ЖМ-ның ғылыми зерттеулерді орындау бойынша қызметтері</t>
  </si>
  <si>
    <t xml:space="preserve">«2011-2014 жылдарға арналған сапалы ұзақ өмiр сүрудiң ғылыми негiздерi және геронтоинжинирингтік инновациялық технологияларды дамыту» тақырыбы бойынша «Елдiң зияткерлiк әлеуеті» басымдығы,
«2011-2014 жылдарға арналған инновациялық нәтижеге бағытталған университеттік ғылымды мақсатты дамыту» кіші басымдығы бойынша ғылыми зерттеулер
</t>
  </si>
  <si>
    <t>шарттың күшіне енген күнінен бастап 31.12.2013 ж. дейін</t>
  </si>
  <si>
    <t>Астана қ., Қабанбай батыр даң., 53</t>
  </si>
  <si>
    <t>с 1 марта 2013 года по 28 февраля 2014 года</t>
  </si>
  <si>
    <t>Образовательно-консультационные услуги внешнего экзаменатора</t>
  </si>
  <si>
    <t>пп. 32) п. 15 Правил</t>
  </si>
  <si>
    <t>Оказание образовательно-консультационных услуг внешнего экзаменатора</t>
  </si>
  <si>
    <t>май-июнь, 2013 г.</t>
  </si>
  <si>
    <t>пп. 1), 40) п. 15 Правил</t>
  </si>
  <si>
    <t>2013 жылғы 1 наурыздан бастап 2014 жылғы 28 ақпанға дейiн</t>
  </si>
  <si>
    <t>Cыртқы емтихан алушының  бiлiм  беру – консультациялық  қызметтері</t>
  </si>
  <si>
    <t>Ереженің 15-т., 32) тт.</t>
  </si>
  <si>
    <t xml:space="preserve">2013 жылғы мамыр-маусым </t>
  </si>
  <si>
    <t>Ереженің 15-т., 1), 40) тт.</t>
  </si>
  <si>
    <t>шарттың күшіне енген күнінен бастап 2013 жылғы 28 маусымға  дейін</t>
  </si>
  <si>
    <t>Производство и размещение рекламных и информационных  материалов в СМИ, ротация, осуществление информационной поддержки корпоративного веб-сайта, производство аудиороликов, медиа-мониторинг, спичрайтинг, организация пресс-конференций, маркетинговое исследование</t>
  </si>
  <si>
    <t>Жарнамалық  және ақпараттық материалдарды БАҚ-тарда шығару және орналастыру, ауыстыру, корпоративтiк веб-сайтқа ақпараттық қолдау көрсету, аудио роликтердi шығару, медиа - мониторинг, спичрайтинг, баспасөз конференциясын ұйымдастыру, маркетингтік зерттеулер жүргізу</t>
  </si>
  <si>
    <t>Организация и проведение концерта национальной культуры для форума Eurasian Higher Education Leaders Forum</t>
  </si>
  <si>
    <t>Организация и проведение концерта национальной культуры и музыкального искусства для форума Eurasian Higher Education Leaders Forum</t>
  </si>
  <si>
    <t>со дня вступления в силу договора по 28 июня 2013 года.</t>
  </si>
  <si>
    <t>Техническое оснащение, синхронный перевод, производство имиджевой продукции для организации форума Eurasian Higher Education Leaders Forum</t>
  </si>
  <si>
    <t>Техническое оснащение места проведения,  синхронный перевод, а также изготовление имиджевой продукции для организации международного форума Eurasian Higher Education Leaders Forum</t>
  </si>
  <si>
    <t>Eurasian Higher Education Leaders Forum  форумы үшін ұлттық мәдениет концертiн ұйымдастыру және өткізу</t>
  </si>
  <si>
    <t>Eurasian Higher Education Leaders Forum  форумы үшін ұлттық мәдениет және музыка өнері концертiн ұйымдастыру және өткізу</t>
  </si>
  <si>
    <t xml:space="preserve">Eurasian Higher Education Leaders Forum  форумын ұйымдастыру үшін техникамен жарақтандыру,  ілеспе аударма, имидждік өнiмдерді  жасау </t>
  </si>
  <si>
    <t xml:space="preserve">Eurasian Higher Education Leaders Forum  форумын ұйымдастыру үшін өткізілетін орынды техникамен жарақтандыру,  ілеспе аударма,  имидждік өнiмдердi жасау </t>
  </si>
  <si>
    <t>Услуга по организации летней практики для студентов 2-курса Школы Наук и Технологий</t>
  </si>
  <si>
    <t>пп. 6) п. 15 Правил</t>
  </si>
  <si>
    <t>Услуга по организации летней практики для студентов 2-курса Школы Наук и Технологий, обучающихся по специальности "Физика" на "Тянь-Шаньской высокогорной научной станции"</t>
  </si>
  <si>
    <t>г.Алматы</t>
  </si>
  <si>
    <t>Услуга по организации летней практики для студентов  Школы Наук и Технологий</t>
  </si>
  <si>
    <t>Услуга по организации летней практики для студентов  Школы Наук и Технологий, обучающихся по специальности "Биология" в Институте Рака Университета Питтсбург (США)</t>
  </si>
  <si>
    <t>с 15 июня по 10 августа 2013 года</t>
  </si>
  <si>
    <t>г.Питтсбург (США)</t>
  </si>
  <si>
    <t>со дня подписания договора до 15.09.2013 года</t>
  </si>
  <si>
    <t xml:space="preserve">шарттың күшіне енген күнінен бастап 31.12.2013 дейін
</t>
  </si>
  <si>
    <t>в течение 24 месяцев с даты окончательного утверждения Эскизного проекта ГУ «Управление архитектуры и градостроительства г. Астана</t>
  </si>
  <si>
    <t>Астана қаласының архитектура және қала құрылысы басқармасы» эскиздік жобасын түпкілікті бекіту күнінен бастап 24 ай ішінде</t>
  </si>
  <si>
    <t>Ғылым және технологиялар мектебiнiң 2-курс студенттерi үшiн жазғы практиканы ұйымдастру қызметі</t>
  </si>
  <si>
    <t>"Тяньшань жоғары тау ғылыми станциясында" "Физика" мамандығы бойынша білім алатын Ғылым және технологиялар мектебiнiң 2-курс студенттерi үшiн жазғы практиканы ұйымдастру қызметі</t>
  </si>
  <si>
    <t xml:space="preserve">Питтсбург Университетінің  (АҚШ ) Рак институтында "Биология" мамандығы бойынша білім алатын Ғылым және технологиялар мектебiнiң 2-курс студенттерi үшiн жазғы практиканы ұйымдастру қызметі </t>
  </si>
  <si>
    <t>шарттың күшіне енген күнінен бастап 15.09.2013 дейін</t>
  </si>
  <si>
    <t>2013 жылғы 15 маусымнан бастап 2013 жылғы 10 тамызға дейiн</t>
  </si>
  <si>
    <t>Алматы қ.</t>
  </si>
  <si>
    <t>Питтсбург қ. (АҚШ)</t>
  </si>
  <si>
    <t>со дня вступления в силу договора по 18 июня 2013 года</t>
  </si>
  <si>
    <t>шарттың күшіне енген күнінен бастап 2013 жылғы 18 маусымға  дейін</t>
  </si>
  <si>
    <t xml:space="preserve">Корректировка концептуального решения схемы зонирования (генеральный план) Научно – образовательного комплекса «Назарбаев Университет» с учетом расширения территории </t>
  </si>
  <si>
    <t>пп. 27) п. 15 Правил</t>
  </si>
  <si>
    <t>исп. менеджер ДОЗ Тасбулатова Д.С., тел. 8 (7172)70-60-80</t>
  </si>
  <si>
    <t>«Назарбаев Университетi» Ғылыми-бiлiм беру  кешенiн (бас жоспар) аймақтандыру сызбасының тұжырымдамалық  шешімін аумақты кеңейту  есебімен түзету</t>
  </si>
  <si>
    <t>Ереженің 15-т. 27) тт.</t>
  </si>
  <si>
    <t>Орынд.: СҰД менеджері Тасболатова Д.С., тел. 8 (7172)70-60-80</t>
  </si>
  <si>
    <t>Услуга по подготовке и проведению Евразийского форума развивающихся рынков (Eurasian Emerging Markets Forum)</t>
  </si>
  <si>
    <t>со дня подписания договора до 15.10.2013 года</t>
  </si>
  <si>
    <t>г.Астана</t>
  </si>
  <si>
    <t>Дамып келе жатқан  нарықтардың еуразиялық форумын (Eurasian Emerging Markets Forum) дайындау және өткізу бойынша қызмет</t>
  </si>
  <si>
    <t>Шартқа қол қойылған күнінен  бастап 15.10.2013 жылға дейін</t>
  </si>
  <si>
    <t>Услуги Инженера по договорам ФИДИК в рамках проекта по строительству 2-ой очереди Научно-образовательного комплекса «Назарбаев Университет»</t>
  </si>
  <si>
    <t>Управление проектом, техническое сопровождение и надзор в рамках проекта по строительству 2-ой очереди Научно-образовательного комплекса «Назарбаев Университет» (ПК-2, ПК-3, ПК-4) по договорам ФИДИК</t>
  </si>
  <si>
    <t>51 (пятьдесят один) месяц</t>
  </si>
  <si>
    <t>Услуги Инженера по договорам ФИДИК в рамках проекта по строительству «Национального научного онкологического центра в городе Астана»</t>
  </si>
  <si>
    <t>Управление проектом, техническое сопровождение и надзор в рамках проекта по строительству Национального научного онкологического центра в городе Астана по договору ФИДИК</t>
  </si>
  <si>
    <t>54 (пятьдесят четыре) месяца</t>
  </si>
  <si>
    <t>«Назарбаев Университетi» Ғылыми-бiлiм беру  кешенiнің екiншi кезектегі құрылысы бойынша жобаның шеңберінде  ФИДИК шарттары жөніндегі Инженердің қызметтері</t>
  </si>
  <si>
    <t xml:space="preserve">«Назарбаев Университетi» Ғылыми-бiлiм беру  кешенiнің (ПК- 2, ПК- 3,ПК- 4) екiншi кезектегі құрылысы бойынша жобаның шеңберінде ФИДИК шарттары бойынша  жобаны басқару, техникалық сүйемелдеу және қадағалау  </t>
  </si>
  <si>
    <t>51 (елу бір) ай</t>
  </si>
  <si>
    <t>«Ұлттық ғылыми онкология орталығы» құрылысы бойынша жобаның шеңберінде  ФИДИК шарттары жөніндегі Инженердің қызметтері</t>
  </si>
  <si>
    <t xml:space="preserve">«Ұлттық ғылыми онкология орталығы» құрылысы бойынша жобаның шеңберінде  ФИДИК шарттары бойынша  жобаны басқару, техникалық сүйемелдеу және қадағалау </t>
  </si>
  <si>
    <t>54 (елу төрт) ай</t>
  </si>
  <si>
    <t>Совершенствование морфологических, клинико-биохимических и инструментальных методов оценки функциональных резервов донорской почки</t>
  </si>
  <si>
    <t>Услуги АО «Республиканский научный центр неотложной медицинской помощи» - Совершенствование морфологических, клинико-биохимических и инструментальных методов оценки функциональных резервов донорской почки</t>
  </si>
  <si>
    <t>7 месяцев</t>
  </si>
  <si>
    <t xml:space="preserve">Донорлық бүйректің  функционалдық резервтерiн бағалайтын  морфологиялық, клиникалық-биохимиялық және аспаптық әдiстерді жетілдіру </t>
  </si>
  <si>
    <t>Ереженің 15-т., 14) тт.</t>
  </si>
  <si>
    <t>Ереженің 15-т., 6) тт.</t>
  </si>
  <si>
    <t>«Жедел медициналық жәрдем республикалық ғылыми орталығы» АҚ қызметтері - Донорлық бүйректің  функционалдық резервтерiн бағалайтын  морфологиялық, клиникалық-биохимиялық және аспаптық әдiстерді жетілдіру</t>
  </si>
  <si>
    <t xml:space="preserve">7 ай </t>
  </si>
  <si>
    <t xml:space="preserve">Реконструкция системы вентиляции в блоках 7, 9 (Пускового комплекса 2 первой очереди строительства) НОК «Назарбаев Университет» </t>
  </si>
  <si>
    <t>Разработка проектно – сметной документации с получением положительного заключения государственной экспертизы, строительно-монтажные работы, осуществление авторского надзора за ходом выполнения строительно – монтажных работ и передача заказчику готовой системы вентиляции блоков 7, 9 Научно – образовательного комплекса «Назарбаев Университет»</t>
  </si>
  <si>
    <t xml:space="preserve">в течение 10 (десяти) месяцев </t>
  </si>
  <si>
    <t xml:space="preserve">«Назарбаев Университетi» ҒБК 
7, 9-блоктарындағы (құрылыстың бірінші кезегіндегі 2 іске қосу кешені) желдеткіш жүйесін қайта жасау 
</t>
  </si>
  <si>
    <t xml:space="preserve">«Назарбаев Университетi» Ғылыми-бiлiм беру  кешенiнің 7,9- блоктарының 
құрылыс-монтаждау жұмыстары бойынша мемлекеттік сараптаманың оң қорытындысын ала отырып,  жобалау-сметалық құжаттаманы әзірлеу, құрылыс-монтаждау жұмыстарын жүргізу, құрылыс-монтаждау жұмыстарының орындалу барысын авторлық қадағалауды жүзеге асыру және 7,9-блоктардың дайын желдеткіш жүйесін тапсырыс берушіге тапсыру
</t>
  </si>
  <si>
    <t xml:space="preserve">10 (он) айдың ішінде </t>
  </si>
  <si>
    <t>"Оптимизация процесса закупок АОО "Назарбаев Университет" и его организаций"</t>
  </si>
  <si>
    <t>«Назарбаев Университеті» және оның ұйымдарының сатып алу процесін оңтайландыру</t>
  </si>
  <si>
    <t>Ереженің 15-т., 40) тт.</t>
  </si>
  <si>
    <t>Изготовление имиджевой продукции (флаговых композиций)</t>
  </si>
  <si>
    <t>Изготовление имиджевых флаговых композиций  для оформления Атриума Университета</t>
  </si>
  <si>
    <t>Имидждік өнімдерді шығару (жалау композициялары)</t>
  </si>
  <si>
    <t>Университеттің Атриумын рәсімдеу үшін имидждік жалау композицияларын шығару</t>
  </si>
  <si>
    <t xml:space="preserve">работа </t>
  </si>
  <si>
    <t>Страхование имущества</t>
  </si>
  <si>
    <t>пп. 40) п. 15 Правил</t>
  </si>
  <si>
    <t>Услуги по оценке имущества</t>
  </si>
  <si>
    <t>Проведение проектных и изыскательских работ по осушению участка, затопленного системами озер Малый Талдыколь, под строительство научно-исследовательского кластера</t>
  </si>
  <si>
    <t>г. Астана, в квадрате улиц Е-49, Е-79 и проспекта Туран</t>
  </si>
  <si>
    <t>Ғылыми - зерттеу кластердің құрылысына бөлінген, Кіші Талдыкөл көлдерінің жүйелерімен су басқан жерлерді құрғату бойынша жобалық және іздестіру жұмыстарын жүргізу</t>
  </si>
  <si>
    <t>Астана қ., Е-49, Е-79 көшелері мен Тұран даңғылы</t>
  </si>
  <si>
    <t xml:space="preserve">Изготовление имиджевой продукции </t>
  </si>
  <si>
    <t>36 недель</t>
  </si>
  <si>
    <t>Страхование движимого и недвижимого имущества Университета</t>
  </si>
  <si>
    <t>г. Астана, пр.Кабанбай батыра, 53</t>
  </si>
  <si>
    <t>со дня вступления договора в силу до декабря 2013 года</t>
  </si>
  <si>
    <t>Развитие трансляционной и  персонализированной медицины для создания основ биомедицинской индустрии в  Республике Казахстан</t>
  </si>
  <si>
    <t>Создание вирусных векторов с интегрированными генами модельных и актуальных белков человека в составе вирусных репликонов. Изучение репарационной активности белков Mycobacterium tuberculosis in vitro.</t>
  </si>
  <si>
    <t>НУ-Беркли стратегическая программа исследований критического состояния вещества перспективных материалов и источников энергии</t>
  </si>
  <si>
    <t>Октябрь-декабрь 2013 года</t>
  </si>
  <si>
    <t>Научные исследования</t>
  </si>
  <si>
    <t>Исследования и разработки  в области  энерго-эффективности и энергосбережения,  возобновляемой энергетики и  защиты окружающей среды на 2014-2016 годы</t>
  </si>
  <si>
    <t>до 31.12.2013г.</t>
  </si>
  <si>
    <t>Научные исследования (Научные основы качественного долголетия)</t>
  </si>
  <si>
    <t>Мүлікті бағалау қызметы</t>
  </si>
  <si>
    <t xml:space="preserve">36 апта </t>
  </si>
  <si>
    <t>шарттың күшіне енген күнінен бастап 12 ай ішінде</t>
  </si>
  <si>
    <t>шарттың күшіне енген күнінен бастап 30 күн ішінде</t>
  </si>
  <si>
    <t xml:space="preserve">шарттың күшіне енген күнінен бастап 12 ай ішінде
</t>
  </si>
  <si>
    <t>Имидждік өнімдерді шығару</t>
  </si>
  <si>
    <t>Мүлікті сақтандыру</t>
  </si>
  <si>
    <t>Ереженің 15-т., 4) тт.</t>
  </si>
  <si>
    <t xml:space="preserve">Университеттің жылжымайтың және жылжыйтың мүлікту сақтандыру </t>
  </si>
  <si>
    <t>шарттың күшіне енген күнінен бастап 2013 ж. желтоқсанға дейін</t>
  </si>
  <si>
    <t>Қазақстан Республикасыңдв биомедициналық индустрия негізі құру үшін трансляциялық және  персоналдық медицинаны дамуы</t>
  </si>
  <si>
    <t>Вирус репликондар құрамында адамның ақуыздардың модельдік және маңызды интегралдық геномдармен вирус векторларды құру.Mycobacterium tuberculosis in vitro ақуыздардың репарация ықыласты зерттеу.</t>
  </si>
  <si>
    <t xml:space="preserve">2013 ж. қазан-желтоқсан </t>
  </si>
  <si>
    <t>Ғылыми зерттеу</t>
  </si>
  <si>
    <t xml:space="preserve">Болашақты материалдыар және энергия  көзі заттың ауыспалы кезеңін зерттеу стратегиялық бағдарлама НУ-Беркли </t>
  </si>
  <si>
    <t xml:space="preserve">2016-2014 жылдары  қоршаған айналасты қорғау мен энергетика жаңарту, энергия тиімділігі мен үнемдеу обласында зертеуй және әзірлеу </t>
  </si>
  <si>
    <t>31.12.2013ж. дейін</t>
  </si>
  <si>
    <t>Ғылыми зерттеу  ( Ұзақ өмiр сүрудiң ғылыми негiздерi)</t>
  </si>
  <si>
    <t>Ғылыми зерттеу ( Ұзақ өмiр сүрудiң ғылыми негiздерi)</t>
  </si>
  <si>
    <t>Аренда конференц-зала для проведения конференций по информационно-разъяснительной работе по правилам поступления в "Назарбаев Университет" (программа предуниверситетской подготовки, прямое поступление на программу бакалавриат, перевод студентов из других ВУЗов)</t>
  </si>
  <si>
    <t>"НазарбаевУниверситеті" (Университет алдындағы дайындық бағдарламасы, бакалавриат бағдарламасына тікелей түсу, басқа университеттерден студенттерді ауыстыру) оқуға түсу ережесі бойынша ақпараттық-түсiндiру жұмыстарын жүргiзу конференция өткізу үшiн конференция-залды жалдау</t>
  </si>
  <si>
    <t xml:space="preserve">Утвержден приказом председателя Исполнительного совета </t>
  </si>
  <si>
    <t>исключена</t>
  </si>
  <si>
    <t>Товары</t>
  </si>
  <si>
    <t>Итого по товарам:</t>
  </si>
  <si>
    <t>Набор полотенец</t>
  </si>
  <si>
    <t>Постельные принадлежности, комплект 1</t>
  </si>
  <si>
    <t>Постельные принадлежности, комплект 2</t>
  </si>
  <si>
    <t>Мягкий съемный инвентарь, комплект 1</t>
  </si>
  <si>
    <t>Мягкий съемный инвентарь, комплект 2</t>
  </si>
  <si>
    <t>Мягкий съемный инвентарь, комплект 3</t>
  </si>
  <si>
    <t>Тостер</t>
  </si>
  <si>
    <t>Сушилка для одежды</t>
  </si>
  <si>
    <t>Предметы декора</t>
  </si>
  <si>
    <t>пп. 42) п. 15 Правил</t>
  </si>
  <si>
    <t>Односпальные, 100% хлопок, высококачественная ткань и ровный атласный пошив:                                                                 -пододеяльник (130*210 см),                                                                              -простыня (200*280 см);                                                                -наволочка с оборкой (60*80 см), согласно технической спецификации</t>
  </si>
  <si>
    <t>Двуспальные, 100% хлопок,  высококачественная ткань и атласный пошив 1 см с полосками:                                                                 -пододеяльник (180*210 см),                                                                                    -простыня (280*280 см),                                                              -наволочка с оборкой - 2 шт. (60*80 см), согласно технической спецификации</t>
  </si>
  <si>
    <t xml:space="preserve">Тостер 1200 вт, кол-во слотов 2, корпус из нерж.  стали, хром. верхняя панель. Отделение для хранения шнура. Размер 130х32х120 мм, согласно технической спецификации                      </t>
  </si>
  <si>
    <t xml:space="preserve">Сушилка для одежды, 50% алюминий, 50% металл,  согласно технической спецификации                      </t>
  </si>
  <si>
    <t xml:space="preserve">Надпись "Назарбаев Университет" буквы по плексу полуобъёмные с медным эффектом, высота мин. 300 мм.   Названия городов под часами, полуобъёмные буквы под медь (Астана, Лондон, Нью-Йорк, Москва, Высота букв 65 мм.). Шары из композитного материала, с окраской в фабричных условиях диам. 500мм, согласно технической спецификации                      </t>
  </si>
  <si>
    <t>к-т</t>
  </si>
  <si>
    <t>шт.</t>
  </si>
  <si>
    <t>в течение 30 календарных дней с момента заключения договора</t>
  </si>
  <si>
    <t xml:space="preserve"> г. Астана, пр. Кабанбай батыра, 53</t>
  </si>
  <si>
    <t xml:space="preserve"> г.Астана, пр. Кабанбай батыра, 53</t>
  </si>
  <si>
    <t>Полотенце для рук (70%-хлопок, 30%-полиэстер, 50*90 см, 230 гр., махровое, белое)                                                                   Банное полотенце ( 70%-хлопок, 30%-полиэстер, 90*150 см, 675 гр., махровое, белое), согласно технической спецификации</t>
  </si>
  <si>
    <t xml:space="preserve">Односпальный для домов для преподавателей:                                                                     -наматрасник (стеганый, 20%-хлопок, 80%-силикон, 95*205см, 120 гр/м2, стандартный)                                                                       -одеяло (125*200 см, 100% хлопок, наполнение силикон 300 гр/м2),                                                                                                  - силиконовая подушка (50*70 см, 100% хлопок, 850 гр., наполнение силикон бусинки),                                                                         - покрывало 2 шт. в комплекте (120*200 см, 100% шерсть, 2 края с бахромой 670 гр/м2), согласно технической спецификации              </t>
  </si>
  <si>
    <t xml:space="preserve">Односпальный:                                                                                   -наматрасник (стеганый, 20%-хлопок, 80%-силикон, 95*205см, 120 гр/м2, стандартный),                                               -одеяло (125*200 см, 100% хлопок,  наполнение силикон 300 гр/м2),                                                                                          -силиконовая подушка (50*70 см, 100% хлопок, 850 гр., наполнение силикон бусинки),                                                                          - покрывало (120*200 см, 100% шерсть, 2 края с бахромой 670 гр/м2),     согласно технической спецификации      </t>
  </si>
  <si>
    <t xml:space="preserve">Двуспальные :                                                                                  -наматрасник (стеганый, 20%-хлопок, 80%-силикон, 165*205см, 120 гр/м2, стандартный),                                                -одеяло (175*200 см, 100% хлопок,  наполнение силикон 300 гр/м2),                                                                                                 - силиконовая подушка 2 шт. (50*70 см, 100% хлопок,, 850 гр., наполнение силикон бусинки),                                                        - покрывало 2 шт. в комплекте (180*200 см,  100% шерсть, 2 края с бахромой 670 гр/м2),    согласно технической спецификации                      </t>
  </si>
  <si>
    <t>Изготовление имиджевой продукции</t>
  </si>
  <si>
    <t>Производство четырех информационно-имиджевых фильмов и одного имиджевого видеоролика</t>
  </si>
  <si>
    <t>с даты заключения договора по 31 декабря 2013 года</t>
  </si>
  <si>
    <t>алынып тастаған</t>
  </si>
  <si>
    <t>Тауарлар</t>
  </si>
  <si>
    <t>Тауарлар бойынша жинағы:</t>
  </si>
  <si>
    <t>Сүлгі жиынтығы</t>
  </si>
  <si>
    <t>Ереженің 15-т. 42) тт.</t>
  </si>
  <si>
    <t>Қол орамалы (70%-мақта, 30%-полиэстер, 50*90 см, 230 гр, түкті, ақ)                                                          Монша сүлгiсі ( 70%-мақта, 30%-полиэстер, 90*150 см, 675 гр, түкті, ақ) техникалық ерекшелікке  сәйкес</t>
  </si>
  <si>
    <t>Төсек орын жабдықтары, 1 жинақ</t>
  </si>
  <si>
    <t>Бiр кiсiлiк, 100% мақта, жоғары сапалы кездеме және тегiс атлас тiгісі:                                                                 - сейсеп (130*210 см),                                                                              - жайма (200*280 см);                                                                - бүрмелі жастық тысы (60*80 см) техникалық ерекшелікке  сәйкес</t>
  </si>
  <si>
    <t>Төсек орын жабдықтары, 2 жинақ</t>
  </si>
  <si>
    <t>Екі кiсiлiк, 100% мақта,  жоғары сапалы кездеме және тегiс атлас тiгісі1 см тілкем жолақымен:                                                                 - сейсеп (180*210 см),                                                                                    - жайма (280*280 см),                                                              - бүрмелі жастық тысы - 2 дана (60*80 см) техникалық ерекшелікке  сәйкес</t>
  </si>
  <si>
    <t>Жұмсақ жиналмалы мүкәммал, 1 жинақ</t>
  </si>
  <si>
    <t>Бiр кiсiлiк:                                                                                   - матрасқап (сырылған, 20%-мақта, 80%-силикон, 95*205см, 120 гр/м2, стандартты),                                               - көрпе (125*200 см, 100% мақта,  силикон толтырылу 300 гр/м2),                                                                                          - силиконнан жасалған жастық (50*70 см, 100% мақта, 850 гр., моншақты силикон толтырылу),                                                         - жамылғыш (120*200 см, 100% тоқыма мата, 2 шетi шашақпен көмкерілген 670 гр/м2)     техникалық ерекшелікке  сәйкес</t>
  </si>
  <si>
    <t>жиынтық</t>
  </si>
  <si>
    <t>Жұмсақ жиналмалы мүкәммал, 2 жинақ</t>
  </si>
  <si>
    <t>Оқытушы үйлеріне арналған бiр кiсiлiк:                                                                     - матрасқап (сырылған, 20%-мақта, 80%-силикон, 95*205см, 120 гр/м2, стандартты)                                                      - көрпе (125*200 см, 100% мақта, силикон толтырылу 300 гр/м2),                                                                                                  - силиконнан жасалған жастық (50*70 см, 100% мақта, 850 гр., ., моншақты силикон толтырылу),                                                            - жамылғыш жинақта 2 дана (120*200 см, 100% тоқыма мата, 2 шетi шашақпен көмкерілген 670 гр/м2)      техникалық ерекшелікке  сәйкес</t>
  </si>
  <si>
    <t>Жұмсақ жиналмалы мүкәммал, 3 жинақ</t>
  </si>
  <si>
    <t>Екі кiсiлiк:                                                                                  - матрасқап (сырылған, 20%-мақта, 80%-силикон, 165*205см, 120 гр/м2, стандартты),                                                - көрпе (175*200 см, 100% мақта,  силикон толтырылу 300 гр/м2),                                                                                                 - силиконнан жасалған жастық 2 дана (50*70 см, 100% мақта, 850 гр., моншақты силикон толтырылу),                                                       - жамылғыш жинақта 2 дана (180*200 см,  100% тоқыма мата, 2 шетi шашақпен көмкерілген 670 гр/м2)    техникалық ерекшелікке  сәйкес</t>
  </si>
  <si>
    <t>Тостер 1200 вт, 2 слот, корпусы тот баспайтын болды, хромдалған жоғарғы панель. Бауды сақтау бөлімшесі. Өлшем 130х32х120 мм. техникалық ерекшелікке  сәйкес</t>
  </si>
  <si>
    <t>дана</t>
  </si>
  <si>
    <t>Киiмге арналған  кептiргiш</t>
  </si>
  <si>
    <t>Киiмге арналған  кептiргiш, 50% алюминий, 50% металл  техникалық ерекшелікке  сәйкес</t>
  </si>
  <si>
    <t>Айшықтау заттары</t>
  </si>
  <si>
    <t>"Назарбаев Университеті"  жазба мыс әсерiмен жартылай көлемді  плекстен жасалған әрiптер, биіктігі кемінде  300 мм.   Сағат астында қалалардың аттары, жез жартылай көлемді әріптер (Астана, Лондон, Нью-Йорк, Москва, әріптердің биіктігі 65 мм.). Композиттік материалдан жасалған шарлар, фабрика жағдайларында боялған диаметрі 500мм техникалық ерекшелікке  сәйкес</t>
  </si>
  <si>
    <t>шартқа қол қойылған күнінен бастап 30 күнтізбелік  күн ішінде</t>
  </si>
  <si>
    <t xml:space="preserve"> Астана қ., Қабанбай батыр даңғ., 53</t>
  </si>
  <si>
    <t>Имидж өнiмiн жасау</t>
  </si>
  <si>
    <t>Ереженің 15-т. 40) тт.</t>
  </si>
  <si>
    <t>Төрт ақпараттық - имидж фильмдерi және бiр имидж бейнероликті шығару</t>
  </si>
  <si>
    <t>шартқа қол қойылған күнінен бастап 2013 жылғы 31 желтоқсанға дейін</t>
  </si>
  <si>
    <t>от 31.01.2013г. №08, с учетом изменений от 22.11.13г. №90</t>
  </si>
  <si>
    <t>с даты вступления договора в силу до 31 декабря 2013г.</t>
  </si>
  <si>
    <t>шарт күшіне енген күнінен бастап 2013 жылғы 31 желтоқсанға дейін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</si>
</sst>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6">
    <numFmt numFmtId="41" formatCode="_-* #,##0_р_._-;\-* #,##0_р_._-;_-* &quot;-&quot;_р_._-;_-@_-"/>
    <numFmt numFmtId="43" formatCode="_-* #,##0.00_р_._-;\-* #,##0.00_р_._-;_-* &quot;-&quot;??_р_._-;_-@_-"/>
    <numFmt numFmtId="164" formatCode="#."/>
    <numFmt numFmtId="165" formatCode="#.00"/>
    <numFmt numFmtId="166" formatCode="&quot;$&quot;#.00"/>
    <numFmt numFmtId="167" formatCode="#,##0_);\(#,##0\);0_);* @_)"/>
    <numFmt numFmtId="168" formatCode="#,##0.0_);\(#,##0.0\);0.0_);* @_)"/>
    <numFmt numFmtId="169" formatCode="#,##0.00_);\(#,##0.00\);0.00_);* @_)"/>
    <numFmt numFmtId="170" formatCode="#,##0.000_);\(#,##0.000\);0.000_);* @_)"/>
    <numFmt numFmtId="171" formatCode="#,##0.0000_);\(#,##0.0000\);0.0000_);* @_)"/>
    <numFmt numFmtId="172" formatCode="d\-mmm;[Red]&quot;Not date&quot;;&quot;-&quot;;[Red]* &quot;Not date&quot;"/>
    <numFmt numFmtId="173" formatCode="d\-mmm\-yyyy;[Red]&quot;Not date&quot;;&quot;-&quot;;[Red]* &quot;Not date&quot;"/>
    <numFmt numFmtId="174" formatCode="d\-mmm\-yyyy\ h:mm\ AM/PM;[Red]* &quot;Not date&quot;;&quot;-&quot;;[Red]* &quot;Not date&quot;"/>
    <numFmt numFmtId="175" formatCode="d/mm/yyyy;[Red]* &quot;Not date&quot;;&quot;-&quot;;[Red]* &quot;Not date&quot;"/>
    <numFmt numFmtId="176" formatCode="mm/dd/yyyy;[Red]* &quot;Not date&quot;;&quot;-&quot;;[Red]* &quot;Not date&quot;"/>
    <numFmt numFmtId="177" formatCode="mmm\-yy;[Red]* &quot;Not date&quot;;&quot;-&quot;;[Red]* &quot;Not date&quot;"/>
    <numFmt numFmtId="178" formatCode="0;\-0;0;* @"/>
    <numFmt numFmtId="179" formatCode="h:mm\ AM/PM;[Red]* &quot;Not time&quot;;\-;[Red]* &quot;Not time&quot;"/>
    <numFmt numFmtId="180" formatCode="[h]:mm;[Red]* &quot;Not time&quot;;[h]:mm;[Red]* &quot;Not time&quot;"/>
    <numFmt numFmtId="181" formatCode="0%;\-0%;0%;* @_%"/>
    <numFmt numFmtId="182" formatCode="0.0%;\-0.0%;0.0%;* @_%"/>
    <numFmt numFmtId="183" formatCode="0.00%;\-0.00%;0.00%;* @_%"/>
    <numFmt numFmtId="184" formatCode="0.000%;\-0.000%;0.000%;* @_%"/>
    <numFmt numFmtId="185" formatCode="&quot;$&quot;* #,##0_);&quot;$&quot;* \(#,##0\);&quot;$&quot;* 0_);* @_)"/>
    <numFmt numFmtId="186" formatCode="&quot;$&quot;* #,##0.0_);&quot;$&quot;* \(#,##0.0\);&quot;$&quot;* 0.0_);* @_)"/>
    <numFmt numFmtId="187" formatCode="&quot;$&quot;* #,##0.00_);&quot;$&quot;* \(#,##0.00\);&quot;$&quot;* 0.00_);* @_)"/>
    <numFmt numFmtId="188" formatCode="&quot;$&quot;* #,##0.000_);&quot;$&quot;* \(#,##0.000\);&quot;$&quot;* 0.000_);* @_)"/>
    <numFmt numFmtId="189" formatCode="&quot;$&quot;* #,##0.0000_);&quot;$&quot;* \(#,##0.0000\);&quot;$&quot;* 0.0000_);* @_)"/>
    <numFmt numFmtId="190" formatCode="_-&quot;Ј&quot;* #,##0_-;\-&quot;Ј&quot;* #,##0_-;_-&quot;Ј&quot;* &quot;-&quot;_-;_-@_-"/>
    <numFmt numFmtId="191" formatCode="_-&quot;Ј&quot;* #,##0.00_-;\-&quot;Ј&quot;* #,##0.00_-;_-&quot;Ј&quot;* &quot;-&quot;??_-;_-@_-"/>
    <numFmt numFmtId="192" formatCode="_-* #,##0.00[$€-1]_-;\-* #,##0.00[$€-1]_-;_-* &quot;-&quot;??[$€-1]_-"/>
    <numFmt numFmtId="193" formatCode="d\-mmm\-yyyy;[Red]* &quot;Not date&quot;;&quot;-&quot;;[Red]* &quot;Not date&quot;"/>
    <numFmt numFmtId="194" formatCode="d\-mmm\-yyyy\ h:mm\ AM/PM;[Red]* &quot;Not time&quot;;0;[Red]* &quot;Not time&quot;"/>
    <numFmt numFmtId="195" formatCode="#,##0_);[Blue]\(\-\)\ #,##0_)"/>
    <numFmt numFmtId="196" formatCode="%#.00"/>
    <numFmt numFmtId="197" formatCode="#,##0.0"/>
  </numFmts>
  <fonts count="3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8"/>
      <name val="Arial"/>
      <family val="2"/>
      <charset val="204"/>
    </font>
    <font>
      <sz val="8"/>
      <color indexed="8"/>
      <name val="Arial"/>
      <family val="2"/>
      <charset val="204"/>
    </font>
    <font>
      <sz val="10"/>
      <name val="Arial"/>
      <family val="2"/>
      <charset val="204"/>
    </font>
    <font>
      <sz val="12"/>
      <name val="Tms Rmn"/>
      <charset val="204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u/>
      <sz val="8"/>
      <color indexed="12"/>
      <name val="Arial"/>
      <family val="2"/>
      <charset val="204"/>
    </font>
    <font>
      <sz val="8"/>
      <color indexed="12"/>
      <name val="Arial"/>
      <family val="2"/>
      <charset val="204"/>
    </font>
    <font>
      <b/>
      <sz val="8"/>
      <color indexed="12"/>
      <name val="Arial"/>
      <family val="2"/>
      <charset val="204"/>
    </font>
    <font>
      <b/>
      <sz val="16"/>
      <name val="Arial"/>
      <family val="2"/>
    </font>
    <font>
      <sz val="8"/>
      <name val="Arial"/>
      <family val="2"/>
    </font>
    <font>
      <u/>
      <sz val="11"/>
      <color theme="10"/>
      <name val="Calibri"/>
      <family val="2"/>
      <charset val="204"/>
    </font>
    <font>
      <sz val="12"/>
      <name val="Arial Cyr"/>
      <charset val="204"/>
    </font>
    <font>
      <sz val="10"/>
      <name val="Verdana"/>
      <family val="2"/>
      <charset val="204"/>
    </font>
    <font>
      <sz val="10"/>
      <name val="Helv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50">
    <xf numFmtId="0" fontId="0" fillId="0" borderId="0"/>
    <xf numFmtId="0" fontId="1" fillId="0" borderId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164" fontId="6" fillId="0" borderId="2">
      <protection locked="0"/>
    </xf>
    <xf numFmtId="164" fontId="6" fillId="0" borderId="2">
      <protection locked="0"/>
    </xf>
    <xf numFmtId="4" fontId="6" fillId="0" borderId="0">
      <protection locked="0"/>
    </xf>
    <xf numFmtId="4" fontId="6" fillId="0" borderId="0">
      <protection locked="0"/>
    </xf>
    <xf numFmtId="165" fontId="6" fillId="0" borderId="0">
      <protection locked="0"/>
    </xf>
    <xf numFmtId="165" fontId="6" fillId="0" borderId="0">
      <protection locked="0"/>
    </xf>
    <xf numFmtId="4" fontId="6" fillId="0" borderId="0">
      <protection locked="0"/>
    </xf>
    <xf numFmtId="4" fontId="6" fillId="0" borderId="0">
      <protection locked="0"/>
    </xf>
    <xf numFmtId="165" fontId="6" fillId="0" borderId="0">
      <protection locked="0"/>
    </xf>
    <xf numFmtId="165" fontId="6" fillId="0" borderId="0">
      <protection locked="0"/>
    </xf>
    <xf numFmtId="4" fontId="6" fillId="0" borderId="0">
      <protection locked="0"/>
    </xf>
    <xf numFmtId="165" fontId="6" fillId="0" borderId="0">
      <protection locked="0"/>
    </xf>
    <xf numFmtId="166" fontId="6" fillId="0" borderId="0">
      <protection locked="0"/>
    </xf>
    <xf numFmtId="166" fontId="6" fillId="0" borderId="0">
      <protection locked="0"/>
    </xf>
    <xf numFmtId="164" fontId="6" fillId="0" borderId="2">
      <protection locked="0"/>
    </xf>
    <xf numFmtId="164" fontId="6" fillId="0" borderId="2">
      <protection locked="0"/>
    </xf>
    <xf numFmtId="164" fontId="7" fillId="0" borderId="0">
      <protection locked="0"/>
    </xf>
    <xf numFmtId="164" fontId="7" fillId="0" borderId="0">
      <protection locked="0"/>
    </xf>
    <xf numFmtId="164" fontId="6" fillId="0" borderId="2">
      <protection locked="0"/>
    </xf>
    <xf numFmtId="167" fontId="8" fillId="0" borderId="0" applyFill="0" applyBorder="0">
      <alignment vertical="top"/>
    </xf>
    <xf numFmtId="168" fontId="8" fillId="0" borderId="0" applyFill="0" applyBorder="0">
      <alignment vertical="top"/>
    </xf>
    <xf numFmtId="169" fontId="8" fillId="0" borderId="0" applyFill="0" applyBorder="0">
      <alignment vertical="top"/>
    </xf>
    <xf numFmtId="170" fontId="8" fillId="0" borderId="0" applyFill="0" applyBorder="0">
      <alignment vertical="top"/>
    </xf>
    <xf numFmtId="171" fontId="8" fillId="0" borderId="0" applyFill="0" applyBorder="0">
      <alignment vertical="top"/>
    </xf>
    <xf numFmtId="172" fontId="8" fillId="0" borderId="0" applyFill="0" applyBorder="0">
      <alignment vertical="top"/>
    </xf>
    <xf numFmtId="173" fontId="8" fillId="0" borderId="0" applyFill="0" applyBorder="0">
      <alignment vertical="top"/>
    </xf>
    <xf numFmtId="174" fontId="8" fillId="0" borderId="0" applyFill="0" applyBorder="0">
      <alignment vertical="top"/>
    </xf>
    <xf numFmtId="175" fontId="8" fillId="0" borderId="0" applyFill="0" applyBorder="0">
      <alignment vertical="top"/>
    </xf>
    <xf numFmtId="176" fontId="8" fillId="0" borderId="0" applyFill="0" applyBorder="0">
      <alignment vertical="top"/>
    </xf>
    <xf numFmtId="177" fontId="8" fillId="0" borderId="0" applyFill="0" applyBorder="0">
      <alignment vertical="top"/>
    </xf>
    <xf numFmtId="177" fontId="8" fillId="0" borderId="0" applyFill="0" applyBorder="0">
      <alignment horizontal="center" vertical="top"/>
    </xf>
    <xf numFmtId="178" fontId="8" fillId="0" borderId="0" applyFill="0" applyBorder="0">
      <alignment vertical="top"/>
    </xf>
    <xf numFmtId="179" fontId="8" fillId="0" borderId="0" applyFill="0" applyBorder="0">
      <alignment vertical="top"/>
    </xf>
    <xf numFmtId="180" fontId="8" fillId="0" borderId="0" applyFill="0" applyBorder="0">
      <alignment vertical="top"/>
    </xf>
    <xf numFmtId="181" fontId="8" fillId="0" borderId="0" applyFill="0" applyBorder="0">
      <alignment vertical="top"/>
    </xf>
    <xf numFmtId="182" fontId="9" fillId="0" borderId="0" applyFill="0" applyBorder="0">
      <alignment vertical="top"/>
    </xf>
    <xf numFmtId="183" fontId="8" fillId="0" borderId="0" applyFill="0" applyBorder="0">
      <alignment vertical="top"/>
    </xf>
    <xf numFmtId="184" fontId="8" fillId="0" borderId="0" applyFill="0" applyBorder="0">
      <alignment vertical="top"/>
    </xf>
    <xf numFmtId="185" fontId="8" fillId="0" borderId="0" applyFill="0" applyBorder="0">
      <alignment vertical="top"/>
    </xf>
    <xf numFmtId="186" fontId="8" fillId="0" borderId="0" applyFill="0" applyBorder="0">
      <alignment vertical="top"/>
    </xf>
    <xf numFmtId="187" fontId="8" fillId="0" borderId="0" applyFill="0" applyBorder="0">
      <alignment vertical="top"/>
    </xf>
    <xf numFmtId="188" fontId="8" fillId="0" borderId="0" applyFill="0" applyBorder="0">
      <alignment vertical="top"/>
    </xf>
    <xf numFmtId="189" fontId="8" fillId="0" borderId="0" applyFill="0" applyBorder="0">
      <alignment vertical="top"/>
    </xf>
    <xf numFmtId="190" fontId="10" fillId="0" borderId="0" applyFont="0" applyFill="0" applyBorder="0" applyAlignment="0" applyProtection="0"/>
    <xf numFmtId="191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192" fontId="4" fillId="0" borderId="0" applyFont="0" applyFill="0" applyBorder="0" applyAlignment="0" applyProtection="0"/>
    <xf numFmtId="0" fontId="3" fillId="0" borderId="0"/>
    <xf numFmtId="0" fontId="12" fillId="0" borderId="0" applyFill="0" applyBorder="0">
      <alignment vertical="top"/>
    </xf>
    <xf numFmtId="0" fontId="13" fillId="0" borderId="0" applyFill="0" applyBorder="0">
      <alignment vertical="top"/>
    </xf>
    <xf numFmtId="0" fontId="14" fillId="0" borderId="0" applyFill="0" applyBorder="0">
      <alignment vertical="top"/>
    </xf>
    <xf numFmtId="0" fontId="15" fillId="0" borderId="0" applyFill="0" applyBorder="0">
      <alignment vertical="top"/>
    </xf>
    <xf numFmtId="0" fontId="16" fillId="0" borderId="0" applyFill="0" applyBorder="0">
      <alignment horizontal="left" vertical="top"/>
      <protection hidden="1"/>
    </xf>
    <xf numFmtId="0" fontId="16" fillId="0" borderId="0" applyFill="0" applyBorder="0">
      <alignment horizontal="left" vertical="top" indent="1"/>
      <protection hidden="1"/>
    </xf>
    <xf numFmtId="0" fontId="16" fillId="0" borderId="0" applyFill="0" applyBorder="0">
      <alignment horizontal="left" vertical="top" indent="2"/>
      <protection hidden="1"/>
    </xf>
    <xf numFmtId="0" fontId="16" fillId="0" borderId="0" applyFill="0" applyBorder="0">
      <alignment horizontal="left" vertical="top" indent="3"/>
      <protection hidden="1"/>
    </xf>
    <xf numFmtId="167" fontId="17" fillId="0" borderId="0" applyFill="0" applyBorder="0">
      <alignment vertical="top"/>
      <protection locked="0"/>
    </xf>
    <xf numFmtId="168" fontId="17" fillId="0" borderId="0" applyFill="0" applyBorder="0">
      <alignment vertical="top"/>
      <protection locked="0"/>
    </xf>
    <xf numFmtId="169" fontId="17" fillId="0" borderId="0" applyFill="0" applyBorder="0">
      <alignment vertical="top"/>
      <protection locked="0"/>
    </xf>
    <xf numFmtId="170" fontId="17" fillId="0" borderId="0" applyFill="0" applyBorder="0">
      <alignment vertical="top"/>
      <protection locked="0"/>
    </xf>
    <xf numFmtId="171" fontId="17" fillId="0" borderId="0" applyFill="0" applyBorder="0">
      <alignment vertical="top"/>
      <protection locked="0"/>
    </xf>
    <xf numFmtId="172" fontId="17" fillId="0" borderId="0" applyFill="0" applyBorder="0">
      <alignment vertical="top"/>
      <protection locked="0"/>
    </xf>
    <xf numFmtId="193" fontId="17" fillId="0" borderId="0" applyFill="0" applyBorder="0">
      <alignment vertical="top"/>
      <protection locked="0"/>
    </xf>
    <xf numFmtId="194" fontId="17" fillId="0" borderId="0" applyFill="0" applyBorder="0">
      <alignment vertical="top"/>
      <protection locked="0"/>
    </xf>
    <xf numFmtId="175" fontId="17" fillId="0" borderId="0" applyFill="0" applyBorder="0">
      <alignment vertical="top"/>
      <protection locked="0"/>
    </xf>
    <xf numFmtId="176" fontId="17" fillId="0" borderId="0" applyFill="0" applyBorder="0">
      <alignment vertical="top"/>
      <protection locked="0"/>
    </xf>
    <xf numFmtId="177" fontId="17" fillId="0" borderId="0" applyFill="0" applyBorder="0">
      <alignment vertical="top"/>
      <protection locked="0"/>
    </xf>
    <xf numFmtId="178" fontId="17" fillId="0" borderId="0" applyFill="0" applyBorder="0">
      <alignment vertical="top"/>
      <protection locked="0"/>
    </xf>
    <xf numFmtId="178" fontId="18" fillId="0" borderId="0" applyFill="0" applyBorder="0">
      <alignment vertical="top"/>
      <protection locked="0"/>
    </xf>
    <xf numFmtId="178" fontId="17" fillId="0" borderId="0" applyFill="0" applyBorder="0">
      <alignment vertical="top"/>
      <protection locked="0"/>
    </xf>
    <xf numFmtId="49" fontId="17" fillId="0" borderId="0" applyFill="0" applyBorder="0">
      <alignment vertical="top"/>
      <protection locked="0"/>
    </xf>
    <xf numFmtId="49" fontId="18" fillId="0" borderId="0" applyFill="0" applyBorder="0">
      <alignment vertical="top"/>
      <protection locked="0"/>
    </xf>
    <xf numFmtId="0" fontId="17" fillId="0" borderId="0" applyFill="0" applyBorder="0">
      <alignment vertical="top" wrapText="1"/>
      <protection locked="0"/>
    </xf>
    <xf numFmtId="179" fontId="17" fillId="0" borderId="0" applyFill="0" applyBorder="0">
      <alignment vertical="top"/>
      <protection locked="0"/>
    </xf>
    <xf numFmtId="180" fontId="17" fillId="0" borderId="0" applyFill="0" applyBorder="0">
      <alignment vertical="top"/>
      <protection locked="0"/>
    </xf>
    <xf numFmtId="181" fontId="17" fillId="0" borderId="0" applyFill="0" applyBorder="0">
      <alignment vertical="top"/>
      <protection locked="0"/>
    </xf>
    <xf numFmtId="182" fontId="17" fillId="0" borderId="0" applyFill="0" applyBorder="0">
      <alignment vertical="top"/>
      <protection locked="0"/>
    </xf>
    <xf numFmtId="183" fontId="17" fillId="0" borderId="0" applyFill="0" applyBorder="0">
      <alignment vertical="top"/>
      <protection locked="0"/>
    </xf>
    <xf numFmtId="184" fontId="17" fillId="0" borderId="0" applyFill="0" applyBorder="0">
      <alignment vertical="top"/>
      <protection locked="0"/>
    </xf>
    <xf numFmtId="185" fontId="17" fillId="0" borderId="0" applyFill="0" applyBorder="0">
      <alignment vertical="top"/>
      <protection locked="0"/>
    </xf>
    <xf numFmtId="186" fontId="17" fillId="0" borderId="0" applyFill="0" applyBorder="0">
      <alignment vertical="top"/>
      <protection locked="0"/>
    </xf>
    <xf numFmtId="187" fontId="17" fillId="0" borderId="0" applyFill="0" applyBorder="0">
      <alignment vertical="top"/>
      <protection locked="0"/>
    </xf>
    <xf numFmtId="188" fontId="17" fillId="0" borderId="0" applyFill="0" applyBorder="0">
      <alignment vertical="top"/>
      <protection locked="0"/>
    </xf>
    <xf numFmtId="189" fontId="17" fillId="0" borderId="0" applyFill="0" applyBorder="0">
      <alignment vertical="top"/>
      <protection locked="0"/>
    </xf>
    <xf numFmtId="49" fontId="17" fillId="0" borderId="0" applyFill="0" applyBorder="0">
      <alignment horizontal="left" vertical="top"/>
      <protection locked="0"/>
    </xf>
    <xf numFmtId="49" fontId="17" fillId="0" borderId="0" applyFill="0" applyBorder="0">
      <alignment horizontal="left" vertical="top" indent="1"/>
      <protection locked="0"/>
    </xf>
    <xf numFmtId="49" fontId="17" fillId="0" borderId="0" applyFill="0" applyBorder="0">
      <alignment horizontal="left" vertical="top" indent="2"/>
      <protection locked="0"/>
    </xf>
    <xf numFmtId="49" fontId="17" fillId="0" borderId="0" applyFill="0" applyBorder="0">
      <alignment horizontal="left" vertical="top" indent="3"/>
      <protection locked="0"/>
    </xf>
    <xf numFmtId="49" fontId="17" fillId="0" borderId="0" applyFill="0" applyBorder="0">
      <alignment horizontal="left" vertical="top" indent="4"/>
      <protection locked="0"/>
    </xf>
    <xf numFmtId="49" fontId="17" fillId="0" borderId="0" applyFill="0" applyBorder="0">
      <alignment horizontal="center"/>
      <protection locked="0"/>
    </xf>
    <xf numFmtId="49" fontId="17" fillId="0" borderId="0" applyFill="0" applyBorder="0">
      <alignment horizontal="center" wrapText="1"/>
      <protection locked="0"/>
    </xf>
    <xf numFmtId="49" fontId="8" fillId="0" borderId="0" applyFill="0" applyBorder="0">
      <alignment vertical="top"/>
    </xf>
    <xf numFmtId="0" fontId="8" fillId="0" borderId="0" applyFill="0" applyBorder="0">
      <alignment vertical="top" wrapText="1"/>
    </xf>
    <xf numFmtId="0" fontId="10" fillId="0" borderId="0"/>
    <xf numFmtId="0" fontId="19" fillId="0" borderId="0" applyNumberFormat="0" applyFont="0" applyBorder="0" applyAlignment="0">
      <alignment horizontal="left"/>
    </xf>
    <xf numFmtId="0" fontId="15" fillId="0" borderId="0" applyFill="0" applyBorder="0">
      <alignment vertical="top"/>
    </xf>
    <xf numFmtId="0" fontId="15" fillId="0" borderId="0" applyFill="0" applyBorder="0">
      <alignment horizontal="left" vertical="top" indent="1"/>
    </xf>
    <xf numFmtId="0" fontId="20" fillId="0" borderId="0" applyFill="0" applyBorder="0">
      <alignment horizontal="left" vertical="top" indent="2"/>
    </xf>
    <xf numFmtId="0" fontId="15" fillId="0" borderId="0" applyFill="0" applyBorder="0">
      <alignment horizontal="left" vertical="top" indent="3"/>
    </xf>
    <xf numFmtId="0" fontId="8" fillId="0" borderId="0" applyFill="0" applyBorder="0">
      <alignment vertical="top"/>
    </xf>
    <xf numFmtId="0" fontId="8" fillId="0" borderId="0" applyFill="0" applyBorder="0">
      <alignment horizontal="left" vertical="top" indent="1"/>
    </xf>
    <xf numFmtId="0" fontId="8" fillId="0" borderId="0" applyFill="0" applyBorder="0">
      <alignment horizontal="left" vertical="top" indent="2"/>
    </xf>
    <xf numFmtId="0" fontId="8" fillId="0" borderId="0" applyFill="0" applyBorder="0">
      <alignment horizontal="left" vertical="top" indent="3"/>
    </xf>
    <xf numFmtId="0" fontId="8" fillId="0" borderId="0" applyFill="0" applyBorder="0">
      <alignment horizontal="left" vertical="top" indent="4"/>
    </xf>
    <xf numFmtId="0" fontId="8" fillId="0" borderId="0" applyFill="0" applyBorder="0">
      <alignment horizontal="center"/>
    </xf>
    <xf numFmtId="0" fontId="8" fillId="0" borderId="0" applyFill="0" applyBorder="0">
      <alignment horizontal="center" wrapText="1"/>
    </xf>
    <xf numFmtId="195" fontId="5" fillId="0" borderId="1" applyBorder="0">
      <protection hidden="1"/>
    </xf>
    <xf numFmtId="0" fontId="21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8" fillId="0" borderId="0" applyFill="0" applyBorder="0"/>
    <xf numFmtId="0" fontId="22" fillId="0" borderId="0"/>
    <xf numFmtId="0" fontId="1" fillId="0" borderId="0"/>
    <xf numFmtId="0" fontId="4" fillId="0" borderId="0"/>
    <xf numFmtId="0" fontId="1" fillId="0" borderId="0"/>
    <xf numFmtId="0" fontId="10" fillId="0" borderId="0"/>
    <xf numFmtId="0" fontId="23" fillId="0" borderId="0"/>
    <xf numFmtId="0" fontId="24" fillId="0" borderId="0"/>
    <xf numFmtId="4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4" fontId="7" fillId="0" borderId="0">
      <protection locked="0"/>
    </xf>
    <xf numFmtId="164" fontId="7" fillId="0" borderId="0">
      <protection locked="0"/>
    </xf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" fillId="0" borderId="0" applyFont="0" applyFill="0" applyBorder="0" applyAlignment="0" applyProtection="0"/>
    <xf numFmtId="196" fontId="6" fillId="0" borderId="0">
      <protection locked="0"/>
    </xf>
    <xf numFmtId="196" fontId="6" fillId="0" borderId="0">
      <protection locked="0"/>
    </xf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78">
    <xf numFmtId="0" fontId="0" fillId="0" borderId="0" xfId="0"/>
    <xf numFmtId="0" fontId="25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3" fontId="25" fillId="2" borderId="1" xfId="1" applyNumberFormat="1" applyFont="1" applyFill="1" applyBorder="1" applyAlignment="1">
      <alignment horizontal="center" vertical="center" wrapText="1"/>
    </xf>
    <xf numFmtId="0" fontId="26" fillId="2" borderId="0" xfId="0" applyFont="1" applyFill="1" applyAlignment="1">
      <alignment horizontal="center" vertical="center"/>
    </xf>
    <xf numFmtId="3" fontId="25" fillId="2" borderId="1" xfId="0" applyNumberFormat="1" applyFont="1" applyFill="1" applyBorder="1" applyAlignment="1">
      <alignment horizontal="center" vertical="center" wrapText="1"/>
    </xf>
    <xf numFmtId="1" fontId="25" fillId="2" borderId="0" xfId="0" applyNumberFormat="1" applyFont="1" applyFill="1" applyAlignment="1">
      <alignment horizontal="center" vertical="center"/>
    </xf>
    <xf numFmtId="0" fontId="25" fillId="2" borderId="0" xfId="0" applyFont="1" applyFill="1" applyAlignment="1">
      <alignment horizontal="left" vertical="center"/>
    </xf>
    <xf numFmtId="3" fontId="25" fillId="2" borderId="1" xfId="1" applyNumberFormat="1" applyFont="1" applyFill="1" applyBorder="1" applyAlignment="1">
      <alignment horizontal="left" vertical="center" wrapText="1"/>
    </xf>
    <xf numFmtId="0" fontId="25" fillId="2" borderId="1" xfId="1" applyFont="1" applyFill="1" applyBorder="1" applyAlignment="1">
      <alignment horizontal="center" vertical="center" wrapText="1"/>
    </xf>
    <xf numFmtId="3" fontId="25" fillId="2" borderId="4" xfId="2" applyNumberFormat="1" applyFont="1" applyFill="1" applyBorder="1" applyAlignment="1">
      <alignment horizontal="center" vertical="center" wrapText="1"/>
    </xf>
    <xf numFmtId="3" fontId="25" fillId="2" borderId="1" xfId="2" applyNumberFormat="1" applyFont="1" applyFill="1" applyBorder="1" applyAlignment="1">
      <alignment horizontal="center" vertical="center" wrapText="1"/>
    </xf>
    <xf numFmtId="197" fontId="25" fillId="2" borderId="1" xfId="1" applyNumberFormat="1" applyFont="1" applyFill="1" applyBorder="1" applyAlignment="1">
      <alignment horizontal="center" vertical="center" wrapText="1"/>
    </xf>
    <xf numFmtId="3" fontId="25" fillId="2" borderId="4" xfId="1" applyNumberFormat="1" applyFont="1" applyFill="1" applyBorder="1" applyAlignment="1">
      <alignment horizontal="center" vertical="center" wrapText="1"/>
    </xf>
    <xf numFmtId="1" fontId="27" fillId="2" borderId="1" xfId="2" applyNumberFormat="1" applyFont="1" applyFill="1" applyBorder="1" applyAlignment="1">
      <alignment horizontal="center" vertical="center" wrapText="1"/>
    </xf>
    <xf numFmtId="3" fontId="27" fillId="2" borderId="4" xfId="2" applyNumberFormat="1" applyFont="1" applyFill="1" applyBorder="1" applyAlignment="1">
      <alignment horizontal="center" vertical="center" wrapText="1"/>
    </xf>
    <xf numFmtId="3" fontId="27" fillId="2" borderId="1" xfId="2" applyNumberFormat="1" applyFont="1" applyFill="1" applyBorder="1" applyAlignment="1">
      <alignment horizontal="center" vertical="center" wrapText="1"/>
    </xf>
    <xf numFmtId="0" fontId="25" fillId="2" borderId="4" xfId="0" applyFont="1" applyFill="1" applyBorder="1" applyAlignment="1">
      <alignment horizontal="center" vertical="center" wrapText="1"/>
    </xf>
    <xf numFmtId="3" fontId="25" fillId="2" borderId="4" xfId="3" applyNumberFormat="1" applyFont="1" applyFill="1" applyBorder="1" applyAlignment="1">
      <alignment horizontal="center" vertical="center" wrapText="1"/>
    </xf>
    <xf numFmtId="1" fontId="25" fillId="2" borderId="4" xfId="2" applyNumberFormat="1" applyFont="1" applyFill="1" applyBorder="1" applyAlignment="1">
      <alignment horizontal="center" vertical="center" wrapText="1"/>
    </xf>
    <xf numFmtId="1" fontId="25" fillId="2" borderId="1" xfId="2" applyNumberFormat="1" applyFont="1" applyFill="1" applyBorder="1" applyAlignment="1">
      <alignment horizontal="center" vertical="center" wrapText="1"/>
    </xf>
    <xf numFmtId="1" fontId="25" fillId="2" borderId="1" xfId="2" applyNumberFormat="1" applyFont="1" applyFill="1" applyBorder="1" applyAlignment="1">
      <alignment vertical="center" wrapText="1"/>
    </xf>
    <xf numFmtId="0" fontId="25" fillId="2" borderId="6" xfId="0" applyFont="1" applyFill="1" applyBorder="1" applyAlignment="1">
      <alignment vertical="top" wrapText="1"/>
    </xf>
    <xf numFmtId="1" fontId="27" fillId="2" borderId="4" xfId="2" applyNumberFormat="1" applyFont="1" applyFill="1" applyBorder="1" applyAlignment="1">
      <alignment horizontal="center" vertical="center" wrapText="1"/>
    </xf>
    <xf numFmtId="1" fontId="25" fillId="2" borderId="1" xfId="2" applyNumberFormat="1" applyFont="1" applyFill="1" applyBorder="1" applyAlignment="1">
      <alignment horizontal="left" vertical="center" wrapText="1"/>
    </xf>
    <xf numFmtId="0" fontId="25" fillId="2" borderId="0" xfId="0" applyFont="1" applyFill="1" applyAlignment="1">
      <alignment vertical="center"/>
    </xf>
    <xf numFmtId="0" fontId="25" fillId="2" borderId="1" xfId="0" applyFont="1" applyFill="1" applyBorder="1" applyAlignment="1">
      <alignment vertical="center" wrapText="1"/>
    </xf>
    <xf numFmtId="3" fontId="25" fillId="2" borderId="1" xfId="1" applyNumberFormat="1" applyFont="1" applyFill="1" applyBorder="1" applyAlignment="1">
      <alignment vertical="center" wrapText="1"/>
    </xf>
    <xf numFmtId="4" fontId="25" fillId="2" borderId="4" xfId="2" applyNumberFormat="1" applyFont="1" applyFill="1" applyBorder="1" applyAlignment="1">
      <alignment horizontal="left" vertical="center" wrapText="1"/>
    </xf>
    <xf numFmtId="4" fontId="25" fillId="2" borderId="1" xfId="0" applyNumberFormat="1" applyFont="1" applyFill="1" applyBorder="1" applyAlignment="1">
      <alignment horizontal="left" vertical="center" wrapText="1"/>
    </xf>
    <xf numFmtId="4" fontId="25" fillId="2" borderId="1" xfId="2" applyNumberFormat="1" applyFont="1" applyFill="1" applyBorder="1" applyAlignment="1">
      <alignment horizontal="left" vertical="center" wrapText="1"/>
    </xf>
    <xf numFmtId="4" fontId="25" fillId="2" borderId="4" xfId="3" applyNumberFormat="1" applyFont="1" applyFill="1" applyBorder="1" applyAlignment="1">
      <alignment horizontal="left" vertical="center" wrapText="1"/>
    </xf>
    <xf numFmtId="4" fontId="25" fillId="2" borderId="1" xfId="1" applyNumberFormat="1" applyFont="1" applyFill="1" applyBorder="1" applyAlignment="1">
      <alignment horizontal="left" vertical="center" wrapText="1"/>
    </xf>
    <xf numFmtId="4" fontId="25" fillId="2" borderId="4" xfId="0" applyNumberFormat="1" applyFont="1" applyFill="1" applyBorder="1" applyAlignment="1">
      <alignment horizontal="left" vertical="center" wrapText="1"/>
    </xf>
    <xf numFmtId="4" fontId="25" fillId="2" borderId="0" xfId="0" applyNumberFormat="1" applyFont="1" applyFill="1" applyAlignment="1">
      <alignment horizontal="left" vertical="center"/>
    </xf>
    <xf numFmtId="0" fontId="28" fillId="2" borderId="0" xfId="0" applyFont="1" applyFill="1" applyAlignment="1">
      <alignment horizontal="left" vertical="center"/>
    </xf>
    <xf numFmtId="0" fontId="25" fillId="2" borderId="1" xfId="0" applyFont="1" applyFill="1" applyBorder="1" applyAlignment="1">
      <alignment vertical="center" wrapText="1" shrinkToFit="1"/>
    </xf>
    <xf numFmtId="3" fontId="25" fillId="2" borderId="4" xfId="1" applyNumberFormat="1" applyFont="1" applyFill="1" applyBorder="1" applyAlignment="1">
      <alignment vertical="center" wrapText="1"/>
    </xf>
    <xf numFmtId="3" fontId="25" fillId="2" borderId="1" xfId="4" applyNumberFormat="1" applyFont="1" applyFill="1" applyBorder="1" applyAlignment="1">
      <alignment vertical="center" wrapText="1"/>
    </xf>
    <xf numFmtId="0" fontId="29" fillId="2" borderId="0" xfId="0" applyFont="1" applyFill="1" applyAlignment="1">
      <alignment vertical="center"/>
    </xf>
    <xf numFmtId="1" fontId="25" fillId="2" borderId="0" xfId="0" applyNumberFormat="1" applyFont="1" applyFill="1" applyAlignment="1">
      <alignment horizontal="left" vertical="center"/>
    </xf>
    <xf numFmtId="1" fontId="25" fillId="0" borderId="1" xfId="2" applyNumberFormat="1" applyFont="1" applyFill="1" applyBorder="1" applyAlignment="1">
      <alignment horizontal="center" vertical="center" wrapText="1"/>
    </xf>
    <xf numFmtId="0" fontId="26" fillId="0" borderId="0" xfId="0" applyFont="1" applyFill="1" applyAlignment="1">
      <alignment horizontal="center" vertical="center"/>
    </xf>
    <xf numFmtId="1" fontId="25" fillId="0" borderId="4" xfId="2" applyNumberFormat="1" applyFont="1" applyFill="1" applyBorder="1" applyAlignment="1">
      <alignment horizontal="center" vertical="center" wrapText="1"/>
    </xf>
    <xf numFmtId="3" fontId="25" fillId="0" borderId="1" xfId="1" applyNumberFormat="1" applyFont="1" applyFill="1" applyBorder="1" applyAlignment="1">
      <alignment horizontal="left" vertical="center" wrapText="1"/>
    </xf>
    <xf numFmtId="1" fontId="25" fillId="0" borderId="0" xfId="0" applyNumberFormat="1" applyFont="1" applyFill="1" applyAlignment="1">
      <alignment horizontal="center" vertical="center"/>
    </xf>
    <xf numFmtId="0" fontId="25" fillId="0" borderId="0" xfId="0" applyFont="1" applyFill="1" applyAlignment="1">
      <alignment vertical="center"/>
    </xf>
    <xf numFmtId="0" fontId="25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9" fillId="0" borderId="0" xfId="0" applyFont="1" applyFill="1" applyAlignment="1">
      <alignment vertical="center"/>
    </xf>
    <xf numFmtId="1" fontId="27" fillId="0" borderId="1" xfId="2" applyNumberFormat="1" applyFont="1" applyFill="1" applyBorder="1" applyAlignment="1">
      <alignment horizontal="center" vertical="center" wrapText="1"/>
    </xf>
    <xf numFmtId="3" fontId="27" fillId="0" borderId="4" xfId="2" applyNumberFormat="1" applyFont="1" applyFill="1" applyBorder="1" applyAlignment="1">
      <alignment horizontal="center" vertical="center" wrapText="1"/>
    </xf>
    <xf numFmtId="3" fontId="27" fillId="0" borderId="1" xfId="2" applyNumberFormat="1" applyFont="1" applyFill="1" applyBorder="1" applyAlignment="1">
      <alignment horizontal="center" vertical="center" wrapText="1"/>
    </xf>
    <xf numFmtId="1" fontId="27" fillId="0" borderId="4" xfId="2" applyNumberFormat="1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vertical="center" wrapText="1" shrinkToFit="1"/>
    </xf>
    <xf numFmtId="3" fontId="25" fillId="0" borderId="4" xfId="2" applyNumberFormat="1" applyFont="1" applyFill="1" applyBorder="1" applyAlignment="1">
      <alignment horizontal="center" vertical="center" wrapText="1"/>
    </xf>
    <xf numFmtId="3" fontId="25" fillId="0" borderId="1" xfId="1" applyNumberFormat="1" applyFont="1" applyFill="1" applyBorder="1" applyAlignment="1">
      <alignment horizontal="center" vertical="center" wrapText="1"/>
    </xf>
    <xf numFmtId="4" fontId="25" fillId="0" borderId="1" xfId="0" applyNumberFormat="1" applyFont="1" applyFill="1" applyBorder="1" applyAlignment="1">
      <alignment horizontal="left" vertical="center" wrapText="1"/>
    </xf>
    <xf numFmtId="4" fontId="25" fillId="0" borderId="1" xfId="0" applyNumberFormat="1" applyFont="1" applyFill="1" applyBorder="1" applyAlignment="1">
      <alignment horizontal="center" vertical="center" wrapText="1"/>
    </xf>
    <xf numFmtId="3" fontId="25" fillId="0" borderId="1" xfId="2" applyNumberFormat="1" applyFont="1" applyFill="1" applyBorder="1" applyAlignment="1">
      <alignment horizontal="center" vertical="center" wrapText="1"/>
    </xf>
    <xf numFmtId="1" fontId="25" fillId="0" borderId="0" xfId="0" applyNumberFormat="1" applyFont="1" applyFill="1" applyAlignment="1">
      <alignment horizontal="left" vertical="center"/>
    </xf>
    <xf numFmtId="3" fontId="25" fillId="3" borderId="1" xfId="1" applyNumberFormat="1" applyFont="1" applyFill="1" applyBorder="1" applyAlignment="1">
      <alignment horizontal="left" vertical="center" wrapText="1"/>
    </xf>
    <xf numFmtId="0" fontId="25" fillId="3" borderId="1" xfId="0" applyFont="1" applyFill="1" applyBorder="1" applyAlignment="1">
      <alignment horizontal="left" vertical="center" wrapText="1"/>
    </xf>
    <xf numFmtId="1" fontId="25" fillId="3" borderId="1" xfId="2" applyNumberFormat="1" applyFont="1" applyFill="1" applyBorder="1" applyAlignment="1">
      <alignment horizontal="left" vertical="center" wrapText="1"/>
    </xf>
    <xf numFmtId="1" fontId="27" fillId="3" borderId="1" xfId="1" applyNumberFormat="1" applyFont="1" applyFill="1" applyBorder="1" applyAlignment="1">
      <alignment horizontal="left" vertical="center" wrapText="1"/>
    </xf>
    <xf numFmtId="1" fontId="27" fillId="3" borderId="1" xfId="2" applyNumberFormat="1" applyFont="1" applyFill="1" applyBorder="1" applyAlignment="1">
      <alignment vertical="center" wrapText="1"/>
    </xf>
    <xf numFmtId="4" fontId="26" fillId="2" borderId="0" xfId="0" applyNumberFormat="1" applyFont="1" applyFill="1" applyAlignment="1">
      <alignment horizontal="center" vertical="center"/>
    </xf>
    <xf numFmtId="0" fontId="28" fillId="0" borderId="0" xfId="0" applyFont="1" applyFill="1" applyAlignment="1">
      <alignment vertical="center"/>
    </xf>
    <xf numFmtId="0" fontId="25" fillId="3" borderId="1" xfId="0" applyFont="1" applyFill="1" applyBorder="1" applyAlignment="1">
      <alignment vertical="center" wrapText="1"/>
    </xf>
    <xf numFmtId="3" fontId="25" fillId="3" borderId="1" xfId="1" applyNumberFormat="1" applyFont="1" applyFill="1" applyBorder="1" applyAlignment="1">
      <alignment vertical="center" wrapText="1"/>
    </xf>
    <xf numFmtId="4" fontId="25" fillId="3" borderId="1" xfId="0" applyNumberFormat="1" applyFont="1" applyFill="1" applyBorder="1" applyAlignment="1">
      <alignment vertical="center" wrapText="1"/>
    </xf>
    <xf numFmtId="4" fontId="25" fillId="2" borderId="1" xfId="2" applyNumberFormat="1" applyFont="1" applyFill="1" applyBorder="1" applyAlignment="1">
      <alignment vertical="center" wrapText="1"/>
    </xf>
    <xf numFmtId="4" fontId="2" fillId="2" borderId="1" xfId="0" applyNumberFormat="1" applyFont="1" applyFill="1" applyBorder="1" applyAlignment="1">
      <alignment vertical="center" wrapText="1"/>
    </xf>
    <xf numFmtId="1" fontId="25" fillId="3" borderId="1" xfId="2" applyNumberFormat="1" applyFont="1" applyFill="1" applyBorder="1" applyAlignment="1">
      <alignment vertical="center" wrapText="1"/>
    </xf>
    <xf numFmtId="1" fontId="27" fillId="3" borderId="1" xfId="1" applyNumberFormat="1" applyFont="1" applyFill="1" applyBorder="1" applyAlignment="1">
      <alignment vertical="center" wrapText="1"/>
    </xf>
    <xf numFmtId="4" fontId="25" fillId="0" borderId="0" xfId="0" applyNumberFormat="1" applyFont="1" applyFill="1" applyAlignment="1">
      <alignment vertical="center"/>
    </xf>
    <xf numFmtId="0" fontId="25" fillId="2" borderId="0" xfId="0" applyFont="1" applyFill="1" applyBorder="1" applyAlignment="1">
      <alignment vertical="center" wrapText="1" shrinkToFit="1"/>
    </xf>
    <xf numFmtId="0" fontId="25" fillId="2" borderId="0" xfId="1" applyFont="1" applyFill="1" applyBorder="1" applyAlignment="1">
      <alignment horizontal="center" vertical="center" wrapText="1"/>
    </xf>
    <xf numFmtId="3" fontId="25" fillId="2" borderId="0" xfId="2" applyNumberFormat="1" applyFont="1" applyFill="1" applyBorder="1" applyAlignment="1">
      <alignment horizontal="center" vertical="center" wrapText="1"/>
    </xf>
    <xf numFmtId="4" fontId="25" fillId="2" borderId="0" xfId="2" applyNumberFormat="1" applyFont="1" applyFill="1" applyBorder="1" applyAlignment="1">
      <alignment horizontal="center" vertical="center" wrapText="1"/>
    </xf>
    <xf numFmtId="3" fontId="27" fillId="3" borderId="1" xfId="2" applyNumberFormat="1" applyFont="1" applyFill="1" applyBorder="1" applyAlignment="1">
      <alignment horizontal="center" vertical="center" wrapText="1"/>
    </xf>
    <xf numFmtId="3" fontId="27" fillId="3" borderId="1" xfId="1" applyNumberFormat="1" applyFont="1" applyFill="1" applyBorder="1" applyAlignment="1">
      <alignment horizontal="center" vertical="center" wrapText="1"/>
    </xf>
    <xf numFmtId="0" fontId="25" fillId="2" borderId="1" xfId="0" applyFont="1" applyFill="1" applyBorder="1" applyAlignment="1">
      <alignment horizontal="left" vertical="center" wrapText="1" shrinkToFit="1"/>
    </xf>
    <xf numFmtId="49" fontId="25" fillId="0" borderId="1" xfId="2" applyNumberFormat="1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vertical="top" wrapText="1" shrinkToFit="1"/>
    </xf>
    <xf numFmtId="0" fontId="25" fillId="2" borderId="4" xfId="0" applyFont="1" applyFill="1" applyBorder="1" applyAlignment="1">
      <alignment vertical="center" wrapText="1" shrinkToFit="1"/>
    </xf>
    <xf numFmtId="0" fontId="25" fillId="2" borderId="4" xfId="1" applyFont="1" applyFill="1" applyBorder="1" applyAlignment="1">
      <alignment horizontal="center" vertical="center" wrapText="1"/>
    </xf>
    <xf numFmtId="3" fontId="25" fillId="2" borderId="4" xfId="1" applyNumberFormat="1" applyFont="1" applyFill="1" applyBorder="1" applyAlignment="1">
      <alignment horizontal="left" vertical="center" wrapText="1"/>
    </xf>
    <xf numFmtId="0" fontId="25" fillId="2" borderId="1" xfId="0" applyFont="1" applyFill="1" applyBorder="1" applyAlignment="1">
      <alignment vertical="top" wrapText="1"/>
    </xf>
    <xf numFmtId="3" fontId="25" fillId="2" borderId="0" xfId="0" applyNumberFormat="1" applyFont="1" applyFill="1" applyAlignment="1">
      <alignment horizontal="center" vertical="center"/>
    </xf>
    <xf numFmtId="3" fontId="27" fillId="3" borderId="4" xfId="2" applyNumberFormat="1" applyFont="1" applyFill="1" applyBorder="1" applyAlignment="1">
      <alignment horizontal="center" vertical="center" wrapText="1"/>
    </xf>
    <xf numFmtId="3" fontId="5" fillId="0" borderId="0" xfId="0" applyNumberFormat="1" applyFont="1" applyAlignment="1">
      <alignment horizontal="left" vertical="center" indent="15"/>
    </xf>
    <xf numFmtId="0" fontId="5" fillId="0" borderId="0" xfId="0" applyFont="1" applyAlignment="1">
      <alignment horizontal="left" vertical="center" indent="15"/>
    </xf>
    <xf numFmtId="0" fontId="25" fillId="0" borderId="1" xfId="0" applyFont="1" applyFill="1" applyBorder="1" applyAlignment="1">
      <alignment horizontal="left" vertical="center" wrapText="1" shrinkToFit="1"/>
    </xf>
    <xf numFmtId="0" fontId="25" fillId="0" borderId="1" xfId="0" applyFont="1" applyFill="1" applyBorder="1" applyAlignment="1">
      <alignment horizontal="center" vertical="center"/>
    </xf>
    <xf numFmtId="3" fontId="25" fillId="0" borderId="1" xfId="0" applyNumberFormat="1" applyFont="1" applyFill="1" applyBorder="1" applyAlignment="1">
      <alignment horizontal="center" vertical="center"/>
    </xf>
    <xf numFmtId="0" fontId="25" fillId="0" borderId="0" xfId="0" applyFont="1" applyAlignment="1">
      <alignment wrapText="1" shrinkToFit="1"/>
    </xf>
    <xf numFmtId="0" fontId="25" fillId="2" borderId="1" xfId="0" applyFont="1" applyFill="1" applyBorder="1" applyAlignment="1">
      <alignment horizontal="center" vertical="center" wrapText="1"/>
    </xf>
    <xf numFmtId="0" fontId="25" fillId="2" borderId="0" xfId="0" applyFont="1" applyFill="1" applyAlignment="1">
      <alignment vertical="center" wrapText="1"/>
    </xf>
    <xf numFmtId="3" fontId="25" fillId="0" borderId="1" xfId="1" applyNumberFormat="1" applyFont="1" applyFill="1" applyBorder="1" applyAlignment="1">
      <alignment vertical="center" wrapText="1"/>
    </xf>
    <xf numFmtId="3" fontId="25" fillId="0" borderId="4" xfId="1" applyNumberFormat="1" applyFont="1" applyFill="1" applyBorder="1" applyAlignment="1">
      <alignment horizontal="center" vertical="center" wrapText="1"/>
    </xf>
    <xf numFmtId="0" fontId="25" fillId="0" borderId="1" xfId="1" applyFont="1" applyFill="1" applyBorder="1" applyAlignment="1">
      <alignment horizontal="center" vertical="center" wrapText="1"/>
    </xf>
    <xf numFmtId="1" fontId="25" fillId="0" borderId="1" xfId="2" applyNumberFormat="1" applyFont="1" applyFill="1" applyBorder="1" applyAlignment="1">
      <alignment vertical="center" wrapText="1"/>
    </xf>
    <xf numFmtId="0" fontId="25" fillId="0" borderId="1" xfId="0" applyFont="1" applyFill="1" applyBorder="1" applyAlignment="1">
      <alignment vertical="center" wrapText="1"/>
    </xf>
    <xf numFmtId="0" fontId="25" fillId="0" borderId="1" xfId="0" applyFont="1" applyFill="1" applyBorder="1" applyAlignment="1">
      <alignment horizontal="center" vertical="center" wrapText="1"/>
    </xf>
    <xf numFmtId="3" fontId="25" fillId="0" borderId="4" xfId="3" applyNumberFormat="1" applyFont="1" applyFill="1" applyBorder="1" applyAlignment="1">
      <alignment horizontal="center" vertical="center" wrapText="1"/>
    </xf>
    <xf numFmtId="4" fontId="25" fillId="0" borderId="1" xfId="2" applyNumberFormat="1" applyFont="1" applyFill="1" applyBorder="1" applyAlignment="1">
      <alignment horizontal="left" vertical="center" wrapText="1"/>
    </xf>
    <xf numFmtId="3" fontId="25" fillId="0" borderId="0" xfId="0" applyNumberFormat="1" applyFont="1" applyFill="1" applyAlignment="1">
      <alignment horizontal="center" vertical="center"/>
    </xf>
    <xf numFmtId="4" fontId="2" fillId="0" borderId="1" xfId="0" applyNumberFormat="1" applyFont="1" applyFill="1" applyBorder="1" applyAlignment="1">
      <alignment vertical="center" wrapText="1"/>
    </xf>
    <xf numFmtId="4" fontId="26" fillId="0" borderId="0" xfId="0" applyNumberFormat="1" applyFont="1" applyFill="1" applyAlignment="1">
      <alignment horizontal="center" vertical="center"/>
    </xf>
    <xf numFmtId="0" fontId="25" fillId="3" borderId="8" xfId="0" applyFont="1" applyFill="1" applyBorder="1" applyAlignment="1">
      <alignment horizontal="left" vertical="center"/>
    </xf>
    <xf numFmtId="3" fontId="25" fillId="0" borderId="1" xfId="149" applyNumberFormat="1" applyFont="1" applyFill="1" applyBorder="1" applyAlignment="1">
      <alignment horizontal="center" vertical="center" wrapText="1"/>
    </xf>
    <xf numFmtId="0" fontId="33" fillId="0" borderId="0" xfId="0" applyFont="1" applyAlignment="1">
      <alignment horizontal="center" vertical="center" wrapText="1" shrinkToFit="1"/>
    </xf>
    <xf numFmtId="4" fontId="25" fillId="0" borderId="4" xfId="2" applyNumberFormat="1" applyFont="1" applyFill="1" applyBorder="1" applyAlignment="1">
      <alignment horizontal="left" vertical="center" wrapText="1"/>
    </xf>
    <xf numFmtId="3" fontId="25" fillId="0" borderId="4" xfId="1" applyNumberFormat="1" applyFont="1" applyFill="1" applyBorder="1" applyAlignment="1">
      <alignment horizontal="left" vertical="center" wrapText="1"/>
    </xf>
    <xf numFmtId="3" fontId="25" fillId="2" borderId="4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wrapText="1" shrinkToFit="1"/>
    </xf>
    <xf numFmtId="0" fontId="30" fillId="2" borderId="1" xfId="0" applyFont="1" applyFill="1" applyBorder="1" applyAlignment="1">
      <alignment horizontal="left" vertical="center" wrapText="1"/>
    </xf>
    <xf numFmtId="0" fontId="30" fillId="2" borderId="1" xfId="0" applyFont="1" applyFill="1" applyBorder="1" applyAlignment="1">
      <alignment horizontal="center" vertical="center" wrapText="1"/>
    </xf>
    <xf numFmtId="4" fontId="25" fillId="2" borderId="1" xfId="1" applyNumberFormat="1" applyFont="1" applyFill="1" applyBorder="1" applyAlignment="1">
      <alignment vertical="center" wrapText="1"/>
    </xf>
    <xf numFmtId="4" fontId="25" fillId="2" borderId="4" xfId="3" applyNumberFormat="1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3" fontId="25" fillId="2" borderId="1" xfId="149" applyNumberFormat="1" applyFont="1" applyFill="1" applyBorder="1" applyAlignment="1">
      <alignment horizontal="center" vertical="center" wrapText="1"/>
    </xf>
    <xf numFmtId="0" fontId="32" fillId="2" borderId="1" xfId="0" applyFont="1" applyFill="1" applyBorder="1" applyAlignment="1">
      <alignment vertical="center" wrapText="1"/>
    </xf>
    <xf numFmtId="0" fontId="31" fillId="0" borderId="0" xfId="0" applyFont="1" applyAlignment="1">
      <alignment vertical="center"/>
    </xf>
    <xf numFmtId="1" fontId="27" fillId="3" borderId="1" xfId="2" applyNumberFormat="1" applyFont="1" applyFill="1" applyBorder="1" applyAlignment="1">
      <alignment horizontal="left" vertical="center" wrapText="1"/>
    </xf>
    <xf numFmtId="1" fontId="27" fillId="3" borderId="5" xfId="2" applyNumberFormat="1" applyFont="1" applyFill="1" applyBorder="1" applyAlignment="1">
      <alignment horizontal="left" vertical="center" wrapText="1"/>
    </xf>
    <xf numFmtId="1" fontId="27" fillId="3" borderId="3" xfId="2" applyNumberFormat="1" applyFont="1" applyFill="1" applyBorder="1" applyAlignment="1">
      <alignment horizontal="left" vertical="center" wrapText="1"/>
    </xf>
    <xf numFmtId="1" fontId="27" fillId="3" borderId="7" xfId="2" applyNumberFormat="1" applyFont="1" applyFill="1" applyBorder="1" applyAlignment="1">
      <alignment horizontal="left" vertical="center"/>
    </xf>
    <xf numFmtId="3" fontId="28" fillId="2" borderId="0" xfId="0" applyNumberFormat="1" applyFont="1" applyFill="1" applyAlignment="1">
      <alignment horizontal="left" vertical="center"/>
    </xf>
    <xf numFmtId="0" fontId="25" fillId="2" borderId="9" xfId="1" applyFont="1" applyFill="1" applyBorder="1" applyAlignment="1">
      <alignment horizontal="center" vertical="center" wrapText="1"/>
    </xf>
    <xf numFmtId="3" fontId="25" fillId="2" borderId="10" xfId="2" applyNumberFormat="1" applyFont="1" applyFill="1" applyBorder="1" applyAlignment="1">
      <alignment horizontal="center" vertical="center" wrapText="1"/>
    </xf>
    <xf numFmtId="1" fontId="27" fillId="3" borderId="6" xfId="2" applyNumberFormat="1" applyFont="1" applyFill="1" applyBorder="1" applyAlignment="1">
      <alignment vertical="center" wrapText="1"/>
    </xf>
    <xf numFmtId="0" fontId="32" fillId="0" borderId="1" xfId="0" applyFont="1" applyBorder="1" applyAlignment="1">
      <alignment horizontal="center" vertical="center" wrapText="1"/>
    </xf>
    <xf numFmtId="0" fontId="32" fillId="0" borderId="1" xfId="0" applyFont="1" applyBorder="1" applyAlignment="1">
      <alignment vertical="center" wrapText="1"/>
    </xf>
    <xf numFmtId="1" fontId="25" fillId="2" borderId="1" xfId="2" applyNumberFormat="1" applyFont="1" applyFill="1" applyBorder="1" applyAlignment="1">
      <alignment horizontal="center" vertical="center" wrapText="1" shrinkToFit="1"/>
    </xf>
    <xf numFmtId="0" fontId="2" fillId="0" borderId="1" xfId="0" applyFont="1" applyBorder="1" applyAlignment="1">
      <alignment horizontal="left" vertical="center" wrapText="1" shrinkToFit="1"/>
    </xf>
    <xf numFmtId="0" fontId="2" fillId="0" borderId="1" xfId="0" applyFont="1" applyBorder="1" applyAlignment="1">
      <alignment horizontal="center" vertical="center" wrapText="1" shrinkToFit="1"/>
    </xf>
    <xf numFmtId="0" fontId="2" fillId="0" borderId="1" xfId="0" applyFont="1" applyBorder="1" applyAlignment="1">
      <alignment vertical="center" wrapText="1" shrinkToFit="1"/>
    </xf>
    <xf numFmtId="3" fontId="27" fillId="3" borderId="6" xfId="2" applyNumberFormat="1" applyFont="1" applyFill="1" applyBorder="1" applyAlignment="1">
      <alignment horizontal="center" vertical="center" wrapText="1"/>
    </xf>
    <xf numFmtId="1" fontId="25" fillId="2" borderId="9" xfId="2" applyNumberFormat="1" applyFont="1" applyFill="1" applyBorder="1" applyAlignment="1">
      <alignment horizontal="center" vertical="center" wrapText="1"/>
    </xf>
    <xf numFmtId="1" fontId="25" fillId="2" borderId="4" xfId="2" applyNumberFormat="1" applyFont="1" applyFill="1" applyBorder="1" applyAlignment="1">
      <alignment vertical="center" wrapText="1"/>
    </xf>
    <xf numFmtId="1" fontId="25" fillId="3" borderId="6" xfId="2" applyNumberFormat="1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1" fontId="27" fillId="3" borderId="6" xfId="2" applyNumberFormat="1" applyFont="1" applyFill="1" applyBorder="1" applyAlignment="1">
      <alignment horizontal="left" vertical="center" wrapText="1"/>
    </xf>
    <xf numFmtId="0" fontId="25" fillId="2" borderId="1" xfId="2" applyNumberFormat="1" applyFont="1" applyFill="1" applyBorder="1" applyAlignment="1">
      <alignment horizontal="center" vertical="center" wrapText="1" shrinkToFit="1"/>
    </xf>
    <xf numFmtId="2" fontId="2" fillId="0" borderId="1" xfId="0" applyNumberFormat="1" applyFont="1" applyBorder="1" applyAlignment="1">
      <alignment horizontal="left" vertical="center" wrapText="1" shrinkToFit="1"/>
    </xf>
    <xf numFmtId="2" fontId="2" fillId="0" borderId="1" xfId="0" applyNumberFormat="1" applyFont="1" applyBorder="1" applyAlignment="1">
      <alignment horizontal="center" vertical="center" wrapText="1" shrinkToFit="1"/>
    </xf>
    <xf numFmtId="3" fontId="25" fillId="2" borderId="1" xfId="149" applyNumberFormat="1" applyFont="1" applyFill="1" applyBorder="1" applyAlignment="1">
      <alignment horizontal="center" vertical="center" wrapText="1" shrinkToFit="1"/>
    </xf>
    <xf numFmtId="0" fontId="25" fillId="0" borderId="4" xfId="1" applyFont="1" applyFill="1" applyBorder="1" applyAlignment="1">
      <alignment horizontal="center" vertical="center" wrapText="1"/>
    </xf>
    <xf numFmtId="1" fontId="25" fillId="3" borderId="6" xfId="2" applyNumberFormat="1" applyFont="1" applyFill="1" applyBorder="1" applyAlignment="1">
      <alignment horizontal="left" vertical="center" wrapText="1"/>
    </xf>
    <xf numFmtId="1" fontId="27" fillId="3" borderId="7" xfId="1" applyNumberFormat="1" applyFont="1" applyFill="1" applyBorder="1" applyAlignment="1">
      <alignment horizontal="center" vertical="center" wrapText="1"/>
    </xf>
    <xf numFmtId="1" fontId="27" fillId="3" borderId="5" xfId="1" applyNumberFormat="1" applyFont="1" applyFill="1" applyBorder="1" applyAlignment="1">
      <alignment horizontal="center" vertical="center" wrapText="1"/>
    </xf>
    <xf numFmtId="1" fontId="27" fillId="3" borderId="3" xfId="1" applyNumberFormat="1" applyFont="1" applyFill="1" applyBorder="1" applyAlignment="1">
      <alignment horizontal="center" vertical="center" wrapText="1"/>
    </xf>
    <xf numFmtId="1" fontId="27" fillId="4" borderId="1" xfId="2" applyNumberFormat="1" applyFont="1" applyFill="1" applyBorder="1" applyAlignment="1">
      <alignment horizontal="left" vertical="center" wrapText="1"/>
    </xf>
    <xf numFmtId="1" fontId="27" fillId="4" borderId="7" xfId="2" applyNumberFormat="1" applyFont="1" applyFill="1" applyBorder="1" applyAlignment="1">
      <alignment horizontal="left" vertical="center" wrapText="1"/>
    </xf>
    <xf numFmtId="1" fontId="27" fillId="4" borderId="5" xfId="2" applyNumberFormat="1" applyFont="1" applyFill="1" applyBorder="1" applyAlignment="1">
      <alignment horizontal="left" vertical="center" wrapText="1"/>
    </xf>
    <xf numFmtId="1" fontId="27" fillId="4" borderId="3" xfId="2" applyNumberFormat="1" applyFont="1" applyFill="1" applyBorder="1" applyAlignment="1">
      <alignment horizontal="left" vertical="center" wrapText="1"/>
    </xf>
    <xf numFmtId="1" fontId="27" fillId="3" borderId="1" xfId="2" applyNumberFormat="1" applyFont="1" applyFill="1" applyBorder="1" applyAlignment="1">
      <alignment horizontal="left" vertical="center" wrapText="1"/>
    </xf>
    <xf numFmtId="0" fontId="27" fillId="3" borderId="7" xfId="0" applyFont="1" applyFill="1" applyBorder="1" applyAlignment="1">
      <alignment horizontal="left" vertical="center" wrapText="1" shrinkToFit="1"/>
    </xf>
    <xf numFmtId="0" fontId="27" fillId="3" borderId="5" xfId="0" applyFont="1" applyFill="1" applyBorder="1" applyAlignment="1">
      <alignment horizontal="left" vertical="center" wrapText="1" shrinkToFit="1"/>
    </xf>
    <xf numFmtId="0" fontId="27" fillId="3" borderId="3" xfId="0" applyFont="1" applyFill="1" applyBorder="1" applyAlignment="1">
      <alignment horizontal="left" vertical="center" wrapText="1" shrinkToFit="1"/>
    </xf>
    <xf numFmtId="1" fontId="27" fillId="3" borderId="7" xfId="2" applyNumberFormat="1" applyFont="1" applyFill="1" applyBorder="1" applyAlignment="1">
      <alignment horizontal="left" vertical="center" wrapText="1"/>
    </xf>
    <xf numFmtId="1" fontId="27" fillId="3" borderId="5" xfId="2" applyNumberFormat="1" applyFont="1" applyFill="1" applyBorder="1" applyAlignment="1">
      <alignment horizontal="left" vertical="center" wrapText="1"/>
    </xf>
    <xf numFmtId="1" fontId="27" fillId="3" borderId="3" xfId="2" applyNumberFormat="1" applyFont="1" applyFill="1" applyBorder="1" applyAlignment="1">
      <alignment horizontal="left" vertical="center" wrapText="1"/>
    </xf>
    <xf numFmtId="1" fontId="27" fillId="3" borderId="8" xfId="2" applyNumberFormat="1" applyFont="1" applyFill="1" applyBorder="1" applyAlignment="1">
      <alignment horizontal="left" vertical="center" wrapText="1"/>
    </xf>
    <xf numFmtId="1" fontId="27" fillId="3" borderId="12" xfId="2" applyNumberFormat="1" applyFont="1" applyFill="1" applyBorder="1" applyAlignment="1">
      <alignment horizontal="left" vertical="center" wrapText="1"/>
    </xf>
    <xf numFmtId="1" fontId="27" fillId="3" borderId="13" xfId="2" applyNumberFormat="1" applyFont="1" applyFill="1" applyBorder="1" applyAlignment="1">
      <alignment horizontal="left" vertical="center" wrapText="1"/>
    </xf>
    <xf numFmtId="1" fontId="27" fillId="3" borderId="9" xfId="2" applyNumberFormat="1" applyFont="1" applyFill="1" applyBorder="1" applyAlignment="1">
      <alignment horizontal="left" vertical="center" wrapText="1"/>
    </xf>
    <xf numFmtId="1" fontId="27" fillId="3" borderId="11" xfId="2" applyNumberFormat="1" applyFont="1" applyFill="1" applyBorder="1" applyAlignment="1">
      <alignment horizontal="left" vertical="center" wrapText="1"/>
    </xf>
    <xf numFmtId="1" fontId="27" fillId="3" borderId="10" xfId="2" applyNumberFormat="1" applyFont="1" applyFill="1" applyBorder="1" applyAlignment="1">
      <alignment horizontal="left" vertical="center" wrapText="1"/>
    </xf>
    <xf numFmtId="1" fontId="27" fillId="3" borderId="7" xfId="2" applyNumberFormat="1" applyFont="1" applyFill="1" applyBorder="1" applyAlignment="1">
      <alignment horizontal="left" vertical="center"/>
    </xf>
    <xf numFmtId="1" fontId="27" fillId="3" borderId="5" xfId="2" applyNumberFormat="1" applyFont="1" applyFill="1" applyBorder="1" applyAlignment="1">
      <alignment horizontal="left" vertical="center"/>
    </xf>
    <xf numFmtId="1" fontId="27" fillId="3" borderId="3" xfId="2" applyNumberFormat="1" applyFont="1" applyFill="1" applyBorder="1" applyAlignment="1">
      <alignment horizontal="left" vertical="center"/>
    </xf>
  </cellXfs>
  <cellStyles count="150">
    <cellStyle name="?’һғһ‚›ү" xfId="5"/>
    <cellStyle name="?’ћѓћ‚›‰" xfId="6"/>
    <cellStyle name="”?ќђќ‘ћ‚›‰" xfId="7"/>
    <cellStyle name="”?қђқ‘һ‚›ү" xfId="8"/>
    <cellStyle name="”?љ‘?ђһ‚ђққ›ү" xfId="9"/>
    <cellStyle name="”?љ‘?ђћ‚ђќќ›‰" xfId="10"/>
    <cellStyle name="”€ќђќ‘ћ‚›‰" xfId="11"/>
    <cellStyle name="”€қђқ‘һ‚›ү" xfId="12"/>
    <cellStyle name="”€љ‘€ђһ‚ђққ›ү" xfId="13"/>
    <cellStyle name="”€љ‘€ђћ‚ђќќ›‰" xfId="14"/>
    <cellStyle name="”ќђќ‘ћ‚›‰" xfId="15"/>
    <cellStyle name="”љ‘ђћ‚ђќќ›‰" xfId="16"/>
    <cellStyle name="„…ќ…†ќ›‰" xfId="17"/>
    <cellStyle name="„…қ…†қ›ү" xfId="18"/>
    <cellStyle name="€’һғһ‚›ү" xfId="19"/>
    <cellStyle name="€’ћѓћ‚›‰" xfId="20"/>
    <cellStyle name="‡ђѓћ‹ћ‚ћљ1" xfId="21"/>
    <cellStyle name="‡ђѓћ‹ћ‚ћљ2" xfId="22"/>
    <cellStyle name="’ћѓћ‚›‰" xfId="23"/>
    <cellStyle name="cc0 -CalComma" xfId="24"/>
    <cellStyle name="cc1 -CalComma" xfId="25"/>
    <cellStyle name="cc2 -CalComma" xfId="26"/>
    <cellStyle name="cc3 -CalComma" xfId="27"/>
    <cellStyle name="cc4 -CalComma" xfId="28"/>
    <cellStyle name="cdDMM -CalDate" xfId="29"/>
    <cellStyle name="cdDMMY -CalDate" xfId="30"/>
    <cellStyle name="cdDMMYHM -CalDateTime" xfId="31"/>
    <cellStyle name="cdDMY -CalDate" xfId="32"/>
    <cellStyle name="cdMDY -CalDate" xfId="33"/>
    <cellStyle name="cdMMY -CalDate" xfId="34"/>
    <cellStyle name="cdMMYc-CalDateC" xfId="35"/>
    <cellStyle name="cf0 -CalFixed" xfId="36"/>
    <cellStyle name="cmHM  -CalTime" xfId="37"/>
    <cellStyle name="cmHM24+ -CalTime" xfId="38"/>
    <cellStyle name="cp0 -CalPercent" xfId="39"/>
    <cellStyle name="cp1 -CalPercent" xfId="40"/>
    <cellStyle name="cp2 -CalPercent" xfId="41"/>
    <cellStyle name="cp3 -CalPercent" xfId="42"/>
    <cellStyle name="cr0 -CalCurr" xfId="43"/>
    <cellStyle name="cr1 -CalCurr" xfId="44"/>
    <cellStyle name="cr2 -CalCurr" xfId="45"/>
    <cellStyle name="cr3 -CalCurr" xfId="46"/>
    <cellStyle name="cr4 -CalCurr" xfId="47"/>
    <cellStyle name="Currency [0]_basle_98_97_96 1" xfId="48"/>
    <cellStyle name="Currency_basle_98_97_96 1" xfId="49"/>
    <cellStyle name="E&amp;Y House" xfId="50"/>
    <cellStyle name="Euro" xfId="51"/>
    <cellStyle name="Excel Built-in Normal" xfId="52"/>
    <cellStyle name="h0 -Heading" xfId="53"/>
    <cellStyle name="h1 -Heading" xfId="54"/>
    <cellStyle name="h2 -Heading" xfId="55"/>
    <cellStyle name="h3 -Heading" xfId="56"/>
    <cellStyle name="hp0 -Hyperlink" xfId="57"/>
    <cellStyle name="hp1 -Hyperlink" xfId="58"/>
    <cellStyle name="hp2 -Hyperlink" xfId="59"/>
    <cellStyle name="hp3 -Hyperlink" xfId="60"/>
    <cellStyle name="ic0 -InpComma" xfId="61"/>
    <cellStyle name="ic1 -InpComma" xfId="62"/>
    <cellStyle name="ic2 -InpComma" xfId="63"/>
    <cellStyle name="ic3 -InpComma" xfId="64"/>
    <cellStyle name="ic4 -InpComma" xfId="65"/>
    <cellStyle name="idDMM -InpDate" xfId="66"/>
    <cellStyle name="idDMMY -InpDate" xfId="67"/>
    <cellStyle name="idDMMYHM -InpDateTime" xfId="68"/>
    <cellStyle name="idDMY -InpDate" xfId="69"/>
    <cellStyle name="idMDY -InpDate" xfId="70"/>
    <cellStyle name="idMMY -InpDate" xfId="71"/>
    <cellStyle name="if0 -InpFixed" xfId="72"/>
    <cellStyle name="if0b-InpFixedB" xfId="73"/>
    <cellStyle name="if0-InpFixed" xfId="74"/>
    <cellStyle name="iln -InpTableTextNoWrap" xfId="75"/>
    <cellStyle name="ilnb-InpTableTextNoWrapB" xfId="76"/>
    <cellStyle name="ilw -InpTableTextWrap" xfId="77"/>
    <cellStyle name="imHM  -InpTime" xfId="78"/>
    <cellStyle name="imHM24+ -InpTime" xfId="79"/>
    <cellStyle name="ip0 -InpPercent" xfId="80"/>
    <cellStyle name="ip1 -InpPercent" xfId="81"/>
    <cellStyle name="ip2 -InpPercent" xfId="82"/>
    <cellStyle name="ip3 -InpPercent" xfId="83"/>
    <cellStyle name="ir0 -InpCurr" xfId="84"/>
    <cellStyle name="ir1 -InpCurr" xfId="85"/>
    <cellStyle name="ir2 -InpCurr" xfId="86"/>
    <cellStyle name="ir3 -InpCurr" xfId="87"/>
    <cellStyle name="ir4 -InpCurr" xfId="88"/>
    <cellStyle name="is0 -InpSideText" xfId="89"/>
    <cellStyle name="is1 -InpSideText" xfId="90"/>
    <cellStyle name="is2 -InpSideText" xfId="91"/>
    <cellStyle name="is3 -InpSideText" xfId="92"/>
    <cellStyle name="is4 -InpSideText" xfId="93"/>
    <cellStyle name="itn -InpTopTextNoWrap" xfId="94"/>
    <cellStyle name="itw -InpTopTextWrap" xfId="95"/>
    <cellStyle name="ltn -TableTextNoWrap" xfId="96"/>
    <cellStyle name="ltw -TableTextWrap" xfId="97"/>
    <cellStyle name="Normal_070917_2008_Экспорт_МЭБП3" xfId="98"/>
    <cellStyle name="Report" xfId="99"/>
    <cellStyle name="sh0 -SideHeading" xfId="100"/>
    <cellStyle name="sh1 -SideHeading" xfId="101"/>
    <cellStyle name="sh2 -SideHeading" xfId="102"/>
    <cellStyle name="sh3 -SideHeading" xfId="103"/>
    <cellStyle name="st0 -SideText" xfId="104"/>
    <cellStyle name="st1 -SideText" xfId="105"/>
    <cellStyle name="st2 -SideText" xfId="106"/>
    <cellStyle name="st3 -SideText" xfId="107"/>
    <cellStyle name="st4 -SideText" xfId="108"/>
    <cellStyle name="ttn -TopTextNoWrap" xfId="109"/>
    <cellStyle name="ttw -TopTextWrap" xfId="110"/>
    <cellStyle name="Виталий" xfId="111"/>
    <cellStyle name="Гиперссылка 2" xfId="112"/>
    <cellStyle name="КАНДАГАЧ тел3-33-96" xfId="113"/>
    <cellStyle name="Обычный" xfId="0" builtinId="0"/>
    <cellStyle name="Обычный 10" xfId="114"/>
    <cellStyle name="Обычный 11" xfId="115"/>
    <cellStyle name="Обычный 12" xfId="1"/>
    <cellStyle name="Обычный 2" xfId="4"/>
    <cellStyle name="Обычный 2 2" xfId="116"/>
    <cellStyle name="Обычный 3" xfId="117"/>
    <cellStyle name="Обычный 3 2" xfId="118"/>
    <cellStyle name="Обычный 3 3" xfId="119"/>
    <cellStyle name="Обычный 3 4" xfId="120"/>
    <cellStyle name="Обычный 3 5" xfId="121"/>
    <cellStyle name="Обычный 3 6" xfId="122"/>
    <cellStyle name="Обычный 3 7" xfId="123"/>
    <cellStyle name="Обычный 3 8" xfId="124"/>
    <cellStyle name="Обычный 3 8 2" xfId="125"/>
    <cellStyle name="Обычный 4" xfId="126"/>
    <cellStyle name="Обычный 5" xfId="127"/>
    <cellStyle name="Обычный 5 2" xfId="128"/>
    <cellStyle name="Обычный 5 3" xfId="129"/>
    <cellStyle name="Обычный 6" xfId="130"/>
    <cellStyle name="Обычный 7" xfId="131"/>
    <cellStyle name="Обычный 8" xfId="132"/>
    <cellStyle name="Обычный 9" xfId="133"/>
    <cellStyle name="Стиль 1" xfId="134"/>
    <cellStyle name="Тысячи [0]_96111" xfId="135"/>
    <cellStyle name="Тысячи_96111" xfId="136"/>
    <cellStyle name="Үђғһ‹һ‚һљ1" xfId="137"/>
    <cellStyle name="Үђғһ‹һ‚һљ2" xfId="138"/>
    <cellStyle name="Финансовый" xfId="149" builtinId="3"/>
    <cellStyle name="Финансовый 2" xfId="3"/>
    <cellStyle name="Финансовый 2 2" xfId="139"/>
    <cellStyle name="Финансовый 2 3" xfId="148"/>
    <cellStyle name="Финансовый 3" xfId="140"/>
    <cellStyle name="Финансовый 4" xfId="141"/>
    <cellStyle name="Финансовый 4 2" xfId="142"/>
    <cellStyle name="Финансовый 4 3" xfId="143"/>
    <cellStyle name="Финансовый 5" xfId="144"/>
    <cellStyle name="Финансовый 6" xfId="145"/>
    <cellStyle name="Финансовый 7" xfId="2"/>
    <cellStyle name="Џђһ–…қ’қ›ү" xfId="146"/>
    <cellStyle name="Џђћ–…ќ’ќ›‰" xfId="14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3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992320</xdr:colOff>
      <xdr:row>66</xdr:row>
      <xdr:rowOff>1633405</xdr:rowOff>
    </xdr:from>
    <xdr:ext cx="937629" cy="11513819"/>
    <xdr:sp macro="" textlink="">
      <xdr:nvSpPr>
        <xdr:cNvPr id="2" name="Прямоугольник 1"/>
        <xdr:cNvSpPr/>
      </xdr:nvSpPr>
      <xdr:spPr>
        <a:xfrm rot="16200000">
          <a:off x="149225" y="512191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69</xdr:row>
      <xdr:rowOff>0</xdr:rowOff>
    </xdr:from>
    <xdr:ext cx="184731" cy="937629"/>
    <xdr:sp macro="" textlink="">
      <xdr:nvSpPr>
        <xdr:cNvPr id="3" name="Прямоугольник 2"/>
        <xdr:cNvSpPr/>
      </xdr:nvSpPr>
      <xdr:spPr>
        <a:xfrm>
          <a:off x="4538694" y="66330734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96</xdr:row>
      <xdr:rowOff>0</xdr:rowOff>
    </xdr:from>
    <xdr:ext cx="11513819" cy="937629"/>
    <xdr:sp macro="" textlink="">
      <xdr:nvSpPr>
        <xdr:cNvPr id="4" name="Прямоугольник 3"/>
        <xdr:cNvSpPr/>
      </xdr:nvSpPr>
      <xdr:spPr>
        <a:xfrm>
          <a:off x="333375" y="802386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96</xdr:row>
      <xdr:rowOff>0</xdr:rowOff>
    </xdr:from>
    <xdr:ext cx="184731" cy="937629"/>
    <xdr:sp macro="" textlink="">
      <xdr:nvSpPr>
        <xdr:cNvPr id="5" name="Прямоугольник 4"/>
        <xdr:cNvSpPr/>
      </xdr:nvSpPr>
      <xdr:spPr>
        <a:xfrm>
          <a:off x="4538694" y="802386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96</xdr:row>
      <xdr:rowOff>0</xdr:rowOff>
    </xdr:from>
    <xdr:ext cx="11513819" cy="937629"/>
    <xdr:sp macro="" textlink="">
      <xdr:nvSpPr>
        <xdr:cNvPr id="6" name="Прямоугольник 5"/>
        <xdr:cNvSpPr/>
      </xdr:nvSpPr>
      <xdr:spPr>
        <a:xfrm>
          <a:off x="333375" y="802386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96</xdr:row>
      <xdr:rowOff>0</xdr:rowOff>
    </xdr:from>
    <xdr:ext cx="184731" cy="937629"/>
    <xdr:sp macro="" textlink="">
      <xdr:nvSpPr>
        <xdr:cNvPr id="7" name="Прямоугольник 6"/>
        <xdr:cNvSpPr/>
      </xdr:nvSpPr>
      <xdr:spPr>
        <a:xfrm>
          <a:off x="4538694" y="802386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10</xdr:col>
      <xdr:colOff>2298700</xdr:colOff>
      <xdr:row>69</xdr:row>
      <xdr:rowOff>723900</xdr:rowOff>
    </xdr:from>
    <xdr:ext cx="184731" cy="937629"/>
    <xdr:sp macro="" textlink="">
      <xdr:nvSpPr>
        <xdr:cNvPr id="8" name="Прямоугольник 7"/>
        <xdr:cNvSpPr/>
      </xdr:nvSpPr>
      <xdr:spPr>
        <a:xfrm>
          <a:off x="18059400" y="466217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10</xdr:col>
      <xdr:colOff>2273300</xdr:colOff>
      <xdr:row>68</xdr:row>
      <xdr:rowOff>762000</xdr:rowOff>
    </xdr:from>
    <xdr:ext cx="184731" cy="937629"/>
    <xdr:sp macro="" textlink="">
      <xdr:nvSpPr>
        <xdr:cNvPr id="9" name="Прямоугольник 8"/>
        <xdr:cNvSpPr/>
      </xdr:nvSpPr>
      <xdr:spPr>
        <a:xfrm>
          <a:off x="18034000" y="458851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69</xdr:row>
      <xdr:rowOff>0</xdr:rowOff>
    </xdr:from>
    <xdr:ext cx="184731" cy="937629"/>
    <xdr:sp macro="" textlink="">
      <xdr:nvSpPr>
        <xdr:cNvPr id="10" name="Прямоугольник 9"/>
        <xdr:cNvSpPr/>
      </xdr:nvSpPr>
      <xdr:spPr>
        <a:xfrm>
          <a:off x="14354175" y="802386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69</xdr:row>
      <xdr:rowOff>0</xdr:rowOff>
    </xdr:from>
    <xdr:ext cx="184731" cy="937629"/>
    <xdr:sp macro="" textlink="">
      <xdr:nvSpPr>
        <xdr:cNvPr id="11" name="Прямоугольник 10"/>
        <xdr:cNvSpPr/>
      </xdr:nvSpPr>
      <xdr:spPr>
        <a:xfrm>
          <a:off x="14354175" y="802386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69</xdr:row>
      <xdr:rowOff>0</xdr:rowOff>
    </xdr:from>
    <xdr:ext cx="184731" cy="937629"/>
    <xdr:sp macro="" textlink="">
      <xdr:nvSpPr>
        <xdr:cNvPr id="12" name="Прямоугольник 11"/>
        <xdr:cNvSpPr/>
      </xdr:nvSpPr>
      <xdr:spPr>
        <a:xfrm>
          <a:off x="14354175" y="802386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69</xdr:row>
      <xdr:rowOff>0</xdr:rowOff>
    </xdr:from>
    <xdr:ext cx="184731" cy="937629"/>
    <xdr:sp macro="" textlink="">
      <xdr:nvSpPr>
        <xdr:cNvPr id="13" name="Прямоугольник 12"/>
        <xdr:cNvSpPr/>
      </xdr:nvSpPr>
      <xdr:spPr>
        <a:xfrm>
          <a:off x="14354175" y="802386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59</xdr:row>
      <xdr:rowOff>0</xdr:rowOff>
    </xdr:from>
    <xdr:ext cx="184731" cy="937629"/>
    <xdr:sp macro="" textlink="">
      <xdr:nvSpPr>
        <xdr:cNvPr id="14" name="Прямоугольник 13"/>
        <xdr:cNvSpPr/>
      </xdr:nvSpPr>
      <xdr:spPr>
        <a:xfrm>
          <a:off x="14354175" y="160305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59</xdr:row>
      <xdr:rowOff>0</xdr:rowOff>
    </xdr:from>
    <xdr:ext cx="184731" cy="937629"/>
    <xdr:sp macro="" textlink="">
      <xdr:nvSpPr>
        <xdr:cNvPr id="15" name="Прямоугольник 14"/>
        <xdr:cNvSpPr/>
      </xdr:nvSpPr>
      <xdr:spPr>
        <a:xfrm>
          <a:off x="14354175" y="160305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59</xdr:row>
      <xdr:rowOff>0</xdr:rowOff>
    </xdr:from>
    <xdr:ext cx="184731" cy="937629"/>
    <xdr:sp macro="" textlink="">
      <xdr:nvSpPr>
        <xdr:cNvPr id="16" name="Прямоугольник 15"/>
        <xdr:cNvSpPr/>
      </xdr:nvSpPr>
      <xdr:spPr>
        <a:xfrm>
          <a:off x="14354175" y="160305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59</xdr:row>
      <xdr:rowOff>0</xdr:rowOff>
    </xdr:from>
    <xdr:ext cx="184731" cy="937629"/>
    <xdr:sp macro="" textlink="">
      <xdr:nvSpPr>
        <xdr:cNvPr id="17" name="Прямоугольник 16"/>
        <xdr:cNvSpPr/>
      </xdr:nvSpPr>
      <xdr:spPr>
        <a:xfrm>
          <a:off x="14354175" y="160305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59</xdr:row>
      <xdr:rowOff>0</xdr:rowOff>
    </xdr:from>
    <xdr:ext cx="184731" cy="937629"/>
    <xdr:sp macro="" textlink="">
      <xdr:nvSpPr>
        <xdr:cNvPr id="18" name="Прямоугольник 17"/>
        <xdr:cNvSpPr/>
      </xdr:nvSpPr>
      <xdr:spPr>
        <a:xfrm>
          <a:off x="14354175" y="160305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59</xdr:row>
      <xdr:rowOff>0</xdr:rowOff>
    </xdr:from>
    <xdr:ext cx="184731" cy="937629"/>
    <xdr:sp macro="" textlink="">
      <xdr:nvSpPr>
        <xdr:cNvPr id="19" name="Прямоугольник 18"/>
        <xdr:cNvSpPr/>
      </xdr:nvSpPr>
      <xdr:spPr>
        <a:xfrm>
          <a:off x="14354175" y="160305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69</xdr:row>
      <xdr:rowOff>0</xdr:rowOff>
    </xdr:from>
    <xdr:ext cx="184731" cy="937629"/>
    <xdr:sp macro="" textlink="">
      <xdr:nvSpPr>
        <xdr:cNvPr id="20" name="Прямоугольник 19"/>
        <xdr:cNvSpPr/>
      </xdr:nvSpPr>
      <xdr:spPr>
        <a:xfrm>
          <a:off x="14354175" y="59472734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69</xdr:row>
      <xdr:rowOff>0</xdr:rowOff>
    </xdr:from>
    <xdr:ext cx="184731" cy="937629"/>
    <xdr:sp macro="" textlink="">
      <xdr:nvSpPr>
        <xdr:cNvPr id="21" name="Прямоугольник 20"/>
        <xdr:cNvSpPr/>
      </xdr:nvSpPr>
      <xdr:spPr>
        <a:xfrm>
          <a:off x="14354175" y="747141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69</xdr:row>
      <xdr:rowOff>0</xdr:rowOff>
    </xdr:from>
    <xdr:ext cx="184731" cy="937629"/>
    <xdr:sp macro="" textlink="">
      <xdr:nvSpPr>
        <xdr:cNvPr id="22" name="Прямоугольник 21"/>
        <xdr:cNvSpPr/>
      </xdr:nvSpPr>
      <xdr:spPr>
        <a:xfrm>
          <a:off x="14354175" y="747141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69</xdr:row>
      <xdr:rowOff>0</xdr:rowOff>
    </xdr:from>
    <xdr:ext cx="184731" cy="937629"/>
    <xdr:sp macro="" textlink="">
      <xdr:nvSpPr>
        <xdr:cNvPr id="24" name="Прямоугольник 23"/>
        <xdr:cNvSpPr/>
      </xdr:nvSpPr>
      <xdr:spPr>
        <a:xfrm>
          <a:off x="4538694" y="69654959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96</xdr:row>
      <xdr:rowOff>0</xdr:rowOff>
    </xdr:from>
    <xdr:ext cx="11513819" cy="937629"/>
    <xdr:sp macro="" textlink="">
      <xdr:nvSpPr>
        <xdr:cNvPr id="25" name="Прямоугольник 24"/>
        <xdr:cNvSpPr/>
      </xdr:nvSpPr>
      <xdr:spPr>
        <a:xfrm>
          <a:off x="333375" y="859059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96</xdr:row>
      <xdr:rowOff>0</xdr:rowOff>
    </xdr:from>
    <xdr:ext cx="184731" cy="937629"/>
    <xdr:sp macro="" textlink="">
      <xdr:nvSpPr>
        <xdr:cNvPr id="26" name="Прямоугольник 25"/>
        <xdr:cNvSpPr/>
      </xdr:nvSpPr>
      <xdr:spPr>
        <a:xfrm>
          <a:off x="4538694" y="85905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2</xdr:col>
      <xdr:colOff>152400</xdr:colOff>
      <xdr:row>5</xdr:row>
      <xdr:rowOff>101600</xdr:rowOff>
    </xdr:from>
    <xdr:ext cx="11513819" cy="937629"/>
    <xdr:sp macro="" textlink="">
      <xdr:nvSpPr>
        <xdr:cNvPr id="27" name="Прямоугольник 26"/>
        <xdr:cNvSpPr/>
      </xdr:nvSpPr>
      <xdr:spPr>
        <a:xfrm>
          <a:off x="3594100" y="13081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96</xdr:row>
      <xdr:rowOff>0</xdr:rowOff>
    </xdr:from>
    <xdr:ext cx="184731" cy="937629"/>
    <xdr:sp macro="" textlink="">
      <xdr:nvSpPr>
        <xdr:cNvPr id="28" name="Прямоугольник 27"/>
        <xdr:cNvSpPr/>
      </xdr:nvSpPr>
      <xdr:spPr>
        <a:xfrm>
          <a:off x="4538694" y="85905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58</xdr:row>
      <xdr:rowOff>1633405</xdr:rowOff>
    </xdr:from>
    <xdr:ext cx="937629" cy="11513819"/>
    <xdr:sp macro="" textlink="">
      <xdr:nvSpPr>
        <xdr:cNvPr id="29" name="Прямоугольник 28"/>
        <xdr:cNvSpPr/>
      </xdr:nvSpPr>
      <xdr:spPr>
        <a:xfrm rot="16200000">
          <a:off x="149225" y="521208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61</xdr:row>
      <xdr:rowOff>0</xdr:rowOff>
    </xdr:from>
    <xdr:ext cx="184731" cy="937629"/>
    <xdr:sp macro="" textlink="">
      <xdr:nvSpPr>
        <xdr:cNvPr id="30" name="Прямоугольник 29"/>
        <xdr:cNvSpPr/>
      </xdr:nvSpPr>
      <xdr:spPr>
        <a:xfrm>
          <a:off x="5773769" y="476758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61</xdr:row>
      <xdr:rowOff>0</xdr:rowOff>
    </xdr:from>
    <xdr:ext cx="184731" cy="937629"/>
    <xdr:sp macro="" textlink="">
      <xdr:nvSpPr>
        <xdr:cNvPr id="31" name="Прямоугольник 30"/>
        <xdr:cNvSpPr/>
      </xdr:nvSpPr>
      <xdr:spPr>
        <a:xfrm>
          <a:off x="5773769" y="476758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70</xdr:row>
      <xdr:rowOff>0</xdr:rowOff>
    </xdr:from>
    <xdr:ext cx="184731" cy="937629"/>
    <xdr:sp macro="" textlink="">
      <xdr:nvSpPr>
        <xdr:cNvPr id="32" name="Прямоугольник 31"/>
        <xdr:cNvSpPr/>
      </xdr:nvSpPr>
      <xdr:spPr>
        <a:xfrm>
          <a:off x="5773769" y="459613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70</xdr:row>
      <xdr:rowOff>0</xdr:rowOff>
    </xdr:from>
    <xdr:ext cx="184731" cy="937629"/>
    <xdr:sp macro="" textlink="">
      <xdr:nvSpPr>
        <xdr:cNvPr id="33" name="Прямоугольник 32"/>
        <xdr:cNvSpPr/>
      </xdr:nvSpPr>
      <xdr:spPr>
        <a:xfrm>
          <a:off x="5773769" y="459613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10</xdr:col>
      <xdr:colOff>2273300</xdr:colOff>
      <xdr:row>69</xdr:row>
      <xdr:rowOff>762000</xdr:rowOff>
    </xdr:from>
    <xdr:ext cx="184731" cy="937629"/>
    <xdr:sp macro="" textlink="">
      <xdr:nvSpPr>
        <xdr:cNvPr id="34" name="Прямоугольник 33"/>
        <xdr:cNvSpPr/>
      </xdr:nvSpPr>
      <xdr:spPr>
        <a:xfrm>
          <a:off x="18034000" y="458851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992320</xdr:colOff>
      <xdr:row>99</xdr:row>
      <xdr:rowOff>1633405</xdr:rowOff>
    </xdr:from>
    <xdr:ext cx="937629" cy="11513819"/>
    <xdr:sp macro="" textlink="">
      <xdr:nvSpPr>
        <xdr:cNvPr id="2" name="Прямоугольник 1"/>
        <xdr:cNvSpPr/>
      </xdr:nvSpPr>
      <xdr:spPr>
        <a:xfrm rot="16200000">
          <a:off x="142875" y="503650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100</xdr:row>
      <xdr:rowOff>0</xdr:rowOff>
    </xdr:from>
    <xdr:ext cx="184731" cy="937629"/>
    <xdr:sp macro="" textlink="">
      <xdr:nvSpPr>
        <xdr:cNvPr id="3" name="Прямоугольник 2"/>
        <xdr:cNvSpPr/>
      </xdr:nvSpPr>
      <xdr:spPr>
        <a:xfrm>
          <a:off x="5767419" y="50072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100</xdr:row>
      <xdr:rowOff>0</xdr:rowOff>
    </xdr:from>
    <xdr:ext cx="11513819" cy="937629"/>
    <xdr:sp macro="" textlink="">
      <xdr:nvSpPr>
        <xdr:cNvPr id="4" name="Прямоугольник 3"/>
        <xdr:cNvSpPr/>
      </xdr:nvSpPr>
      <xdr:spPr>
        <a:xfrm>
          <a:off x="438150" y="690372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100</xdr:row>
      <xdr:rowOff>0</xdr:rowOff>
    </xdr:from>
    <xdr:ext cx="184731" cy="937629"/>
    <xdr:sp macro="" textlink="">
      <xdr:nvSpPr>
        <xdr:cNvPr id="5" name="Прямоугольник 4"/>
        <xdr:cNvSpPr/>
      </xdr:nvSpPr>
      <xdr:spPr>
        <a:xfrm>
          <a:off x="5767419" y="690372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100</xdr:row>
      <xdr:rowOff>0</xdr:rowOff>
    </xdr:from>
    <xdr:ext cx="11513819" cy="937629"/>
    <xdr:sp macro="" textlink="">
      <xdr:nvSpPr>
        <xdr:cNvPr id="6" name="Прямоугольник 5"/>
        <xdr:cNvSpPr/>
      </xdr:nvSpPr>
      <xdr:spPr>
        <a:xfrm>
          <a:off x="438150" y="690372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100</xdr:row>
      <xdr:rowOff>0</xdr:rowOff>
    </xdr:from>
    <xdr:ext cx="184731" cy="937629"/>
    <xdr:sp macro="" textlink="">
      <xdr:nvSpPr>
        <xdr:cNvPr id="7" name="Прямоугольник 6"/>
        <xdr:cNvSpPr/>
      </xdr:nvSpPr>
      <xdr:spPr>
        <a:xfrm>
          <a:off x="5767419" y="690372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100</xdr:row>
      <xdr:rowOff>0</xdr:rowOff>
    </xdr:from>
    <xdr:ext cx="184731" cy="937629"/>
    <xdr:sp macro="" textlink="">
      <xdr:nvSpPr>
        <xdr:cNvPr id="8" name="Прямоугольник 7"/>
        <xdr:cNvSpPr/>
      </xdr:nvSpPr>
      <xdr:spPr>
        <a:xfrm>
          <a:off x="16630650" y="50072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100</xdr:row>
      <xdr:rowOff>0</xdr:rowOff>
    </xdr:from>
    <xdr:ext cx="184731" cy="937629"/>
    <xdr:sp macro="" textlink="">
      <xdr:nvSpPr>
        <xdr:cNvPr id="9" name="Прямоугольник 8"/>
        <xdr:cNvSpPr/>
      </xdr:nvSpPr>
      <xdr:spPr>
        <a:xfrm>
          <a:off x="16630650" y="50072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100</xdr:row>
      <xdr:rowOff>0</xdr:rowOff>
    </xdr:from>
    <xdr:ext cx="184731" cy="937629"/>
    <xdr:sp macro="" textlink="">
      <xdr:nvSpPr>
        <xdr:cNvPr id="10" name="Прямоугольник 9"/>
        <xdr:cNvSpPr/>
      </xdr:nvSpPr>
      <xdr:spPr>
        <a:xfrm>
          <a:off x="16630650" y="50072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100</xdr:row>
      <xdr:rowOff>0</xdr:rowOff>
    </xdr:from>
    <xdr:ext cx="184731" cy="937629"/>
    <xdr:sp macro="" textlink="">
      <xdr:nvSpPr>
        <xdr:cNvPr id="11" name="Прямоугольник 10"/>
        <xdr:cNvSpPr/>
      </xdr:nvSpPr>
      <xdr:spPr>
        <a:xfrm>
          <a:off x="16630650" y="50072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100</xdr:row>
      <xdr:rowOff>0</xdr:rowOff>
    </xdr:from>
    <xdr:ext cx="184731" cy="937629"/>
    <xdr:sp macro="" textlink="">
      <xdr:nvSpPr>
        <xdr:cNvPr id="12" name="Прямоугольник 11"/>
        <xdr:cNvSpPr/>
      </xdr:nvSpPr>
      <xdr:spPr>
        <a:xfrm>
          <a:off x="16630650" y="50072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100</xdr:row>
      <xdr:rowOff>0</xdr:rowOff>
    </xdr:from>
    <xdr:ext cx="184731" cy="937629"/>
    <xdr:sp macro="" textlink="">
      <xdr:nvSpPr>
        <xdr:cNvPr id="13" name="Прямоугольник 12"/>
        <xdr:cNvSpPr/>
      </xdr:nvSpPr>
      <xdr:spPr>
        <a:xfrm>
          <a:off x="16630650" y="50072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64</xdr:row>
      <xdr:rowOff>0</xdr:rowOff>
    </xdr:from>
    <xdr:ext cx="184731" cy="937629"/>
    <xdr:sp macro="" textlink="">
      <xdr:nvSpPr>
        <xdr:cNvPr id="14" name="Прямоугольник 13"/>
        <xdr:cNvSpPr/>
      </xdr:nvSpPr>
      <xdr:spPr>
        <a:xfrm>
          <a:off x="16630650" y="35718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64</xdr:row>
      <xdr:rowOff>0</xdr:rowOff>
    </xdr:from>
    <xdr:ext cx="184731" cy="937629"/>
    <xdr:sp macro="" textlink="">
      <xdr:nvSpPr>
        <xdr:cNvPr id="15" name="Прямоугольник 14"/>
        <xdr:cNvSpPr/>
      </xdr:nvSpPr>
      <xdr:spPr>
        <a:xfrm>
          <a:off x="16630650" y="35718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64</xdr:row>
      <xdr:rowOff>0</xdr:rowOff>
    </xdr:from>
    <xdr:ext cx="184731" cy="937629"/>
    <xdr:sp macro="" textlink="">
      <xdr:nvSpPr>
        <xdr:cNvPr id="16" name="Прямоугольник 15"/>
        <xdr:cNvSpPr/>
      </xdr:nvSpPr>
      <xdr:spPr>
        <a:xfrm>
          <a:off x="16630650" y="35718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64</xdr:row>
      <xdr:rowOff>0</xdr:rowOff>
    </xdr:from>
    <xdr:ext cx="184731" cy="937629"/>
    <xdr:sp macro="" textlink="">
      <xdr:nvSpPr>
        <xdr:cNvPr id="17" name="Прямоугольник 16"/>
        <xdr:cNvSpPr/>
      </xdr:nvSpPr>
      <xdr:spPr>
        <a:xfrm>
          <a:off x="16630650" y="35718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64</xdr:row>
      <xdr:rowOff>0</xdr:rowOff>
    </xdr:from>
    <xdr:ext cx="184731" cy="937629"/>
    <xdr:sp macro="" textlink="">
      <xdr:nvSpPr>
        <xdr:cNvPr id="18" name="Прямоугольник 17"/>
        <xdr:cNvSpPr/>
      </xdr:nvSpPr>
      <xdr:spPr>
        <a:xfrm>
          <a:off x="16630650" y="35718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64</xdr:row>
      <xdr:rowOff>0</xdr:rowOff>
    </xdr:from>
    <xdr:ext cx="184731" cy="937629"/>
    <xdr:sp macro="" textlink="">
      <xdr:nvSpPr>
        <xdr:cNvPr id="19" name="Прямоугольник 18"/>
        <xdr:cNvSpPr/>
      </xdr:nvSpPr>
      <xdr:spPr>
        <a:xfrm>
          <a:off x="16630650" y="35718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100</xdr:row>
      <xdr:rowOff>0</xdr:rowOff>
    </xdr:from>
    <xdr:ext cx="184731" cy="937629"/>
    <xdr:sp macro="" textlink="">
      <xdr:nvSpPr>
        <xdr:cNvPr id="20" name="Прямоугольник 19"/>
        <xdr:cNvSpPr/>
      </xdr:nvSpPr>
      <xdr:spPr>
        <a:xfrm>
          <a:off x="16630650" y="48242759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100</xdr:row>
      <xdr:rowOff>0</xdr:rowOff>
    </xdr:from>
    <xdr:ext cx="184731" cy="937629"/>
    <xdr:sp macro="" textlink="">
      <xdr:nvSpPr>
        <xdr:cNvPr id="21" name="Прямоугольник 20"/>
        <xdr:cNvSpPr/>
      </xdr:nvSpPr>
      <xdr:spPr>
        <a:xfrm>
          <a:off x="16630650" y="50072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100</xdr:row>
      <xdr:rowOff>0</xdr:rowOff>
    </xdr:from>
    <xdr:ext cx="184731" cy="937629"/>
    <xdr:sp macro="" textlink="">
      <xdr:nvSpPr>
        <xdr:cNvPr id="22" name="Прямоугольник 21"/>
        <xdr:cNvSpPr/>
      </xdr:nvSpPr>
      <xdr:spPr>
        <a:xfrm>
          <a:off x="16630650" y="50072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100</xdr:row>
      <xdr:rowOff>0</xdr:rowOff>
    </xdr:from>
    <xdr:ext cx="184731" cy="937629"/>
    <xdr:sp macro="" textlink="">
      <xdr:nvSpPr>
        <xdr:cNvPr id="23" name="Прямоугольник 22"/>
        <xdr:cNvSpPr/>
      </xdr:nvSpPr>
      <xdr:spPr>
        <a:xfrm>
          <a:off x="5767419" y="50072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100</xdr:row>
      <xdr:rowOff>0</xdr:rowOff>
    </xdr:from>
    <xdr:ext cx="11513819" cy="937629"/>
    <xdr:sp macro="" textlink="">
      <xdr:nvSpPr>
        <xdr:cNvPr id="24" name="Прямоугольник 23"/>
        <xdr:cNvSpPr/>
      </xdr:nvSpPr>
      <xdr:spPr>
        <a:xfrm>
          <a:off x="438150" y="690372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100</xdr:row>
      <xdr:rowOff>0</xdr:rowOff>
    </xdr:from>
    <xdr:ext cx="184731" cy="937629"/>
    <xdr:sp macro="" textlink="">
      <xdr:nvSpPr>
        <xdr:cNvPr id="25" name="Прямоугольник 24"/>
        <xdr:cNvSpPr/>
      </xdr:nvSpPr>
      <xdr:spPr>
        <a:xfrm>
          <a:off x="5767419" y="690372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100</xdr:row>
      <xdr:rowOff>0</xdr:rowOff>
    </xdr:from>
    <xdr:ext cx="11513819" cy="937629"/>
    <xdr:sp macro="" textlink="">
      <xdr:nvSpPr>
        <xdr:cNvPr id="26" name="Прямоугольник 25"/>
        <xdr:cNvSpPr/>
      </xdr:nvSpPr>
      <xdr:spPr>
        <a:xfrm>
          <a:off x="1473200" y="676402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100</xdr:row>
      <xdr:rowOff>0</xdr:rowOff>
    </xdr:from>
    <xdr:ext cx="184731" cy="937629"/>
    <xdr:sp macro="" textlink="">
      <xdr:nvSpPr>
        <xdr:cNvPr id="27" name="Прямоугольник 26"/>
        <xdr:cNvSpPr/>
      </xdr:nvSpPr>
      <xdr:spPr>
        <a:xfrm>
          <a:off x="5767419" y="690372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100</xdr:row>
      <xdr:rowOff>0</xdr:rowOff>
    </xdr:from>
    <xdr:ext cx="937629" cy="11513819"/>
    <xdr:sp macro="" textlink="">
      <xdr:nvSpPr>
        <xdr:cNvPr id="28" name="Прямоугольник 27"/>
        <xdr:cNvSpPr/>
      </xdr:nvSpPr>
      <xdr:spPr>
        <a:xfrm rot="16200000">
          <a:off x="142875" y="440880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100</xdr:row>
      <xdr:rowOff>0</xdr:rowOff>
    </xdr:from>
    <xdr:ext cx="184731" cy="937629"/>
    <xdr:sp macro="" textlink="">
      <xdr:nvSpPr>
        <xdr:cNvPr id="29" name="Прямоугольник 28"/>
        <xdr:cNvSpPr/>
      </xdr:nvSpPr>
      <xdr:spPr>
        <a:xfrm>
          <a:off x="5767419" y="44129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104</xdr:row>
      <xdr:rowOff>50800</xdr:rowOff>
    </xdr:from>
    <xdr:ext cx="11513819" cy="937629"/>
    <xdr:sp macro="" textlink="">
      <xdr:nvSpPr>
        <xdr:cNvPr id="30" name="Прямоугольник 29"/>
        <xdr:cNvSpPr/>
      </xdr:nvSpPr>
      <xdr:spPr>
        <a:xfrm>
          <a:off x="0" y="629666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103</xdr:row>
      <xdr:rowOff>0</xdr:rowOff>
    </xdr:from>
    <xdr:ext cx="184731" cy="937629"/>
    <xdr:sp macro="" textlink="">
      <xdr:nvSpPr>
        <xdr:cNvPr id="31" name="Прямоугольник 30"/>
        <xdr:cNvSpPr/>
      </xdr:nvSpPr>
      <xdr:spPr>
        <a:xfrm>
          <a:off x="5767419" y="69884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120</xdr:row>
      <xdr:rowOff>0</xdr:rowOff>
    </xdr:from>
    <xdr:ext cx="11513819" cy="937629"/>
    <xdr:sp macro="" textlink="">
      <xdr:nvSpPr>
        <xdr:cNvPr id="32" name="Прямоугольник 31"/>
        <xdr:cNvSpPr/>
      </xdr:nvSpPr>
      <xdr:spPr>
        <a:xfrm>
          <a:off x="0" y="659638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103</xdr:row>
      <xdr:rowOff>0</xdr:rowOff>
    </xdr:from>
    <xdr:ext cx="184731" cy="937629"/>
    <xdr:sp macro="" textlink="">
      <xdr:nvSpPr>
        <xdr:cNvPr id="33" name="Прямоугольник 32"/>
        <xdr:cNvSpPr/>
      </xdr:nvSpPr>
      <xdr:spPr>
        <a:xfrm>
          <a:off x="5767419" y="69884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100</xdr:row>
      <xdr:rowOff>0</xdr:rowOff>
    </xdr:from>
    <xdr:ext cx="184731" cy="937629"/>
    <xdr:sp macro="" textlink="">
      <xdr:nvSpPr>
        <xdr:cNvPr id="34" name="Прямоугольник 33"/>
        <xdr:cNvSpPr/>
      </xdr:nvSpPr>
      <xdr:spPr>
        <a:xfrm>
          <a:off x="16630650" y="44129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100</xdr:row>
      <xdr:rowOff>0</xdr:rowOff>
    </xdr:from>
    <xdr:ext cx="184731" cy="937629"/>
    <xdr:sp macro="" textlink="">
      <xdr:nvSpPr>
        <xdr:cNvPr id="35" name="Прямоугольник 34"/>
        <xdr:cNvSpPr/>
      </xdr:nvSpPr>
      <xdr:spPr>
        <a:xfrm>
          <a:off x="16630650" y="44129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100</xdr:row>
      <xdr:rowOff>0</xdr:rowOff>
    </xdr:from>
    <xdr:ext cx="184731" cy="937629"/>
    <xdr:sp macro="" textlink="">
      <xdr:nvSpPr>
        <xdr:cNvPr id="36" name="Прямоугольник 35"/>
        <xdr:cNvSpPr/>
      </xdr:nvSpPr>
      <xdr:spPr>
        <a:xfrm>
          <a:off x="16630650" y="44129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100</xdr:row>
      <xdr:rowOff>0</xdr:rowOff>
    </xdr:from>
    <xdr:ext cx="184731" cy="937629"/>
    <xdr:sp macro="" textlink="">
      <xdr:nvSpPr>
        <xdr:cNvPr id="37" name="Прямоугольник 36"/>
        <xdr:cNvSpPr/>
      </xdr:nvSpPr>
      <xdr:spPr>
        <a:xfrm>
          <a:off x="16630650" y="44129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100</xdr:row>
      <xdr:rowOff>0</xdr:rowOff>
    </xdr:from>
    <xdr:ext cx="184731" cy="937629"/>
    <xdr:sp macro="" textlink="">
      <xdr:nvSpPr>
        <xdr:cNvPr id="38" name="Прямоугольник 37"/>
        <xdr:cNvSpPr/>
      </xdr:nvSpPr>
      <xdr:spPr>
        <a:xfrm>
          <a:off x="16630650" y="44129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100</xdr:row>
      <xdr:rowOff>0</xdr:rowOff>
    </xdr:from>
    <xdr:ext cx="184731" cy="937629"/>
    <xdr:sp macro="" textlink="">
      <xdr:nvSpPr>
        <xdr:cNvPr id="39" name="Прямоугольник 38"/>
        <xdr:cNvSpPr/>
      </xdr:nvSpPr>
      <xdr:spPr>
        <a:xfrm>
          <a:off x="16630650" y="44129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12700</xdr:colOff>
      <xdr:row>65</xdr:row>
      <xdr:rowOff>165100</xdr:rowOff>
    </xdr:from>
    <xdr:ext cx="184731" cy="937629"/>
    <xdr:sp macro="" textlink="">
      <xdr:nvSpPr>
        <xdr:cNvPr id="40" name="Прямоугольник 39"/>
        <xdr:cNvSpPr/>
      </xdr:nvSpPr>
      <xdr:spPr>
        <a:xfrm>
          <a:off x="16662400" y="301752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66</xdr:row>
      <xdr:rowOff>0</xdr:rowOff>
    </xdr:from>
    <xdr:ext cx="184731" cy="937629"/>
    <xdr:sp macro="" textlink="">
      <xdr:nvSpPr>
        <xdr:cNvPr id="41" name="Прямоугольник 40"/>
        <xdr:cNvSpPr/>
      </xdr:nvSpPr>
      <xdr:spPr>
        <a:xfrm>
          <a:off x="16630650" y="30794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66</xdr:row>
      <xdr:rowOff>0</xdr:rowOff>
    </xdr:from>
    <xdr:ext cx="184731" cy="937629"/>
    <xdr:sp macro="" textlink="">
      <xdr:nvSpPr>
        <xdr:cNvPr id="42" name="Прямоугольник 41"/>
        <xdr:cNvSpPr/>
      </xdr:nvSpPr>
      <xdr:spPr>
        <a:xfrm>
          <a:off x="16630650" y="30794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66</xdr:row>
      <xdr:rowOff>0</xdr:rowOff>
    </xdr:from>
    <xdr:ext cx="184731" cy="937629"/>
    <xdr:sp macro="" textlink="">
      <xdr:nvSpPr>
        <xdr:cNvPr id="43" name="Прямоугольник 42"/>
        <xdr:cNvSpPr/>
      </xdr:nvSpPr>
      <xdr:spPr>
        <a:xfrm>
          <a:off x="16630650" y="30794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66</xdr:row>
      <xdr:rowOff>0</xdr:rowOff>
    </xdr:from>
    <xdr:ext cx="184731" cy="937629"/>
    <xdr:sp macro="" textlink="">
      <xdr:nvSpPr>
        <xdr:cNvPr id="44" name="Прямоугольник 43"/>
        <xdr:cNvSpPr/>
      </xdr:nvSpPr>
      <xdr:spPr>
        <a:xfrm>
          <a:off x="16630650" y="30794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66</xdr:row>
      <xdr:rowOff>0</xdr:rowOff>
    </xdr:from>
    <xdr:ext cx="184731" cy="937629"/>
    <xdr:sp macro="" textlink="">
      <xdr:nvSpPr>
        <xdr:cNvPr id="45" name="Прямоугольник 44"/>
        <xdr:cNvSpPr/>
      </xdr:nvSpPr>
      <xdr:spPr>
        <a:xfrm>
          <a:off x="16630650" y="30794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100</xdr:row>
      <xdr:rowOff>0</xdr:rowOff>
    </xdr:from>
    <xdr:ext cx="184731" cy="937629"/>
    <xdr:sp macro="" textlink="">
      <xdr:nvSpPr>
        <xdr:cNvPr id="46" name="Прямоугольник 45"/>
        <xdr:cNvSpPr/>
      </xdr:nvSpPr>
      <xdr:spPr>
        <a:xfrm>
          <a:off x="16630650" y="41651459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100</xdr:row>
      <xdr:rowOff>0</xdr:rowOff>
    </xdr:from>
    <xdr:ext cx="184731" cy="937629"/>
    <xdr:sp macro="" textlink="">
      <xdr:nvSpPr>
        <xdr:cNvPr id="47" name="Прямоугольник 46"/>
        <xdr:cNvSpPr/>
      </xdr:nvSpPr>
      <xdr:spPr>
        <a:xfrm>
          <a:off x="16630650" y="44129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100</xdr:row>
      <xdr:rowOff>0</xdr:rowOff>
    </xdr:from>
    <xdr:ext cx="184731" cy="937629"/>
    <xdr:sp macro="" textlink="">
      <xdr:nvSpPr>
        <xdr:cNvPr id="48" name="Прямоугольник 47"/>
        <xdr:cNvSpPr/>
      </xdr:nvSpPr>
      <xdr:spPr>
        <a:xfrm>
          <a:off x="16630650" y="44129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100</xdr:row>
      <xdr:rowOff>0</xdr:rowOff>
    </xdr:from>
    <xdr:ext cx="184731" cy="937629"/>
    <xdr:sp macro="" textlink="">
      <xdr:nvSpPr>
        <xdr:cNvPr id="49" name="Прямоугольник 48"/>
        <xdr:cNvSpPr/>
      </xdr:nvSpPr>
      <xdr:spPr>
        <a:xfrm>
          <a:off x="5767419" y="44129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167</xdr:row>
      <xdr:rowOff>127000</xdr:rowOff>
    </xdr:from>
    <xdr:ext cx="11513819" cy="937629"/>
    <xdr:sp macro="" textlink="">
      <xdr:nvSpPr>
        <xdr:cNvPr id="50" name="Прямоугольник 49"/>
        <xdr:cNvSpPr/>
      </xdr:nvSpPr>
      <xdr:spPr>
        <a:xfrm>
          <a:off x="0" y="750443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103</xdr:row>
      <xdr:rowOff>0</xdr:rowOff>
    </xdr:from>
    <xdr:ext cx="184731" cy="937629"/>
    <xdr:sp macro="" textlink="">
      <xdr:nvSpPr>
        <xdr:cNvPr id="51" name="Прямоугольник 50"/>
        <xdr:cNvSpPr/>
      </xdr:nvSpPr>
      <xdr:spPr>
        <a:xfrm>
          <a:off x="5767419" y="69884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1930400</xdr:colOff>
      <xdr:row>103</xdr:row>
      <xdr:rowOff>0</xdr:rowOff>
    </xdr:from>
    <xdr:ext cx="11513819" cy="937629"/>
    <xdr:sp macro="" textlink="">
      <xdr:nvSpPr>
        <xdr:cNvPr id="52" name="Прямоугольник 51"/>
        <xdr:cNvSpPr/>
      </xdr:nvSpPr>
      <xdr:spPr>
        <a:xfrm rot="1025525">
          <a:off x="2374900" y="621665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103</xdr:row>
      <xdr:rowOff>0</xdr:rowOff>
    </xdr:from>
    <xdr:ext cx="184731" cy="937629"/>
    <xdr:sp macro="" textlink="">
      <xdr:nvSpPr>
        <xdr:cNvPr id="53" name="Прямоугольник 52"/>
        <xdr:cNvSpPr/>
      </xdr:nvSpPr>
      <xdr:spPr>
        <a:xfrm>
          <a:off x="5767419" y="69884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98</xdr:row>
      <xdr:rowOff>1633405</xdr:rowOff>
    </xdr:from>
    <xdr:ext cx="937629" cy="11513819"/>
    <xdr:sp macro="" textlink="">
      <xdr:nvSpPr>
        <xdr:cNvPr id="54" name="Прямоугольник 53"/>
        <xdr:cNvSpPr/>
      </xdr:nvSpPr>
      <xdr:spPr>
        <a:xfrm rot="16200000">
          <a:off x="142875" y="386873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100</xdr:row>
      <xdr:rowOff>0</xdr:rowOff>
    </xdr:from>
    <xdr:ext cx="184731" cy="937629"/>
    <xdr:sp macro="" textlink="">
      <xdr:nvSpPr>
        <xdr:cNvPr id="55" name="Прямоугольник 54"/>
        <xdr:cNvSpPr/>
      </xdr:nvSpPr>
      <xdr:spPr>
        <a:xfrm>
          <a:off x="5767419" y="37014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100</xdr:row>
      <xdr:rowOff>0</xdr:rowOff>
    </xdr:from>
    <xdr:ext cx="11513819" cy="937629"/>
    <xdr:sp macro="" textlink="">
      <xdr:nvSpPr>
        <xdr:cNvPr id="56" name="Прямоугольник 55"/>
        <xdr:cNvSpPr/>
      </xdr:nvSpPr>
      <xdr:spPr>
        <a:xfrm>
          <a:off x="438150" y="59693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100</xdr:row>
      <xdr:rowOff>0</xdr:rowOff>
    </xdr:from>
    <xdr:ext cx="184731" cy="937629"/>
    <xdr:sp macro="" textlink="">
      <xdr:nvSpPr>
        <xdr:cNvPr id="57" name="Прямоугольник 56"/>
        <xdr:cNvSpPr/>
      </xdr:nvSpPr>
      <xdr:spPr>
        <a:xfrm>
          <a:off x="5767419" y="59693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100</xdr:row>
      <xdr:rowOff>0</xdr:rowOff>
    </xdr:from>
    <xdr:ext cx="11513819" cy="937629"/>
    <xdr:sp macro="" textlink="">
      <xdr:nvSpPr>
        <xdr:cNvPr id="58" name="Прямоугольник 57"/>
        <xdr:cNvSpPr/>
      </xdr:nvSpPr>
      <xdr:spPr>
        <a:xfrm>
          <a:off x="438150" y="59693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100</xdr:row>
      <xdr:rowOff>0</xdr:rowOff>
    </xdr:from>
    <xdr:ext cx="184731" cy="937629"/>
    <xdr:sp macro="" textlink="">
      <xdr:nvSpPr>
        <xdr:cNvPr id="59" name="Прямоугольник 58"/>
        <xdr:cNvSpPr/>
      </xdr:nvSpPr>
      <xdr:spPr>
        <a:xfrm>
          <a:off x="5767419" y="59693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100</xdr:row>
      <xdr:rowOff>0</xdr:rowOff>
    </xdr:from>
    <xdr:ext cx="184731" cy="937629"/>
    <xdr:sp macro="" textlink="">
      <xdr:nvSpPr>
        <xdr:cNvPr id="60" name="Прямоугольник 59"/>
        <xdr:cNvSpPr/>
      </xdr:nvSpPr>
      <xdr:spPr>
        <a:xfrm>
          <a:off x="16630650" y="37014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100</xdr:row>
      <xdr:rowOff>0</xdr:rowOff>
    </xdr:from>
    <xdr:ext cx="184731" cy="937629"/>
    <xdr:sp macro="" textlink="">
      <xdr:nvSpPr>
        <xdr:cNvPr id="61" name="Прямоугольник 60"/>
        <xdr:cNvSpPr/>
      </xdr:nvSpPr>
      <xdr:spPr>
        <a:xfrm>
          <a:off x="16630650" y="37014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100</xdr:row>
      <xdr:rowOff>0</xdr:rowOff>
    </xdr:from>
    <xdr:ext cx="184731" cy="937629"/>
    <xdr:sp macro="" textlink="">
      <xdr:nvSpPr>
        <xdr:cNvPr id="62" name="Прямоугольник 61"/>
        <xdr:cNvSpPr/>
      </xdr:nvSpPr>
      <xdr:spPr>
        <a:xfrm>
          <a:off x="16630650" y="37014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100</xdr:row>
      <xdr:rowOff>0</xdr:rowOff>
    </xdr:from>
    <xdr:ext cx="184731" cy="937629"/>
    <xdr:sp macro="" textlink="">
      <xdr:nvSpPr>
        <xdr:cNvPr id="63" name="Прямоугольник 62"/>
        <xdr:cNvSpPr/>
      </xdr:nvSpPr>
      <xdr:spPr>
        <a:xfrm>
          <a:off x="16630650" y="37014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100</xdr:row>
      <xdr:rowOff>0</xdr:rowOff>
    </xdr:from>
    <xdr:ext cx="184731" cy="937629"/>
    <xdr:sp macro="" textlink="">
      <xdr:nvSpPr>
        <xdr:cNvPr id="64" name="Прямоугольник 63"/>
        <xdr:cNvSpPr/>
      </xdr:nvSpPr>
      <xdr:spPr>
        <a:xfrm>
          <a:off x="16630650" y="37014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100</xdr:row>
      <xdr:rowOff>0</xdr:rowOff>
    </xdr:from>
    <xdr:ext cx="184731" cy="937629"/>
    <xdr:sp macro="" textlink="">
      <xdr:nvSpPr>
        <xdr:cNvPr id="65" name="Прямоугольник 64"/>
        <xdr:cNvSpPr/>
      </xdr:nvSpPr>
      <xdr:spPr>
        <a:xfrm>
          <a:off x="16630650" y="37014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63</xdr:row>
      <xdr:rowOff>0</xdr:rowOff>
    </xdr:from>
    <xdr:ext cx="184731" cy="937629"/>
    <xdr:sp macro="" textlink="">
      <xdr:nvSpPr>
        <xdr:cNvPr id="66" name="Прямоугольник 65"/>
        <xdr:cNvSpPr/>
      </xdr:nvSpPr>
      <xdr:spPr>
        <a:xfrm>
          <a:off x="166306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63</xdr:row>
      <xdr:rowOff>0</xdr:rowOff>
    </xdr:from>
    <xdr:ext cx="184731" cy="937629"/>
    <xdr:sp macro="" textlink="">
      <xdr:nvSpPr>
        <xdr:cNvPr id="67" name="Прямоугольник 66"/>
        <xdr:cNvSpPr/>
      </xdr:nvSpPr>
      <xdr:spPr>
        <a:xfrm>
          <a:off x="166306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63</xdr:row>
      <xdr:rowOff>0</xdr:rowOff>
    </xdr:from>
    <xdr:ext cx="184731" cy="937629"/>
    <xdr:sp macro="" textlink="">
      <xdr:nvSpPr>
        <xdr:cNvPr id="68" name="Прямоугольник 67"/>
        <xdr:cNvSpPr/>
      </xdr:nvSpPr>
      <xdr:spPr>
        <a:xfrm>
          <a:off x="166306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63</xdr:row>
      <xdr:rowOff>0</xdr:rowOff>
    </xdr:from>
    <xdr:ext cx="184731" cy="937629"/>
    <xdr:sp macro="" textlink="">
      <xdr:nvSpPr>
        <xdr:cNvPr id="69" name="Прямоугольник 68"/>
        <xdr:cNvSpPr/>
      </xdr:nvSpPr>
      <xdr:spPr>
        <a:xfrm>
          <a:off x="166306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63</xdr:row>
      <xdr:rowOff>0</xdr:rowOff>
    </xdr:from>
    <xdr:ext cx="184731" cy="937629"/>
    <xdr:sp macro="" textlink="">
      <xdr:nvSpPr>
        <xdr:cNvPr id="70" name="Прямоугольник 69"/>
        <xdr:cNvSpPr/>
      </xdr:nvSpPr>
      <xdr:spPr>
        <a:xfrm>
          <a:off x="166306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63</xdr:row>
      <xdr:rowOff>0</xdr:rowOff>
    </xdr:from>
    <xdr:ext cx="184731" cy="937629"/>
    <xdr:sp macro="" textlink="">
      <xdr:nvSpPr>
        <xdr:cNvPr id="71" name="Прямоугольник 70"/>
        <xdr:cNvSpPr/>
      </xdr:nvSpPr>
      <xdr:spPr>
        <a:xfrm>
          <a:off x="166306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100</xdr:row>
      <xdr:rowOff>0</xdr:rowOff>
    </xdr:from>
    <xdr:ext cx="184731" cy="937629"/>
    <xdr:sp macro="" textlink="">
      <xdr:nvSpPr>
        <xdr:cNvPr id="72" name="Прямоугольник 71"/>
        <xdr:cNvSpPr/>
      </xdr:nvSpPr>
      <xdr:spPr>
        <a:xfrm>
          <a:off x="16630650" y="36250784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100</xdr:row>
      <xdr:rowOff>0</xdr:rowOff>
    </xdr:from>
    <xdr:ext cx="184731" cy="937629"/>
    <xdr:sp macro="" textlink="">
      <xdr:nvSpPr>
        <xdr:cNvPr id="73" name="Прямоугольник 72"/>
        <xdr:cNvSpPr/>
      </xdr:nvSpPr>
      <xdr:spPr>
        <a:xfrm>
          <a:off x="16630650" y="37014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100</xdr:row>
      <xdr:rowOff>0</xdr:rowOff>
    </xdr:from>
    <xdr:ext cx="184731" cy="937629"/>
    <xdr:sp macro="" textlink="">
      <xdr:nvSpPr>
        <xdr:cNvPr id="74" name="Прямоугольник 73"/>
        <xdr:cNvSpPr/>
      </xdr:nvSpPr>
      <xdr:spPr>
        <a:xfrm>
          <a:off x="16630650" y="37014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100</xdr:row>
      <xdr:rowOff>0</xdr:rowOff>
    </xdr:from>
    <xdr:ext cx="184731" cy="937629"/>
    <xdr:sp macro="" textlink="">
      <xdr:nvSpPr>
        <xdr:cNvPr id="75" name="Прямоугольник 74"/>
        <xdr:cNvSpPr/>
      </xdr:nvSpPr>
      <xdr:spPr>
        <a:xfrm>
          <a:off x="5767419" y="37014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100</xdr:row>
      <xdr:rowOff>0</xdr:rowOff>
    </xdr:from>
    <xdr:ext cx="11513819" cy="937629"/>
    <xdr:sp macro="" textlink="">
      <xdr:nvSpPr>
        <xdr:cNvPr id="76" name="Прямоугольник 75"/>
        <xdr:cNvSpPr/>
      </xdr:nvSpPr>
      <xdr:spPr>
        <a:xfrm>
          <a:off x="438150" y="59693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100</xdr:row>
      <xdr:rowOff>0</xdr:rowOff>
    </xdr:from>
    <xdr:ext cx="184731" cy="937629"/>
    <xdr:sp macro="" textlink="">
      <xdr:nvSpPr>
        <xdr:cNvPr id="77" name="Прямоугольник 76"/>
        <xdr:cNvSpPr/>
      </xdr:nvSpPr>
      <xdr:spPr>
        <a:xfrm>
          <a:off x="5767419" y="59693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100</xdr:row>
      <xdr:rowOff>0</xdr:rowOff>
    </xdr:from>
    <xdr:ext cx="11513819" cy="937629"/>
    <xdr:sp macro="" textlink="">
      <xdr:nvSpPr>
        <xdr:cNvPr id="78" name="Прямоугольник 77"/>
        <xdr:cNvSpPr/>
      </xdr:nvSpPr>
      <xdr:spPr>
        <a:xfrm>
          <a:off x="1466850" y="59693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100</xdr:row>
      <xdr:rowOff>0</xdr:rowOff>
    </xdr:from>
    <xdr:ext cx="184731" cy="937629"/>
    <xdr:sp macro="" textlink="">
      <xdr:nvSpPr>
        <xdr:cNvPr id="79" name="Прямоугольник 78"/>
        <xdr:cNvSpPr/>
      </xdr:nvSpPr>
      <xdr:spPr>
        <a:xfrm>
          <a:off x="5767419" y="59693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99</xdr:row>
      <xdr:rowOff>1633405</xdr:rowOff>
    </xdr:from>
    <xdr:ext cx="937629" cy="11513819"/>
    <xdr:sp macro="" textlink="">
      <xdr:nvSpPr>
        <xdr:cNvPr id="80" name="Прямоугольник 79"/>
        <xdr:cNvSpPr/>
      </xdr:nvSpPr>
      <xdr:spPr>
        <a:xfrm rot="16200000">
          <a:off x="142875" y="402113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100</xdr:row>
      <xdr:rowOff>0</xdr:rowOff>
    </xdr:from>
    <xdr:ext cx="184731" cy="937629"/>
    <xdr:sp macro="" textlink="">
      <xdr:nvSpPr>
        <xdr:cNvPr id="81" name="Прямоугольник 80"/>
        <xdr:cNvSpPr/>
      </xdr:nvSpPr>
      <xdr:spPr>
        <a:xfrm>
          <a:off x="5767419" y="3872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103</xdr:row>
      <xdr:rowOff>50800</xdr:rowOff>
    </xdr:from>
    <xdr:ext cx="11513819" cy="937629"/>
    <xdr:sp macro="" textlink="">
      <xdr:nvSpPr>
        <xdr:cNvPr id="82" name="Прямоугольник 81"/>
        <xdr:cNvSpPr/>
      </xdr:nvSpPr>
      <xdr:spPr>
        <a:xfrm>
          <a:off x="0" y="636397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102</xdr:row>
      <xdr:rowOff>0</xdr:rowOff>
    </xdr:from>
    <xdr:ext cx="184731" cy="937629"/>
    <xdr:sp macro="" textlink="">
      <xdr:nvSpPr>
        <xdr:cNvPr id="83" name="Прямоугольник 82"/>
        <xdr:cNvSpPr/>
      </xdr:nvSpPr>
      <xdr:spPr>
        <a:xfrm>
          <a:off x="5767419" y="63398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119</xdr:row>
      <xdr:rowOff>0</xdr:rowOff>
    </xdr:from>
    <xdr:ext cx="11513819" cy="937629"/>
    <xdr:sp macro="" textlink="">
      <xdr:nvSpPr>
        <xdr:cNvPr id="84" name="Прямоугольник 83"/>
        <xdr:cNvSpPr/>
      </xdr:nvSpPr>
      <xdr:spPr>
        <a:xfrm>
          <a:off x="0" y="666369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102</xdr:row>
      <xdr:rowOff>0</xdr:rowOff>
    </xdr:from>
    <xdr:ext cx="184731" cy="937629"/>
    <xdr:sp macro="" textlink="">
      <xdr:nvSpPr>
        <xdr:cNvPr id="85" name="Прямоугольник 84"/>
        <xdr:cNvSpPr/>
      </xdr:nvSpPr>
      <xdr:spPr>
        <a:xfrm>
          <a:off x="5767419" y="63398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100</xdr:row>
      <xdr:rowOff>0</xdr:rowOff>
    </xdr:from>
    <xdr:ext cx="184731" cy="937629"/>
    <xdr:sp macro="" textlink="">
      <xdr:nvSpPr>
        <xdr:cNvPr id="86" name="Прямоугольник 85"/>
        <xdr:cNvSpPr/>
      </xdr:nvSpPr>
      <xdr:spPr>
        <a:xfrm>
          <a:off x="16630650" y="3872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100</xdr:row>
      <xdr:rowOff>0</xdr:rowOff>
    </xdr:from>
    <xdr:ext cx="184731" cy="937629"/>
    <xdr:sp macro="" textlink="">
      <xdr:nvSpPr>
        <xdr:cNvPr id="87" name="Прямоугольник 86"/>
        <xdr:cNvSpPr/>
      </xdr:nvSpPr>
      <xdr:spPr>
        <a:xfrm>
          <a:off x="16630650" y="3872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100</xdr:row>
      <xdr:rowOff>0</xdr:rowOff>
    </xdr:from>
    <xdr:ext cx="184731" cy="937629"/>
    <xdr:sp macro="" textlink="">
      <xdr:nvSpPr>
        <xdr:cNvPr id="88" name="Прямоугольник 87"/>
        <xdr:cNvSpPr/>
      </xdr:nvSpPr>
      <xdr:spPr>
        <a:xfrm>
          <a:off x="16630650" y="3872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100</xdr:row>
      <xdr:rowOff>0</xdr:rowOff>
    </xdr:from>
    <xdr:ext cx="184731" cy="937629"/>
    <xdr:sp macro="" textlink="">
      <xdr:nvSpPr>
        <xdr:cNvPr id="89" name="Прямоугольник 88"/>
        <xdr:cNvSpPr/>
      </xdr:nvSpPr>
      <xdr:spPr>
        <a:xfrm>
          <a:off x="16630650" y="3872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100</xdr:row>
      <xdr:rowOff>0</xdr:rowOff>
    </xdr:from>
    <xdr:ext cx="184731" cy="937629"/>
    <xdr:sp macro="" textlink="">
      <xdr:nvSpPr>
        <xdr:cNvPr id="90" name="Прямоугольник 89"/>
        <xdr:cNvSpPr/>
      </xdr:nvSpPr>
      <xdr:spPr>
        <a:xfrm>
          <a:off x="16630650" y="3872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100</xdr:row>
      <xdr:rowOff>0</xdr:rowOff>
    </xdr:from>
    <xdr:ext cx="184731" cy="937629"/>
    <xdr:sp macro="" textlink="">
      <xdr:nvSpPr>
        <xdr:cNvPr id="91" name="Прямоугольник 90"/>
        <xdr:cNvSpPr/>
      </xdr:nvSpPr>
      <xdr:spPr>
        <a:xfrm>
          <a:off x="16630650" y="3872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65</xdr:row>
      <xdr:rowOff>0</xdr:rowOff>
    </xdr:from>
    <xdr:ext cx="184731" cy="937629"/>
    <xdr:sp macro="" textlink="">
      <xdr:nvSpPr>
        <xdr:cNvPr id="92" name="Прямоугольник 91"/>
        <xdr:cNvSpPr/>
      </xdr:nvSpPr>
      <xdr:spPr>
        <a:xfrm>
          <a:off x="16630650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65</xdr:row>
      <xdr:rowOff>0</xdr:rowOff>
    </xdr:from>
    <xdr:ext cx="184731" cy="937629"/>
    <xdr:sp macro="" textlink="">
      <xdr:nvSpPr>
        <xdr:cNvPr id="93" name="Прямоугольник 92"/>
        <xdr:cNvSpPr/>
      </xdr:nvSpPr>
      <xdr:spPr>
        <a:xfrm>
          <a:off x="16630650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65</xdr:row>
      <xdr:rowOff>0</xdr:rowOff>
    </xdr:from>
    <xdr:ext cx="184731" cy="937629"/>
    <xdr:sp macro="" textlink="">
      <xdr:nvSpPr>
        <xdr:cNvPr id="94" name="Прямоугольник 93"/>
        <xdr:cNvSpPr/>
      </xdr:nvSpPr>
      <xdr:spPr>
        <a:xfrm>
          <a:off x="16630650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65</xdr:row>
      <xdr:rowOff>0</xdr:rowOff>
    </xdr:from>
    <xdr:ext cx="184731" cy="937629"/>
    <xdr:sp macro="" textlink="">
      <xdr:nvSpPr>
        <xdr:cNvPr id="95" name="Прямоугольник 94"/>
        <xdr:cNvSpPr/>
      </xdr:nvSpPr>
      <xdr:spPr>
        <a:xfrm>
          <a:off x="16630650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65</xdr:row>
      <xdr:rowOff>0</xdr:rowOff>
    </xdr:from>
    <xdr:ext cx="184731" cy="937629"/>
    <xdr:sp macro="" textlink="">
      <xdr:nvSpPr>
        <xdr:cNvPr id="96" name="Прямоугольник 95"/>
        <xdr:cNvSpPr/>
      </xdr:nvSpPr>
      <xdr:spPr>
        <a:xfrm>
          <a:off x="16630650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65</xdr:row>
      <xdr:rowOff>0</xdr:rowOff>
    </xdr:from>
    <xdr:ext cx="184731" cy="937629"/>
    <xdr:sp macro="" textlink="">
      <xdr:nvSpPr>
        <xdr:cNvPr id="97" name="Прямоугольник 96"/>
        <xdr:cNvSpPr/>
      </xdr:nvSpPr>
      <xdr:spPr>
        <a:xfrm>
          <a:off x="16630650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100</xdr:row>
      <xdr:rowOff>0</xdr:rowOff>
    </xdr:from>
    <xdr:ext cx="184731" cy="937629"/>
    <xdr:sp macro="" textlink="">
      <xdr:nvSpPr>
        <xdr:cNvPr id="98" name="Прямоугольник 97"/>
        <xdr:cNvSpPr/>
      </xdr:nvSpPr>
      <xdr:spPr>
        <a:xfrm>
          <a:off x="16630650" y="37012784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100</xdr:row>
      <xdr:rowOff>0</xdr:rowOff>
    </xdr:from>
    <xdr:ext cx="184731" cy="937629"/>
    <xdr:sp macro="" textlink="">
      <xdr:nvSpPr>
        <xdr:cNvPr id="99" name="Прямоугольник 98"/>
        <xdr:cNvSpPr/>
      </xdr:nvSpPr>
      <xdr:spPr>
        <a:xfrm>
          <a:off x="16630650" y="3872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100</xdr:row>
      <xdr:rowOff>0</xdr:rowOff>
    </xdr:from>
    <xdr:ext cx="184731" cy="937629"/>
    <xdr:sp macro="" textlink="">
      <xdr:nvSpPr>
        <xdr:cNvPr id="100" name="Прямоугольник 99"/>
        <xdr:cNvSpPr/>
      </xdr:nvSpPr>
      <xdr:spPr>
        <a:xfrm>
          <a:off x="16630650" y="3872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100</xdr:row>
      <xdr:rowOff>0</xdr:rowOff>
    </xdr:from>
    <xdr:ext cx="184731" cy="937629"/>
    <xdr:sp macro="" textlink="">
      <xdr:nvSpPr>
        <xdr:cNvPr id="101" name="Прямоугольник 100"/>
        <xdr:cNvSpPr/>
      </xdr:nvSpPr>
      <xdr:spPr>
        <a:xfrm>
          <a:off x="5767419" y="3872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146</xdr:row>
      <xdr:rowOff>0</xdr:rowOff>
    </xdr:from>
    <xdr:ext cx="11513819" cy="937629"/>
    <xdr:sp macro="" textlink="">
      <xdr:nvSpPr>
        <xdr:cNvPr id="102" name="Прямоугольник 101"/>
        <xdr:cNvSpPr/>
      </xdr:nvSpPr>
      <xdr:spPr>
        <a:xfrm>
          <a:off x="0" y="717804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102</xdr:row>
      <xdr:rowOff>0</xdr:rowOff>
    </xdr:from>
    <xdr:ext cx="184731" cy="937629"/>
    <xdr:sp macro="" textlink="">
      <xdr:nvSpPr>
        <xdr:cNvPr id="103" name="Прямоугольник 102"/>
        <xdr:cNvSpPr/>
      </xdr:nvSpPr>
      <xdr:spPr>
        <a:xfrm>
          <a:off x="5767419" y="63398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1892300</xdr:colOff>
      <xdr:row>102</xdr:row>
      <xdr:rowOff>25400</xdr:rowOff>
    </xdr:from>
    <xdr:ext cx="11513819" cy="937629"/>
    <xdr:sp macro="" textlink="">
      <xdr:nvSpPr>
        <xdr:cNvPr id="104" name="Прямоугольник 103"/>
        <xdr:cNvSpPr/>
      </xdr:nvSpPr>
      <xdr:spPr>
        <a:xfrm rot="1025525">
          <a:off x="2330450" y="634238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102</xdr:row>
      <xdr:rowOff>0</xdr:rowOff>
    </xdr:from>
    <xdr:ext cx="184731" cy="937629"/>
    <xdr:sp macro="" textlink="">
      <xdr:nvSpPr>
        <xdr:cNvPr id="105" name="Прямоугольник 104"/>
        <xdr:cNvSpPr/>
      </xdr:nvSpPr>
      <xdr:spPr>
        <a:xfrm>
          <a:off x="5767419" y="63398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100</xdr:row>
      <xdr:rowOff>0</xdr:rowOff>
    </xdr:from>
    <xdr:ext cx="11513819" cy="937629"/>
    <xdr:sp macro="" textlink="">
      <xdr:nvSpPr>
        <xdr:cNvPr id="106" name="Прямоугольник 105"/>
        <xdr:cNvSpPr/>
      </xdr:nvSpPr>
      <xdr:spPr>
        <a:xfrm>
          <a:off x="444500" y="575310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100</xdr:row>
      <xdr:rowOff>0</xdr:rowOff>
    </xdr:from>
    <xdr:ext cx="184731" cy="937629"/>
    <xdr:sp macro="" textlink="">
      <xdr:nvSpPr>
        <xdr:cNvPr id="107" name="Прямоугольник 106"/>
        <xdr:cNvSpPr/>
      </xdr:nvSpPr>
      <xdr:spPr>
        <a:xfrm>
          <a:off x="5773769" y="575310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100</xdr:row>
      <xdr:rowOff>0</xdr:rowOff>
    </xdr:from>
    <xdr:ext cx="11513819" cy="937629"/>
    <xdr:sp macro="" textlink="">
      <xdr:nvSpPr>
        <xdr:cNvPr id="108" name="Прямоугольник 107"/>
        <xdr:cNvSpPr/>
      </xdr:nvSpPr>
      <xdr:spPr>
        <a:xfrm>
          <a:off x="444500" y="575310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100</xdr:row>
      <xdr:rowOff>0</xdr:rowOff>
    </xdr:from>
    <xdr:ext cx="184731" cy="937629"/>
    <xdr:sp macro="" textlink="">
      <xdr:nvSpPr>
        <xdr:cNvPr id="109" name="Прямоугольник 108"/>
        <xdr:cNvSpPr/>
      </xdr:nvSpPr>
      <xdr:spPr>
        <a:xfrm>
          <a:off x="5773769" y="575310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431800</xdr:colOff>
      <xdr:row>100</xdr:row>
      <xdr:rowOff>0</xdr:rowOff>
    </xdr:from>
    <xdr:ext cx="11513819" cy="937629"/>
    <xdr:sp macro="" textlink="">
      <xdr:nvSpPr>
        <xdr:cNvPr id="110" name="Прямоугольник 109"/>
        <xdr:cNvSpPr/>
      </xdr:nvSpPr>
      <xdr:spPr>
        <a:xfrm>
          <a:off x="431800" y="597027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100</xdr:row>
      <xdr:rowOff>0</xdr:rowOff>
    </xdr:from>
    <xdr:ext cx="184731" cy="937629"/>
    <xdr:sp macro="" textlink="">
      <xdr:nvSpPr>
        <xdr:cNvPr id="111" name="Прямоугольник 110"/>
        <xdr:cNvSpPr/>
      </xdr:nvSpPr>
      <xdr:spPr>
        <a:xfrm>
          <a:off x="5773769" y="575310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100</xdr:row>
      <xdr:rowOff>0</xdr:rowOff>
    </xdr:from>
    <xdr:ext cx="11513819" cy="937629"/>
    <xdr:sp macro="" textlink="">
      <xdr:nvSpPr>
        <xdr:cNvPr id="112" name="Прямоугольник 111"/>
        <xdr:cNvSpPr/>
      </xdr:nvSpPr>
      <xdr:spPr>
        <a:xfrm>
          <a:off x="1473200" y="575310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100</xdr:row>
      <xdr:rowOff>0</xdr:rowOff>
    </xdr:from>
    <xdr:ext cx="184731" cy="937629"/>
    <xdr:sp macro="" textlink="">
      <xdr:nvSpPr>
        <xdr:cNvPr id="113" name="Прямоугольник 112"/>
        <xdr:cNvSpPr/>
      </xdr:nvSpPr>
      <xdr:spPr>
        <a:xfrm>
          <a:off x="5773769" y="575310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85</xdr:row>
      <xdr:rowOff>0</xdr:rowOff>
    </xdr:from>
    <xdr:ext cx="184731" cy="937629"/>
    <xdr:sp macro="" textlink="">
      <xdr:nvSpPr>
        <xdr:cNvPr id="114" name="Прямоугольник 113"/>
        <xdr:cNvSpPr/>
      </xdr:nvSpPr>
      <xdr:spPr>
        <a:xfrm>
          <a:off x="5773769" y="52095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85</xdr:row>
      <xdr:rowOff>0</xdr:rowOff>
    </xdr:from>
    <xdr:ext cx="184731" cy="937629"/>
    <xdr:sp macro="" textlink="">
      <xdr:nvSpPr>
        <xdr:cNvPr id="115" name="Прямоугольник 114"/>
        <xdr:cNvSpPr/>
      </xdr:nvSpPr>
      <xdr:spPr>
        <a:xfrm>
          <a:off x="5773769" y="52095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84</xdr:row>
      <xdr:rowOff>0</xdr:rowOff>
    </xdr:from>
    <xdr:ext cx="184731" cy="937629"/>
    <xdr:sp macro="" textlink="">
      <xdr:nvSpPr>
        <xdr:cNvPr id="116" name="Прямоугольник 115"/>
        <xdr:cNvSpPr/>
      </xdr:nvSpPr>
      <xdr:spPr>
        <a:xfrm>
          <a:off x="5773769" y="51333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84</xdr:row>
      <xdr:rowOff>0</xdr:rowOff>
    </xdr:from>
    <xdr:ext cx="184731" cy="937629"/>
    <xdr:sp macro="" textlink="">
      <xdr:nvSpPr>
        <xdr:cNvPr id="117" name="Прямоугольник 116"/>
        <xdr:cNvSpPr/>
      </xdr:nvSpPr>
      <xdr:spPr>
        <a:xfrm>
          <a:off x="5773769" y="51333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86</xdr:row>
      <xdr:rowOff>1633405</xdr:rowOff>
    </xdr:from>
    <xdr:ext cx="937629" cy="11513819"/>
    <xdr:sp macro="" textlink="">
      <xdr:nvSpPr>
        <xdr:cNvPr id="234" name="Прямоугольник 233"/>
        <xdr:cNvSpPr/>
      </xdr:nvSpPr>
      <xdr:spPr>
        <a:xfrm rot="16200000">
          <a:off x="142875" y="525272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97</xdr:row>
      <xdr:rowOff>0</xdr:rowOff>
    </xdr:from>
    <xdr:ext cx="184731" cy="937629"/>
    <xdr:sp macro="" textlink="">
      <xdr:nvSpPr>
        <xdr:cNvPr id="235" name="Прямоугольник 234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11513819" cy="937629"/>
    <xdr:sp macro="" textlink="">
      <xdr:nvSpPr>
        <xdr:cNvPr id="236" name="Прямоугольник 235"/>
        <xdr:cNvSpPr/>
      </xdr:nvSpPr>
      <xdr:spPr>
        <a:xfrm>
          <a:off x="438150" y="47234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97</xdr:row>
      <xdr:rowOff>0</xdr:rowOff>
    </xdr:from>
    <xdr:ext cx="184731" cy="937629"/>
    <xdr:sp macro="" textlink="">
      <xdr:nvSpPr>
        <xdr:cNvPr id="237" name="Прямоугольник 236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11513819" cy="937629"/>
    <xdr:sp macro="" textlink="">
      <xdr:nvSpPr>
        <xdr:cNvPr id="238" name="Прямоугольник 237"/>
        <xdr:cNvSpPr/>
      </xdr:nvSpPr>
      <xdr:spPr>
        <a:xfrm>
          <a:off x="438150" y="47234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97</xdr:row>
      <xdr:rowOff>0</xdr:rowOff>
    </xdr:from>
    <xdr:ext cx="184731" cy="937629"/>
    <xdr:sp macro="" textlink="">
      <xdr:nvSpPr>
        <xdr:cNvPr id="239" name="Прямоугольник 238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97</xdr:row>
      <xdr:rowOff>0</xdr:rowOff>
    </xdr:from>
    <xdr:ext cx="184731" cy="937629"/>
    <xdr:sp macro="" textlink="">
      <xdr:nvSpPr>
        <xdr:cNvPr id="240" name="Прямоугольник 239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97</xdr:row>
      <xdr:rowOff>0</xdr:rowOff>
    </xdr:from>
    <xdr:ext cx="184731" cy="937629"/>
    <xdr:sp macro="" textlink="">
      <xdr:nvSpPr>
        <xdr:cNvPr id="241" name="Прямоугольник 240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97</xdr:row>
      <xdr:rowOff>0</xdr:rowOff>
    </xdr:from>
    <xdr:ext cx="184731" cy="937629"/>
    <xdr:sp macro="" textlink="">
      <xdr:nvSpPr>
        <xdr:cNvPr id="242" name="Прямоугольник 241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97</xdr:row>
      <xdr:rowOff>0</xdr:rowOff>
    </xdr:from>
    <xdr:ext cx="184731" cy="937629"/>
    <xdr:sp macro="" textlink="">
      <xdr:nvSpPr>
        <xdr:cNvPr id="243" name="Прямоугольник 242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97</xdr:row>
      <xdr:rowOff>0</xdr:rowOff>
    </xdr:from>
    <xdr:ext cx="184731" cy="937629"/>
    <xdr:sp macro="" textlink="">
      <xdr:nvSpPr>
        <xdr:cNvPr id="244" name="Прямоугольник 243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97</xdr:row>
      <xdr:rowOff>0</xdr:rowOff>
    </xdr:from>
    <xdr:ext cx="184731" cy="937629"/>
    <xdr:sp macro="" textlink="">
      <xdr:nvSpPr>
        <xdr:cNvPr id="245" name="Прямоугольник 244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61</xdr:row>
      <xdr:rowOff>0</xdr:rowOff>
    </xdr:from>
    <xdr:ext cx="184731" cy="937629"/>
    <xdr:sp macro="" textlink="">
      <xdr:nvSpPr>
        <xdr:cNvPr id="246" name="Прямоугольник 245"/>
        <xdr:cNvSpPr/>
      </xdr:nvSpPr>
      <xdr:spPr>
        <a:xfrm>
          <a:off x="16630650" y="25707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61</xdr:row>
      <xdr:rowOff>0</xdr:rowOff>
    </xdr:from>
    <xdr:ext cx="184731" cy="937629"/>
    <xdr:sp macro="" textlink="">
      <xdr:nvSpPr>
        <xdr:cNvPr id="247" name="Прямоугольник 246"/>
        <xdr:cNvSpPr/>
      </xdr:nvSpPr>
      <xdr:spPr>
        <a:xfrm>
          <a:off x="16630650" y="25707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61</xdr:row>
      <xdr:rowOff>0</xdr:rowOff>
    </xdr:from>
    <xdr:ext cx="184731" cy="937629"/>
    <xdr:sp macro="" textlink="">
      <xdr:nvSpPr>
        <xdr:cNvPr id="248" name="Прямоугольник 247"/>
        <xdr:cNvSpPr/>
      </xdr:nvSpPr>
      <xdr:spPr>
        <a:xfrm>
          <a:off x="16630650" y="25707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61</xdr:row>
      <xdr:rowOff>0</xdr:rowOff>
    </xdr:from>
    <xdr:ext cx="184731" cy="937629"/>
    <xdr:sp macro="" textlink="">
      <xdr:nvSpPr>
        <xdr:cNvPr id="249" name="Прямоугольник 248"/>
        <xdr:cNvSpPr/>
      </xdr:nvSpPr>
      <xdr:spPr>
        <a:xfrm>
          <a:off x="16630650" y="25707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61</xdr:row>
      <xdr:rowOff>0</xdr:rowOff>
    </xdr:from>
    <xdr:ext cx="184731" cy="937629"/>
    <xdr:sp macro="" textlink="">
      <xdr:nvSpPr>
        <xdr:cNvPr id="250" name="Прямоугольник 249"/>
        <xdr:cNvSpPr/>
      </xdr:nvSpPr>
      <xdr:spPr>
        <a:xfrm>
          <a:off x="16630650" y="25707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61</xdr:row>
      <xdr:rowOff>0</xdr:rowOff>
    </xdr:from>
    <xdr:ext cx="184731" cy="937629"/>
    <xdr:sp macro="" textlink="">
      <xdr:nvSpPr>
        <xdr:cNvPr id="251" name="Прямоугольник 250"/>
        <xdr:cNvSpPr/>
      </xdr:nvSpPr>
      <xdr:spPr>
        <a:xfrm>
          <a:off x="16630650" y="25707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97</xdr:row>
      <xdr:rowOff>0</xdr:rowOff>
    </xdr:from>
    <xdr:ext cx="184731" cy="937629"/>
    <xdr:sp macro="" textlink="">
      <xdr:nvSpPr>
        <xdr:cNvPr id="252" name="Прямоугольник 251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97</xdr:row>
      <xdr:rowOff>0</xdr:rowOff>
    </xdr:from>
    <xdr:ext cx="184731" cy="937629"/>
    <xdr:sp macro="" textlink="">
      <xdr:nvSpPr>
        <xdr:cNvPr id="253" name="Прямоугольник 252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97</xdr:row>
      <xdr:rowOff>0</xdr:rowOff>
    </xdr:from>
    <xdr:ext cx="184731" cy="937629"/>
    <xdr:sp macro="" textlink="">
      <xdr:nvSpPr>
        <xdr:cNvPr id="254" name="Прямоугольник 253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97</xdr:row>
      <xdr:rowOff>0</xdr:rowOff>
    </xdr:from>
    <xdr:ext cx="184731" cy="937629"/>
    <xdr:sp macro="" textlink="">
      <xdr:nvSpPr>
        <xdr:cNvPr id="255" name="Прямоугольник 254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11513819" cy="937629"/>
    <xdr:sp macro="" textlink="">
      <xdr:nvSpPr>
        <xdr:cNvPr id="256" name="Прямоугольник 255"/>
        <xdr:cNvSpPr/>
      </xdr:nvSpPr>
      <xdr:spPr>
        <a:xfrm>
          <a:off x="438150" y="47234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97</xdr:row>
      <xdr:rowOff>0</xdr:rowOff>
    </xdr:from>
    <xdr:ext cx="184731" cy="937629"/>
    <xdr:sp macro="" textlink="">
      <xdr:nvSpPr>
        <xdr:cNvPr id="257" name="Прямоугольник 256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97</xdr:row>
      <xdr:rowOff>0</xdr:rowOff>
    </xdr:from>
    <xdr:ext cx="11513819" cy="937629"/>
    <xdr:sp macro="" textlink="">
      <xdr:nvSpPr>
        <xdr:cNvPr id="258" name="Прямоугольник 257"/>
        <xdr:cNvSpPr/>
      </xdr:nvSpPr>
      <xdr:spPr>
        <a:xfrm>
          <a:off x="1466850" y="47234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97</xdr:row>
      <xdr:rowOff>0</xdr:rowOff>
    </xdr:from>
    <xdr:ext cx="184731" cy="937629"/>
    <xdr:sp macro="" textlink="">
      <xdr:nvSpPr>
        <xdr:cNvPr id="259" name="Прямоугольник 258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97</xdr:row>
      <xdr:rowOff>0</xdr:rowOff>
    </xdr:from>
    <xdr:ext cx="937629" cy="11513819"/>
    <xdr:sp macro="" textlink="">
      <xdr:nvSpPr>
        <xdr:cNvPr id="260" name="Прямоугольник 259"/>
        <xdr:cNvSpPr/>
      </xdr:nvSpPr>
      <xdr:spPr>
        <a:xfrm rot="16200000">
          <a:off x="142875" y="5252257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97</xdr:row>
      <xdr:rowOff>0</xdr:rowOff>
    </xdr:from>
    <xdr:ext cx="184731" cy="937629"/>
    <xdr:sp macro="" textlink="">
      <xdr:nvSpPr>
        <xdr:cNvPr id="261" name="Прямоугольник 260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101</xdr:row>
      <xdr:rowOff>50800</xdr:rowOff>
    </xdr:from>
    <xdr:ext cx="11513819" cy="937629"/>
    <xdr:sp macro="" textlink="">
      <xdr:nvSpPr>
        <xdr:cNvPr id="262" name="Прямоугольник 261"/>
        <xdr:cNvSpPr/>
      </xdr:nvSpPr>
      <xdr:spPr>
        <a:xfrm>
          <a:off x="0" y="480472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100</xdr:row>
      <xdr:rowOff>0</xdr:rowOff>
    </xdr:from>
    <xdr:ext cx="184731" cy="937629"/>
    <xdr:sp macro="" textlink="">
      <xdr:nvSpPr>
        <xdr:cNvPr id="263" name="Прямоугольник 262"/>
        <xdr:cNvSpPr/>
      </xdr:nvSpPr>
      <xdr:spPr>
        <a:xfrm>
          <a:off x="5767419" y="47805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117</xdr:row>
      <xdr:rowOff>0</xdr:rowOff>
    </xdr:from>
    <xdr:ext cx="11513819" cy="937629"/>
    <xdr:sp macro="" textlink="">
      <xdr:nvSpPr>
        <xdr:cNvPr id="264" name="Прямоугольник 263"/>
        <xdr:cNvSpPr/>
      </xdr:nvSpPr>
      <xdr:spPr>
        <a:xfrm>
          <a:off x="0" y="51044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100</xdr:row>
      <xdr:rowOff>0</xdr:rowOff>
    </xdr:from>
    <xdr:ext cx="184731" cy="937629"/>
    <xdr:sp macro="" textlink="">
      <xdr:nvSpPr>
        <xdr:cNvPr id="265" name="Прямоугольник 264"/>
        <xdr:cNvSpPr/>
      </xdr:nvSpPr>
      <xdr:spPr>
        <a:xfrm>
          <a:off x="5767419" y="47805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97</xdr:row>
      <xdr:rowOff>0</xdr:rowOff>
    </xdr:from>
    <xdr:ext cx="184731" cy="937629"/>
    <xdr:sp macro="" textlink="">
      <xdr:nvSpPr>
        <xdr:cNvPr id="266" name="Прямоугольник 265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97</xdr:row>
      <xdr:rowOff>0</xdr:rowOff>
    </xdr:from>
    <xdr:ext cx="184731" cy="937629"/>
    <xdr:sp macro="" textlink="">
      <xdr:nvSpPr>
        <xdr:cNvPr id="267" name="Прямоугольник 266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97</xdr:row>
      <xdr:rowOff>0</xdr:rowOff>
    </xdr:from>
    <xdr:ext cx="184731" cy="937629"/>
    <xdr:sp macro="" textlink="">
      <xdr:nvSpPr>
        <xdr:cNvPr id="268" name="Прямоугольник 267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97</xdr:row>
      <xdr:rowOff>0</xdr:rowOff>
    </xdr:from>
    <xdr:ext cx="184731" cy="937629"/>
    <xdr:sp macro="" textlink="">
      <xdr:nvSpPr>
        <xdr:cNvPr id="269" name="Прямоугольник 268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97</xdr:row>
      <xdr:rowOff>0</xdr:rowOff>
    </xdr:from>
    <xdr:ext cx="184731" cy="937629"/>
    <xdr:sp macro="" textlink="">
      <xdr:nvSpPr>
        <xdr:cNvPr id="270" name="Прямоугольник 269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97</xdr:row>
      <xdr:rowOff>0</xdr:rowOff>
    </xdr:from>
    <xdr:ext cx="184731" cy="937629"/>
    <xdr:sp macro="" textlink="">
      <xdr:nvSpPr>
        <xdr:cNvPr id="271" name="Прямоугольник 270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12700</xdr:colOff>
      <xdr:row>62</xdr:row>
      <xdr:rowOff>165100</xdr:rowOff>
    </xdr:from>
    <xdr:ext cx="184731" cy="937629"/>
    <xdr:sp macro="" textlink="">
      <xdr:nvSpPr>
        <xdr:cNvPr id="272" name="Прямоугольник 271"/>
        <xdr:cNvSpPr/>
      </xdr:nvSpPr>
      <xdr:spPr>
        <a:xfrm>
          <a:off x="16643350" y="266065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63</xdr:row>
      <xdr:rowOff>0</xdr:rowOff>
    </xdr:from>
    <xdr:ext cx="184731" cy="937629"/>
    <xdr:sp macro="" textlink="">
      <xdr:nvSpPr>
        <xdr:cNvPr id="273" name="Прямоугольник 272"/>
        <xdr:cNvSpPr/>
      </xdr:nvSpPr>
      <xdr:spPr>
        <a:xfrm>
          <a:off x="16630650" y="26822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63</xdr:row>
      <xdr:rowOff>0</xdr:rowOff>
    </xdr:from>
    <xdr:ext cx="184731" cy="937629"/>
    <xdr:sp macro="" textlink="">
      <xdr:nvSpPr>
        <xdr:cNvPr id="274" name="Прямоугольник 273"/>
        <xdr:cNvSpPr/>
      </xdr:nvSpPr>
      <xdr:spPr>
        <a:xfrm>
          <a:off x="16630650" y="26822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63</xdr:row>
      <xdr:rowOff>0</xdr:rowOff>
    </xdr:from>
    <xdr:ext cx="184731" cy="937629"/>
    <xdr:sp macro="" textlink="">
      <xdr:nvSpPr>
        <xdr:cNvPr id="275" name="Прямоугольник 274"/>
        <xdr:cNvSpPr/>
      </xdr:nvSpPr>
      <xdr:spPr>
        <a:xfrm>
          <a:off x="16630650" y="26822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63</xdr:row>
      <xdr:rowOff>0</xdr:rowOff>
    </xdr:from>
    <xdr:ext cx="184731" cy="937629"/>
    <xdr:sp macro="" textlink="">
      <xdr:nvSpPr>
        <xdr:cNvPr id="276" name="Прямоугольник 275"/>
        <xdr:cNvSpPr/>
      </xdr:nvSpPr>
      <xdr:spPr>
        <a:xfrm>
          <a:off x="16630650" y="26822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63</xdr:row>
      <xdr:rowOff>0</xdr:rowOff>
    </xdr:from>
    <xdr:ext cx="184731" cy="937629"/>
    <xdr:sp macro="" textlink="">
      <xdr:nvSpPr>
        <xdr:cNvPr id="277" name="Прямоугольник 276"/>
        <xdr:cNvSpPr/>
      </xdr:nvSpPr>
      <xdr:spPr>
        <a:xfrm>
          <a:off x="16630650" y="26822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97</xdr:row>
      <xdr:rowOff>0</xdr:rowOff>
    </xdr:from>
    <xdr:ext cx="184731" cy="937629"/>
    <xdr:sp macro="" textlink="">
      <xdr:nvSpPr>
        <xdr:cNvPr id="278" name="Прямоугольник 277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97</xdr:row>
      <xdr:rowOff>0</xdr:rowOff>
    </xdr:from>
    <xdr:ext cx="184731" cy="937629"/>
    <xdr:sp macro="" textlink="">
      <xdr:nvSpPr>
        <xdr:cNvPr id="279" name="Прямоугольник 278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97</xdr:row>
      <xdr:rowOff>0</xdr:rowOff>
    </xdr:from>
    <xdr:ext cx="184731" cy="937629"/>
    <xdr:sp macro="" textlink="">
      <xdr:nvSpPr>
        <xdr:cNvPr id="280" name="Прямоугольник 279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97</xdr:row>
      <xdr:rowOff>0</xdr:rowOff>
    </xdr:from>
    <xdr:ext cx="184731" cy="937629"/>
    <xdr:sp macro="" textlink="">
      <xdr:nvSpPr>
        <xdr:cNvPr id="281" name="Прямоугольник 280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164</xdr:row>
      <xdr:rowOff>127000</xdr:rowOff>
    </xdr:from>
    <xdr:ext cx="11513819" cy="937629"/>
    <xdr:sp macro="" textlink="">
      <xdr:nvSpPr>
        <xdr:cNvPr id="282" name="Прямоугольник 281"/>
        <xdr:cNvSpPr/>
      </xdr:nvSpPr>
      <xdr:spPr>
        <a:xfrm>
          <a:off x="0" y="601249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100</xdr:row>
      <xdr:rowOff>0</xdr:rowOff>
    </xdr:from>
    <xdr:ext cx="184731" cy="937629"/>
    <xdr:sp macro="" textlink="">
      <xdr:nvSpPr>
        <xdr:cNvPr id="283" name="Прямоугольник 282"/>
        <xdr:cNvSpPr/>
      </xdr:nvSpPr>
      <xdr:spPr>
        <a:xfrm>
          <a:off x="5767419" y="47805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1930400</xdr:colOff>
      <xdr:row>100</xdr:row>
      <xdr:rowOff>0</xdr:rowOff>
    </xdr:from>
    <xdr:ext cx="11513819" cy="937629"/>
    <xdr:sp macro="" textlink="">
      <xdr:nvSpPr>
        <xdr:cNvPr id="284" name="Прямоугольник 283"/>
        <xdr:cNvSpPr/>
      </xdr:nvSpPr>
      <xdr:spPr>
        <a:xfrm rot="1025525">
          <a:off x="2368550" y="478059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100</xdr:row>
      <xdr:rowOff>0</xdr:rowOff>
    </xdr:from>
    <xdr:ext cx="184731" cy="937629"/>
    <xdr:sp macro="" textlink="">
      <xdr:nvSpPr>
        <xdr:cNvPr id="285" name="Прямоугольник 284"/>
        <xdr:cNvSpPr/>
      </xdr:nvSpPr>
      <xdr:spPr>
        <a:xfrm>
          <a:off x="5767419" y="47805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85</xdr:row>
      <xdr:rowOff>1633405</xdr:rowOff>
    </xdr:from>
    <xdr:ext cx="937629" cy="11513819"/>
    <xdr:sp macro="" textlink="">
      <xdr:nvSpPr>
        <xdr:cNvPr id="286" name="Прямоугольник 285"/>
        <xdr:cNvSpPr/>
      </xdr:nvSpPr>
      <xdr:spPr>
        <a:xfrm rot="16200000">
          <a:off x="142875" y="51936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97</xdr:row>
      <xdr:rowOff>0</xdr:rowOff>
    </xdr:from>
    <xdr:ext cx="184731" cy="937629"/>
    <xdr:sp macro="" textlink="">
      <xdr:nvSpPr>
        <xdr:cNvPr id="287" name="Прямоугольник 286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11513819" cy="937629"/>
    <xdr:sp macro="" textlink="">
      <xdr:nvSpPr>
        <xdr:cNvPr id="288" name="Прямоугольник 287"/>
        <xdr:cNvSpPr/>
      </xdr:nvSpPr>
      <xdr:spPr>
        <a:xfrm>
          <a:off x="438150" y="47234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97</xdr:row>
      <xdr:rowOff>0</xdr:rowOff>
    </xdr:from>
    <xdr:ext cx="184731" cy="937629"/>
    <xdr:sp macro="" textlink="">
      <xdr:nvSpPr>
        <xdr:cNvPr id="289" name="Прямоугольник 288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11513819" cy="937629"/>
    <xdr:sp macro="" textlink="">
      <xdr:nvSpPr>
        <xdr:cNvPr id="290" name="Прямоугольник 289"/>
        <xdr:cNvSpPr/>
      </xdr:nvSpPr>
      <xdr:spPr>
        <a:xfrm>
          <a:off x="438150" y="47234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97</xdr:row>
      <xdr:rowOff>0</xdr:rowOff>
    </xdr:from>
    <xdr:ext cx="184731" cy="937629"/>
    <xdr:sp macro="" textlink="">
      <xdr:nvSpPr>
        <xdr:cNvPr id="291" name="Прямоугольник 290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97</xdr:row>
      <xdr:rowOff>0</xdr:rowOff>
    </xdr:from>
    <xdr:ext cx="184731" cy="937629"/>
    <xdr:sp macro="" textlink="">
      <xdr:nvSpPr>
        <xdr:cNvPr id="292" name="Прямоугольник 291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97</xdr:row>
      <xdr:rowOff>0</xdr:rowOff>
    </xdr:from>
    <xdr:ext cx="184731" cy="937629"/>
    <xdr:sp macro="" textlink="">
      <xdr:nvSpPr>
        <xdr:cNvPr id="293" name="Прямоугольник 292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97</xdr:row>
      <xdr:rowOff>0</xdr:rowOff>
    </xdr:from>
    <xdr:ext cx="184731" cy="937629"/>
    <xdr:sp macro="" textlink="">
      <xdr:nvSpPr>
        <xdr:cNvPr id="294" name="Прямоугольник 293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97</xdr:row>
      <xdr:rowOff>0</xdr:rowOff>
    </xdr:from>
    <xdr:ext cx="184731" cy="937629"/>
    <xdr:sp macro="" textlink="">
      <xdr:nvSpPr>
        <xdr:cNvPr id="295" name="Прямоугольник 294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97</xdr:row>
      <xdr:rowOff>0</xdr:rowOff>
    </xdr:from>
    <xdr:ext cx="184731" cy="937629"/>
    <xdr:sp macro="" textlink="">
      <xdr:nvSpPr>
        <xdr:cNvPr id="296" name="Прямоугольник 295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97</xdr:row>
      <xdr:rowOff>0</xdr:rowOff>
    </xdr:from>
    <xdr:ext cx="184731" cy="937629"/>
    <xdr:sp macro="" textlink="">
      <xdr:nvSpPr>
        <xdr:cNvPr id="297" name="Прямоугольник 296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60</xdr:row>
      <xdr:rowOff>0</xdr:rowOff>
    </xdr:from>
    <xdr:ext cx="184731" cy="937629"/>
    <xdr:sp macro="" textlink="">
      <xdr:nvSpPr>
        <xdr:cNvPr id="298" name="Прямоугольник 297"/>
        <xdr:cNvSpPr/>
      </xdr:nvSpPr>
      <xdr:spPr>
        <a:xfrm>
          <a:off x="16630650" y="25517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60</xdr:row>
      <xdr:rowOff>0</xdr:rowOff>
    </xdr:from>
    <xdr:ext cx="184731" cy="937629"/>
    <xdr:sp macro="" textlink="">
      <xdr:nvSpPr>
        <xdr:cNvPr id="299" name="Прямоугольник 298"/>
        <xdr:cNvSpPr/>
      </xdr:nvSpPr>
      <xdr:spPr>
        <a:xfrm>
          <a:off x="16630650" y="25517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60</xdr:row>
      <xdr:rowOff>0</xdr:rowOff>
    </xdr:from>
    <xdr:ext cx="184731" cy="937629"/>
    <xdr:sp macro="" textlink="">
      <xdr:nvSpPr>
        <xdr:cNvPr id="300" name="Прямоугольник 299"/>
        <xdr:cNvSpPr/>
      </xdr:nvSpPr>
      <xdr:spPr>
        <a:xfrm>
          <a:off x="16630650" y="25517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60</xdr:row>
      <xdr:rowOff>0</xdr:rowOff>
    </xdr:from>
    <xdr:ext cx="184731" cy="937629"/>
    <xdr:sp macro="" textlink="">
      <xdr:nvSpPr>
        <xdr:cNvPr id="301" name="Прямоугольник 300"/>
        <xdr:cNvSpPr/>
      </xdr:nvSpPr>
      <xdr:spPr>
        <a:xfrm>
          <a:off x="16630650" y="25517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60</xdr:row>
      <xdr:rowOff>0</xdr:rowOff>
    </xdr:from>
    <xdr:ext cx="184731" cy="937629"/>
    <xdr:sp macro="" textlink="">
      <xdr:nvSpPr>
        <xdr:cNvPr id="302" name="Прямоугольник 301"/>
        <xdr:cNvSpPr/>
      </xdr:nvSpPr>
      <xdr:spPr>
        <a:xfrm>
          <a:off x="16630650" y="25517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60</xdr:row>
      <xdr:rowOff>0</xdr:rowOff>
    </xdr:from>
    <xdr:ext cx="184731" cy="937629"/>
    <xdr:sp macro="" textlink="">
      <xdr:nvSpPr>
        <xdr:cNvPr id="303" name="Прямоугольник 302"/>
        <xdr:cNvSpPr/>
      </xdr:nvSpPr>
      <xdr:spPr>
        <a:xfrm>
          <a:off x="16630650" y="25517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97</xdr:row>
      <xdr:rowOff>0</xdr:rowOff>
    </xdr:from>
    <xdr:ext cx="184731" cy="937629"/>
    <xdr:sp macro="" textlink="">
      <xdr:nvSpPr>
        <xdr:cNvPr id="304" name="Прямоугольник 303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97</xdr:row>
      <xdr:rowOff>0</xdr:rowOff>
    </xdr:from>
    <xdr:ext cx="184731" cy="937629"/>
    <xdr:sp macro="" textlink="">
      <xdr:nvSpPr>
        <xdr:cNvPr id="305" name="Прямоугольник 304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97</xdr:row>
      <xdr:rowOff>0</xdr:rowOff>
    </xdr:from>
    <xdr:ext cx="184731" cy="937629"/>
    <xdr:sp macro="" textlink="">
      <xdr:nvSpPr>
        <xdr:cNvPr id="306" name="Прямоугольник 305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97</xdr:row>
      <xdr:rowOff>0</xdr:rowOff>
    </xdr:from>
    <xdr:ext cx="184731" cy="937629"/>
    <xdr:sp macro="" textlink="">
      <xdr:nvSpPr>
        <xdr:cNvPr id="307" name="Прямоугольник 306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11513819" cy="937629"/>
    <xdr:sp macro="" textlink="">
      <xdr:nvSpPr>
        <xdr:cNvPr id="308" name="Прямоугольник 307"/>
        <xdr:cNvSpPr/>
      </xdr:nvSpPr>
      <xdr:spPr>
        <a:xfrm>
          <a:off x="438150" y="47234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97</xdr:row>
      <xdr:rowOff>0</xdr:rowOff>
    </xdr:from>
    <xdr:ext cx="184731" cy="937629"/>
    <xdr:sp macro="" textlink="">
      <xdr:nvSpPr>
        <xdr:cNvPr id="309" name="Прямоугольник 308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97</xdr:row>
      <xdr:rowOff>0</xdr:rowOff>
    </xdr:from>
    <xdr:ext cx="11513819" cy="937629"/>
    <xdr:sp macro="" textlink="">
      <xdr:nvSpPr>
        <xdr:cNvPr id="310" name="Прямоугольник 309"/>
        <xdr:cNvSpPr/>
      </xdr:nvSpPr>
      <xdr:spPr>
        <a:xfrm>
          <a:off x="1466850" y="47234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97</xdr:row>
      <xdr:rowOff>0</xdr:rowOff>
    </xdr:from>
    <xdr:ext cx="184731" cy="937629"/>
    <xdr:sp macro="" textlink="">
      <xdr:nvSpPr>
        <xdr:cNvPr id="311" name="Прямоугольник 310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86</xdr:row>
      <xdr:rowOff>1633405</xdr:rowOff>
    </xdr:from>
    <xdr:ext cx="937629" cy="11513819"/>
    <xdr:sp macro="" textlink="">
      <xdr:nvSpPr>
        <xdr:cNvPr id="312" name="Прямоугольник 311"/>
        <xdr:cNvSpPr/>
      </xdr:nvSpPr>
      <xdr:spPr>
        <a:xfrm rot="16200000">
          <a:off x="142875" y="525272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97</xdr:row>
      <xdr:rowOff>0</xdr:rowOff>
    </xdr:from>
    <xdr:ext cx="184731" cy="937629"/>
    <xdr:sp macro="" textlink="">
      <xdr:nvSpPr>
        <xdr:cNvPr id="313" name="Прямоугольник 312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100</xdr:row>
      <xdr:rowOff>50800</xdr:rowOff>
    </xdr:from>
    <xdr:ext cx="11513819" cy="937629"/>
    <xdr:sp macro="" textlink="">
      <xdr:nvSpPr>
        <xdr:cNvPr id="314" name="Прямоугольник 313"/>
        <xdr:cNvSpPr/>
      </xdr:nvSpPr>
      <xdr:spPr>
        <a:xfrm>
          <a:off x="0" y="478567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99</xdr:row>
      <xdr:rowOff>0</xdr:rowOff>
    </xdr:from>
    <xdr:ext cx="184731" cy="937629"/>
    <xdr:sp macro="" textlink="">
      <xdr:nvSpPr>
        <xdr:cNvPr id="315" name="Прямоугольник 314"/>
        <xdr:cNvSpPr/>
      </xdr:nvSpPr>
      <xdr:spPr>
        <a:xfrm>
          <a:off x="5767419" y="47615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116</xdr:row>
      <xdr:rowOff>0</xdr:rowOff>
    </xdr:from>
    <xdr:ext cx="11513819" cy="937629"/>
    <xdr:sp macro="" textlink="">
      <xdr:nvSpPr>
        <xdr:cNvPr id="316" name="Прямоугольник 315"/>
        <xdr:cNvSpPr/>
      </xdr:nvSpPr>
      <xdr:spPr>
        <a:xfrm>
          <a:off x="0" y="508539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99</xdr:row>
      <xdr:rowOff>0</xdr:rowOff>
    </xdr:from>
    <xdr:ext cx="184731" cy="937629"/>
    <xdr:sp macro="" textlink="">
      <xdr:nvSpPr>
        <xdr:cNvPr id="317" name="Прямоугольник 316"/>
        <xdr:cNvSpPr/>
      </xdr:nvSpPr>
      <xdr:spPr>
        <a:xfrm>
          <a:off x="5767419" y="47615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97</xdr:row>
      <xdr:rowOff>0</xdr:rowOff>
    </xdr:from>
    <xdr:ext cx="184731" cy="937629"/>
    <xdr:sp macro="" textlink="">
      <xdr:nvSpPr>
        <xdr:cNvPr id="318" name="Прямоугольник 317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97</xdr:row>
      <xdr:rowOff>0</xdr:rowOff>
    </xdr:from>
    <xdr:ext cx="184731" cy="937629"/>
    <xdr:sp macro="" textlink="">
      <xdr:nvSpPr>
        <xdr:cNvPr id="319" name="Прямоугольник 318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97</xdr:row>
      <xdr:rowOff>0</xdr:rowOff>
    </xdr:from>
    <xdr:ext cx="184731" cy="937629"/>
    <xdr:sp macro="" textlink="">
      <xdr:nvSpPr>
        <xdr:cNvPr id="320" name="Прямоугольник 319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97</xdr:row>
      <xdr:rowOff>0</xdr:rowOff>
    </xdr:from>
    <xdr:ext cx="184731" cy="937629"/>
    <xdr:sp macro="" textlink="">
      <xdr:nvSpPr>
        <xdr:cNvPr id="321" name="Прямоугольник 320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97</xdr:row>
      <xdr:rowOff>0</xdr:rowOff>
    </xdr:from>
    <xdr:ext cx="184731" cy="937629"/>
    <xdr:sp macro="" textlink="">
      <xdr:nvSpPr>
        <xdr:cNvPr id="322" name="Прямоугольник 321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97</xdr:row>
      <xdr:rowOff>0</xdr:rowOff>
    </xdr:from>
    <xdr:ext cx="184731" cy="937629"/>
    <xdr:sp macro="" textlink="">
      <xdr:nvSpPr>
        <xdr:cNvPr id="323" name="Прямоугольник 322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62</xdr:row>
      <xdr:rowOff>0</xdr:rowOff>
    </xdr:from>
    <xdr:ext cx="184731" cy="937629"/>
    <xdr:sp macro="" textlink="">
      <xdr:nvSpPr>
        <xdr:cNvPr id="324" name="Прямоугольник 323"/>
        <xdr:cNvSpPr/>
      </xdr:nvSpPr>
      <xdr:spPr>
        <a:xfrm>
          <a:off x="16630650" y="26441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62</xdr:row>
      <xdr:rowOff>0</xdr:rowOff>
    </xdr:from>
    <xdr:ext cx="184731" cy="937629"/>
    <xdr:sp macro="" textlink="">
      <xdr:nvSpPr>
        <xdr:cNvPr id="325" name="Прямоугольник 324"/>
        <xdr:cNvSpPr/>
      </xdr:nvSpPr>
      <xdr:spPr>
        <a:xfrm>
          <a:off x="16630650" y="26441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62</xdr:row>
      <xdr:rowOff>0</xdr:rowOff>
    </xdr:from>
    <xdr:ext cx="184731" cy="937629"/>
    <xdr:sp macro="" textlink="">
      <xdr:nvSpPr>
        <xdr:cNvPr id="326" name="Прямоугольник 325"/>
        <xdr:cNvSpPr/>
      </xdr:nvSpPr>
      <xdr:spPr>
        <a:xfrm>
          <a:off x="16630650" y="26441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62</xdr:row>
      <xdr:rowOff>0</xdr:rowOff>
    </xdr:from>
    <xdr:ext cx="184731" cy="937629"/>
    <xdr:sp macro="" textlink="">
      <xdr:nvSpPr>
        <xdr:cNvPr id="327" name="Прямоугольник 326"/>
        <xdr:cNvSpPr/>
      </xdr:nvSpPr>
      <xdr:spPr>
        <a:xfrm>
          <a:off x="16630650" y="26441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62</xdr:row>
      <xdr:rowOff>0</xdr:rowOff>
    </xdr:from>
    <xdr:ext cx="184731" cy="937629"/>
    <xdr:sp macro="" textlink="">
      <xdr:nvSpPr>
        <xdr:cNvPr id="328" name="Прямоугольник 327"/>
        <xdr:cNvSpPr/>
      </xdr:nvSpPr>
      <xdr:spPr>
        <a:xfrm>
          <a:off x="16630650" y="26441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62</xdr:row>
      <xdr:rowOff>0</xdr:rowOff>
    </xdr:from>
    <xdr:ext cx="184731" cy="937629"/>
    <xdr:sp macro="" textlink="">
      <xdr:nvSpPr>
        <xdr:cNvPr id="329" name="Прямоугольник 328"/>
        <xdr:cNvSpPr/>
      </xdr:nvSpPr>
      <xdr:spPr>
        <a:xfrm>
          <a:off x="16630650" y="26441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97</xdr:row>
      <xdr:rowOff>0</xdr:rowOff>
    </xdr:from>
    <xdr:ext cx="184731" cy="937629"/>
    <xdr:sp macro="" textlink="">
      <xdr:nvSpPr>
        <xdr:cNvPr id="330" name="Прямоугольник 329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97</xdr:row>
      <xdr:rowOff>0</xdr:rowOff>
    </xdr:from>
    <xdr:ext cx="184731" cy="937629"/>
    <xdr:sp macro="" textlink="">
      <xdr:nvSpPr>
        <xdr:cNvPr id="331" name="Прямоугольник 330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97</xdr:row>
      <xdr:rowOff>0</xdr:rowOff>
    </xdr:from>
    <xdr:ext cx="184731" cy="937629"/>
    <xdr:sp macro="" textlink="">
      <xdr:nvSpPr>
        <xdr:cNvPr id="332" name="Прямоугольник 331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97</xdr:row>
      <xdr:rowOff>0</xdr:rowOff>
    </xdr:from>
    <xdr:ext cx="184731" cy="937629"/>
    <xdr:sp macro="" textlink="">
      <xdr:nvSpPr>
        <xdr:cNvPr id="333" name="Прямоугольник 332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143</xdr:row>
      <xdr:rowOff>0</xdr:rowOff>
    </xdr:from>
    <xdr:ext cx="11513819" cy="937629"/>
    <xdr:sp macro="" textlink="">
      <xdr:nvSpPr>
        <xdr:cNvPr id="334" name="Прямоугольник 333"/>
        <xdr:cNvSpPr/>
      </xdr:nvSpPr>
      <xdr:spPr>
        <a:xfrm>
          <a:off x="0" y="55997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99</xdr:row>
      <xdr:rowOff>0</xdr:rowOff>
    </xdr:from>
    <xdr:ext cx="184731" cy="937629"/>
    <xdr:sp macro="" textlink="">
      <xdr:nvSpPr>
        <xdr:cNvPr id="335" name="Прямоугольник 334"/>
        <xdr:cNvSpPr/>
      </xdr:nvSpPr>
      <xdr:spPr>
        <a:xfrm>
          <a:off x="5767419" y="47615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1892300</xdr:colOff>
      <xdr:row>99</xdr:row>
      <xdr:rowOff>25400</xdr:rowOff>
    </xdr:from>
    <xdr:ext cx="11513819" cy="937629"/>
    <xdr:sp macro="" textlink="">
      <xdr:nvSpPr>
        <xdr:cNvPr id="336" name="Прямоугольник 335"/>
        <xdr:cNvSpPr/>
      </xdr:nvSpPr>
      <xdr:spPr>
        <a:xfrm rot="1025525">
          <a:off x="2330450" y="476408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99</xdr:row>
      <xdr:rowOff>0</xdr:rowOff>
    </xdr:from>
    <xdr:ext cx="184731" cy="937629"/>
    <xdr:sp macro="" textlink="">
      <xdr:nvSpPr>
        <xdr:cNvPr id="337" name="Прямоугольник 336"/>
        <xdr:cNvSpPr/>
      </xdr:nvSpPr>
      <xdr:spPr>
        <a:xfrm>
          <a:off x="5767419" y="47615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11513819" cy="937629"/>
    <xdr:sp macro="" textlink="">
      <xdr:nvSpPr>
        <xdr:cNvPr id="338" name="Прямоугольник 337"/>
        <xdr:cNvSpPr/>
      </xdr:nvSpPr>
      <xdr:spPr>
        <a:xfrm>
          <a:off x="438150" y="47234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97</xdr:row>
      <xdr:rowOff>0</xdr:rowOff>
    </xdr:from>
    <xdr:ext cx="184731" cy="937629"/>
    <xdr:sp macro="" textlink="">
      <xdr:nvSpPr>
        <xdr:cNvPr id="339" name="Прямоугольник 338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11513819" cy="937629"/>
    <xdr:sp macro="" textlink="">
      <xdr:nvSpPr>
        <xdr:cNvPr id="340" name="Прямоугольник 339"/>
        <xdr:cNvSpPr/>
      </xdr:nvSpPr>
      <xdr:spPr>
        <a:xfrm>
          <a:off x="438150" y="47234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97</xdr:row>
      <xdr:rowOff>0</xdr:rowOff>
    </xdr:from>
    <xdr:ext cx="184731" cy="937629"/>
    <xdr:sp macro="" textlink="">
      <xdr:nvSpPr>
        <xdr:cNvPr id="341" name="Прямоугольник 340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431800</xdr:colOff>
      <xdr:row>97</xdr:row>
      <xdr:rowOff>0</xdr:rowOff>
    </xdr:from>
    <xdr:ext cx="11513819" cy="937629"/>
    <xdr:sp macro="" textlink="">
      <xdr:nvSpPr>
        <xdr:cNvPr id="342" name="Прямоугольник 341"/>
        <xdr:cNvSpPr/>
      </xdr:nvSpPr>
      <xdr:spPr>
        <a:xfrm>
          <a:off x="431800" y="47234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97</xdr:row>
      <xdr:rowOff>0</xdr:rowOff>
    </xdr:from>
    <xdr:ext cx="184731" cy="937629"/>
    <xdr:sp macro="" textlink="">
      <xdr:nvSpPr>
        <xdr:cNvPr id="343" name="Прямоугольник 342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97</xdr:row>
      <xdr:rowOff>0</xdr:rowOff>
    </xdr:from>
    <xdr:ext cx="11513819" cy="937629"/>
    <xdr:sp macro="" textlink="">
      <xdr:nvSpPr>
        <xdr:cNvPr id="344" name="Прямоугольник 343"/>
        <xdr:cNvSpPr/>
      </xdr:nvSpPr>
      <xdr:spPr>
        <a:xfrm>
          <a:off x="1466850" y="47234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97</xdr:row>
      <xdr:rowOff>0</xdr:rowOff>
    </xdr:from>
    <xdr:ext cx="184731" cy="937629"/>
    <xdr:sp macro="" textlink="">
      <xdr:nvSpPr>
        <xdr:cNvPr id="345" name="Прямоугольник 344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82</xdr:row>
      <xdr:rowOff>0</xdr:rowOff>
    </xdr:from>
    <xdr:ext cx="184731" cy="937629"/>
    <xdr:sp macro="" textlink="">
      <xdr:nvSpPr>
        <xdr:cNvPr id="346" name="Прямоугольник 345"/>
        <xdr:cNvSpPr/>
      </xdr:nvSpPr>
      <xdr:spPr>
        <a:xfrm>
          <a:off x="5767419" y="43595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82</xdr:row>
      <xdr:rowOff>0</xdr:rowOff>
    </xdr:from>
    <xdr:ext cx="184731" cy="937629"/>
    <xdr:sp macro="" textlink="">
      <xdr:nvSpPr>
        <xdr:cNvPr id="347" name="Прямоугольник 346"/>
        <xdr:cNvSpPr/>
      </xdr:nvSpPr>
      <xdr:spPr>
        <a:xfrm>
          <a:off x="5767419" y="43595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81</xdr:row>
      <xdr:rowOff>0</xdr:rowOff>
    </xdr:from>
    <xdr:ext cx="184731" cy="937629"/>
    <xdr:sp macro="" textlink="">
      <xdr:nvSpPr>
        <xdr:cNvPr id="348" name="Прямоугольник 347"/>
        <xdr:cNvSpPr/>
      </xdr:nvSpPr>
      <xdr:spPr>
        <a:xfrm>
          <a:off x="5767419" y="429958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81</xdr:row>
      <xdr:rowOff>0</xdr:rowOff>
    </xdr:from>
    <xdr:ext cx="184731" cy="937629"/>
    <xdr:sp macro="" textlink="">
      <xdr:nvSpPr>
        <xdr:cNvPr id="349" name="Прямоугольник 348"/>
        <xdr:cNvSpPr/>
      </xdr:nvSpPr>
      <xdr:spPr>
        <a:xfrm>
          <a:off x="5767419" y="429958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96</xdr:row>
      <xdr:rowOff>1633405</xdr:rowOff>
    </xdr:from>
    <xdr:ext cx="937629" cy="11513819"/>
    <xdr:sp macro="" textlink="">
      <xdr:nvSpPr>
        <xdr:cNvPr id="350" name="Прямоугольник 349"/>
        <xdr:cNvSpPr/>
      </xdr:nvSpPr>
      <xdr:spPr>
        <a:xfrm rot="16200000">
          <a:off x="142875" y="672719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97</xdr:row>
      <xdr:rowOff>0</xdr:rowOff>
    </xdr:from>
    <xdr:ext cx="184731" cy="937629"/>
    <xdr:sp macro="" textlink="">
      <xdr:nvSpPr>
        <xdr:cNvPr id="351" name="Прямоугольник 350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11513819" cy="937629"/>
    <xdr:sp macro="" textlink="">
      <xdr:nvSpPr>
        <xdr:cNvPr id="352" name="Прямоугольник 351"/>
        <xdr:cNvSpPr/>
      </xdr:nvSpPr>
      <xdr:spPr>
        <a:xfrm>
          <a:off x="4381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97</xdr:row>
      <xdr:rowOff>0</xdr:rowOff>
    </xdr:from>
    <xdr:ext cx="184731" cy="937629"/>
    <xdr:sp macro="" textlink="">
      <xdr:nvSpPr>
        <xdr:cNvPr id="353" name="Прямоугольник 352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11513819" cy="937629"/>
    <xdr:sp macro="" textlink="">
      <xdr:nvSpPr>
        <xdr:cNvPr id="354" name="Прямоугольник 353"/>
        <xdr:cNvSpPr/>
      </xdr:nvSpPr>
      <xdr:spPr>
        <a:xfrm>
          <a:off x="4381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97</xdr:row>
      <xdr:rowOff>0</xdr:rowOff>
    </xdr:from>
    <xdr:ext cx="184731" cy="937629"/>
    <xdr:sp macro="" textlink="">
      <xdr:nvSpPr>
        <xdr:cNvPr id="355" name="Прямоугольник 354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97</xdr:row>
      <xdr:rowOff>0</xdr:rowOff>
    </xdr:from>
    <xdr:ext cx="184731" cy="937629"/>
    <xdr:sp macro="" textlink="">
      <xdr:nvSpPr>
        <xdr:cNvPr id="356" name="Прямоугольник 355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97</xdr:row>
      <xdr:rowOff>0</xdr:rowOff>
    </xdr:from>
    <xdr:ext cx="184731" cy="937629"/>
    <xdr:sp macro="" textlink="">
      <xdr:nvSpPr>
        <xdr:cNvPr id="357" name="Прямоугольник 356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97</xdr:row>
      <xdr:rowOff>0</xdr:rowOff>
    </xdr:from>
    <xdr:ext cx="184731" cy="937629"/>
    <xdr:sp macro="" textlink="">
      <xdr:nvSpPr>
        <xdr:cNvPr id="358" name="Прямоугольник 357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97</xdr:row>
      <xdr:rowOff>0</xdr:rowOff>
    </xdr:from>
    <xdr:ext cx="184731" cy="937629"/>
    <xdr:sp macro="" textlink="">
      <xdr:nvSpPr>
        <xdr:cNvPr id="359" name="Прямоугольник 358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97</xdr:row>
      <xdr:rowOff>0</xdr:rowOff>
    </xdr:from>
    <xdr:ext cx="184731" cy="937629"/>
    <xdr:sp macro="" textlink="">
      <xdr:nvSpPr>
        <xdr:cNvPr id="360" name="Прямоугольник 359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97</xdr:row>
      <xdr:rowOff>0</xdr:rowOff>
    </xdr:from>
    <xdr:ext cx="184731" cy="937629"/>
    <xdr:sp macro="" textlink="">
      <xdr:nvSpPr>
        <xdr:cNvPr id="361" name="Прямоугольник 360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57</xdr:row>
      <xdr:rowOff>0</xdr:rowOff>
    </xdr:from>
    <xdr:ext cx="184731" cy="937629"/>
    <xdr:sp macro="" textlink="">
      <xdr:nvSpPr>
        <xdr:cNvPr id="362" name="Прямоугольник 361"/>
        <xdr:cNvSpPr/>
      </xdr:nvSpPr>
      <xdr:spPr>
        <a:xfrm>
          <a:off x="16630650" y="30880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57</xdr:row>
      <xdr:rowOff>0</xdr:rowOff>
    </xdr:from>
    <xdr:ext cx="184731" cy="937629"/>
    <xdr:sp macro="" textlink="">
      <xdr:nvSpPr>
        <xdr:cNvPr id="363" name="Прямоугольник 362"/>
        <xdr:cNvSpPr/>
      </xdr:nvSpPr>
      <xdr:spPr>
        <a:xfrm>
          <a:off x="16630650" y="30880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57</xdr:row>
      <xdr:rowOff>0</xdr:rowOff>
    </xdr:from>
    <xdr:ext cx="184731" cy="937629"/>
    <xdr:sp macro="" textlink="">
      <xdr:nvSpPr>
        <xdr:cNvPr id="364" name="Прямоугольник 363"/>
        <xdr:cNvSpPr/>
      </xdr:nvSpPr>
      <xdr:spPr>
        <a:xfrm>
          <a:off x="16630650" y="30880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57</xdr:row>
      <xdr:rowOff>0</xdr:rowOff>
    </xdr:from>
    <xdr:ext cx="184731" cy="937629"/>
    <xdr:sp macro="" textlink="">
      <xdr:nvSpPr>
        <xdr:cNvPr id="365" name="Прямоугольник 364"/>
        <xdr:cNvSpPr/>
      </xdr:nvSpPr>
      <xdr:spPr>
        <a:xfrm>
          <a:off x="16630650" y="30880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57</xdr:row>
      <xdr:rowOff>0</xdr:rowOff>
    </xdr:from>
    <xdr:ext cx="184731" cy="937629"/>
    <xdr:sp macro="" textlink="">
      <xdr:nvSpPr>
        <xdr:cNvPr id="366" name="Прямоугольник 365"/>
        <xdr:cNvSpPr/>
      </xdr:nvSpPr>
      <xdr:spPr>
        <a:xfrm>
          <a:off x="16630650" y="30880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57</xdr:row>
      <xdr:rowOff>0</xdr:rowOff>
    </xdr:from>
    <xdr:ext cx="184731" cy="937629"/>
    <xdr:sp macro="" textlink="">
      <xdr:nvSpPr>
        <xdr:cNvPr id="367" name="Прямоугольник 366"/>
        <xdr:cNvSpPr/>
      </xdr:nvSpPr>
      <xdr:spPr>
        <a:xfrm>
          <a:off x="16630650" y="30880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97</xdr:row>
      <xdr:rowOff>0</xdr:rowOff>
    </xdr:from>
    <xdr:ext cx="184731" cy="937629"/>
    <xdr:sp macro="" textlink="">
      <xdr:nvSpPr>
        <xdr:cNvPr id="368" name="Прямоугольник 367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97</xdr:row>
      <xdr:rowOff>0</xdr:rowOff>
    </xdr:from>
    <xdr:ext cx="184731" cy="937629"/>
    <xdr:sp macro="" textlink="">
      <xdr:nvSpPr>
        <xdr:cNvPr id="369" name="Прямоугольник 368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97</xdr:row>
      <xdr:rowOff>0</xdr:rowOff>
    </xdr:from>
    <xdr:ext cx="184731" cy="937629"/>
    <xdr:sp macro="" textlink="">
      <xdr:nvSpPr>
        <xdr:cNvPr id="370" name="Прямоугольник 369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97</xdr:row>
      <xdr:rowOff>0</xdr:rowOff>
    </xdr:from>
    <xdr:ext cx="184731" cy="937629"/>
    <xdr:sp macro="" textlink="">
      <xdr:nvSpPr>
        <xdr:cNvPr id="371" name="Прямоугольник 370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11513819" cy="937629"/>
    <xdr:sp macro="" textlink="">
      <xdr:nvSpPr>
        <xdr:cNvPr id="372" name="Прямоугольник 371"/>
        <xdr:cNvSpPr/>
      </xdr:nvSpPr>
      <xdr:spPr>
        <a:xfrm>
          <a:off x="4381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97</xdr:row>
      <xdr:rowOff>0</xdr:rowOff>
    </xdr:from>
    <xdr:ext cx="184731" cy="937629"/>
    <xdr:sp macro="" textlink="">
      <xdr:nvSpPr>
        <xdr:cNvPr id="373" name="Прямоугольник 372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97</xdr:row>
      <xdr:rowOff>0</xdr:rowOff>
    </xdr:from>
    <xdr:ext cx="11513819" cy="937629"/>
    <xdr:sp macro="" textlink="">
      <xdr:nvSpPr>
        <xdr:cNvPr id="374" name="Прямоугольник 373"/>
        <xdr:cNvSpPr/>
      </xdr:nvSpPr>
      <xdr:spPr>
        <a:xfrm>
          <a:off x="14668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97</xdr:row>
      <xdr:rowOff>0</xdr:rowOff>
    </xdr:from>
    <xdr:ext cx="184731" cy="937629"/>
    <xdr:sp macro="" textlink="">
      <xdr:nvSpPr>
        <xdr:cNvPr id="375" name="Прямоугольник 374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97</xdr:row>
      <xdr:rowOff>0</xdr:rowOff>
    </xdr:from>
    <xdr:ext cx="937629" cy="11513819"/>
    <xdr:sp macro="" textlink="">
      <xdr:nvSpPr>
        <xdr:cNvPr id="376" name="Прямоугольник 375"/>
        <xdr:cNvSpPr/>
      </xdr:nvSpPr>
      <xdr:spPr>
        <a:xfrm rot="16200000">
          <a:off x="142875" y="6726727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97</xdr:row>
      <xdr:rowOff>0</xdr:rowOff>
    </xdr:from>
    <xdr:ext cx="184731" cy="937629"/>
    <xdr:sp macro="" textlink="">
      <xdr:nvSpPr>
        <xdr:cNvPr id="377" name="Прямоугольник 376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100</xdr:row>
      <xdr:rowOff>50800</xdr:rowOff>
    </xdr:from>
    <xdr:ext cx="11513819" cy="937629"/>
    <xdr:sp macro="" textlink="">
      <xdr:nvSpPr>
        <xdr:cNvPr id="378" name="Прямоугольник 377"/>
        <xdr:cNvSpPr/>
      </xdr:nvSpPr>
      <xdr:spPr>
        <a:xfrm>
          <a:off x="0" y="627919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99</xdr:row>
      <xdr:rowOff>0</xdr:rowOff>
    </xdr:from>
    <xdr:ext cx="184731" cy="937629"/>
    <xdr:sp macro="" textlink="">
      <xdr:nvSpPr>
        <xdr:cNvPr id="379" name="Прямоугольник 378"/>
        <xdr:cNvSpPr/>
      </xdr:nvSpPr>
      <xdr:spPr>
        <a:xfrm>
          <a:off x="5767419" y="625506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116</xdr:row>
      <xdr:rowOff>0</xdr:rowOff>
    </xdr:from>
    <xdr:ext cx="11513819" cy="937629"/>
    <xdr:sp macro="" textlink="">
      <xdr:nvSpPr>
        <xdr:cNvPr id="380" name="Прямоугольник 379"/>
        <xdr:cNvSpPr/>
      </xdr:nvSpPr>
      <xdr:spPr>
        <a:xfrm>
          <a:off x="0" y="6578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99</xdr:row>
      <xdr:rowOff>0</xdr:rowOff>
    </xdr:from>
    <xdr:ext cx="184731" cy="937629"/>
    <xdr:sp macro="" textlink="">
      <xdr:nvSpPr>
        <xdr:cNvPr id="381" name="Прямоугольник 380"/>
        <xdr:cNvSpPr/>
      </xdr:nvSpPr>
      <xdr:spPr>
        <a:xfrm>
          <a:off x="5767419" y="625506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97</xdr:row>
      <xdr:rowOff>0</xdr:rowOff>
    </xdr:from>
    <xdr:ext cx="184731" cy="937629"/>
    <xdr:sp macro="" textlink="">
      <xdr:nvSpPr>
        <xdr:cNvPr id="382" name="Прямоугольник 381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97</xdr:row>
      <xdr:rowOff>0</xdr:rowOff>
    </xdr:from>
    <xdr:ext cx="184731" cy="937629"/>
    <xdr:sp macro="" textlink="">
      <xdr:nvSpPr>
        <xdr:cNvPr id="383" name="Прямоугольник 382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97</xdr:row>
      <xdr:rowOff>0</xdr:rowOff>
    </xdr:from>
    <xdr:ext cx="184731" cy="937629"/>
    <xdr:sp macro="" textlink="">
      <xdr:nvSpPr>
        <xdr:cNvPr id="384" name="Прямоугольник 383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97</xdr:row>
      <xdr:rowOff>0</xdr:rowOff>
    </xdr:from>
    <xdr:ext cx="184731" cy="937629"/>
    <xdr:sp macro="" textlink="">
      <xdr:nvSpPr>
        <xdr:cNvPr id="385" name="Прямоугольник 384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97</xdr:row>
      <xdr:rowOff>0</xdr:rowOff>
    </xdr:from>
    <xdr:ext cx="184731" cy="937629"/>
    <xdr:sp macro="" textlink="">
      <xdr:nvSpPr>
        <xdr:cNvPr id="386" name="Прямоугольник 385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97</xdr:row>
      <xdr:rowOff>0</xdr:rowOff>
    </xdr:from>
    <xdr:ext cx="184731" cy="937629"/>
    <xdr:sp macro="" textlink="">
      <xdr:nvSpPr>
        <xdr:cNvPr id="387" name="Прямоугольник 386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12700</xdr:colOff>
      <xdr:row>58</xdr:row>
      <xdr:rowOff>165100</xdr:rowOff>
    </xdr:from>
    <xdr:ext cx="184731" cy="937629"/>
    <xdr:sp macro="" textlink="">
      <xdr:nvSpPr>
        <xdr:cNvPr id="388" name="Прямоугольник 387"/>
        <xdr:cNvSpPr/>
      </xdr:nvSpPr>
      <xdr:spPr>
        <a:xfrm>
          <a:off x="16643350" y="31930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59</xdr:row>
      <xdr:rowOff>0</xdr:rowOff>
    </xdr:from>
    <xdr:ext cx="184731" cy="937629"/>
    <xdr:sp macro="" textlink="">
      <xdr:nvSpPr>
        <xdr:cNvPr id="389" name="Прямоугольник 388"/>
        <xdr:cNvSpPr/>
      </xdr:nvSpPr>
      <xdr:spPr>
        <a:xfrm>
          <a:off x="16630650" y="32404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59</xdr:row>
      <xdr:rowOff>0</xdr:rowOff>
    </xdr:from>
    <xdr:ext cx="184731" cy="937629"/>
    <xdr:sp macro="" textlink="">
      <xdr:nvSpPr>
        <xdr:cNvPr id="390" name="Прямоугольник 389"/>
        <xdr:cNvSpPr/>
      </xdr:nvSpPr>
      <xdr:spPr>
        <a:xfrm>
          <a:off x="16630650" y="32404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59</xdr:row>
      <xdr:rowOff>0</xdr:rowOff>
    </xdr:from>
    <xdr:ext cx="184731" cy="937629"/>
    <xdr:sp macro="" textlink="">
      <xdr:nvSpPr>
        <xdr:cNvPr id="391" name="Прямоугольник 390"/>
        <xdr:cNvSpPr/>
      </xdr:nvSpPr>
      <xdr:spPr>
        <a:xfrm>
          <a:off x="16630650" y="32404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59</xdr:row>
      <xdr:rowOff>0</xdr:rowOff>
    </xdr:from>
    <xdr:ext cx="184731" cy="937629"/>
    <xdr:sp macro="" textlink="">
      <xdr:nvSpPr>
        <xdr:cNvPr id="392" name="Прямоугольник 391"/>
        <xdr:cNvSpPr/>
      </xdr:nvSpPr>
      <xdr:spPr>
        <a:xfrm>
          <a:off x="16630650" y="32404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59</xdr:row>
      <xdr:rowOff>0</xdr:rowOff>
    </xdr:from>
    <xdr:ext cx="184731" cy="937629"/>
    <xdr:sp macro="" textlink="">
      <xdr:nvSpPr>
        <xdr:cNvPr id="393" name="Прямоугольник 392"/>
        <xdr:cNvSpPr/>
      </xdr:nvSpPr>
      <xdr:spPr>
        <a:xfrm>
          <a:off x="16630650" y="32404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97</xdr:row>
      <xdr:rowOff>0</xdr:rowOff>
    </xdr:from>
    <xdr:ext cx="184731" cy="937629"/>
    <xdr:sp macro="" textlink="">
      <xdr:nvSpPr>
        <xdr:cNvPr id="394" name="Прямоугольник 393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97</xdr:row>
      <xdr:rowOff>0</xdr:rowOff>
    </xdr:from>
    <xdr:ext cx="184731" cy="937629"/>
    <xdr:sp macro="" textlink="">
      <xdr:nvSpPr>
        <xdr:cNvPr id="395" name="Прямоугольник 394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97</xdr:row>
      <xdr:rowOff>0</xdr:rowOff>
    </xdr:from>
    <xdr:ext cx="184731" cy="937629"/>
    <xdr:sp macro="" textlink="">
      <xdr:nvSpPr>
        <xdr:cNvPr id="396" name="Прямоугольник 395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97</xdr:row>
      <xdr:rowOff>0</xdr:rowOff>
    </xdr:from>
    <xdr:ext cx="184731" cy="937629"/>
    <xdr:sp macro="" textlink="">
      <xdr:nvSpPr>
        <xdr:cNvPr id="397" name="Прямоугольник 396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163</xdr:row>
      <xdr:rowOff>127000</xdr:rowOff>
    </xdr:from>
    <xdr:ext cx="11513819" cy="937629"/>
    <xdr:sp macro="" textlink="">
      <xdr:nvSpPr>
        <xdr:cNvPr id="398" name="Прямоугольник 397"/>
        <xdr:cNvSpPr/>
      </xdr:nvSpPr>
      <xdr:spPr>
        <a:xfrm>
          <a:off x="0" y="748696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99</xdr:row>
      <xdr:rowOff>0</xdr:rowOff>
    </xdr:from>
    <xdr:ext cx="184731" cy="937629"/>
    <xdr:sp macro="" textlink="">
      <xdr:nvSpPr>
        <xdr:cNvPr id="399" name="Прямоугольник 398"/>
        <xdr:cNvSpPr/>
      </xdr:nvSpPr>
      <xdr:spPr>
        <a:xfrm>
          <a:off x="5767419" y="625506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1930400</xdr:colOff>
      <xdr:row>99</xdr:row>
      <xdr:rowOff>0</xdr:rowOff>
    </xdr:from>
    <xdr:ext cx="11513819" cy="937629"/>
    <xdr:sp macro="" textlink="">
      <xdr:nvSpPr>
        <xdr:cNvPr id="400" name="Прямоугольник 399"/>
        <xdr:cNvSpPr/>
      </xdr:nvSpPr>
      <xdr:spPr>
        <a:xfrm rot="1025525">
          <a:off x="2368550" y="625506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99</xdr:row>
      <xdr:rowOff>0</xdr:rowOff>
    </xdr:from>
    <xdr:ext cx="184731" cy="937629"/>
    <xdr:sp macro="" textlink="">
      <xdr:nvSpPr>
        <xdr:cNvPr id="401" name="Прямоугольник 400"/>
        <xdr:cNvSpPr/>
      </xdr:nvSpPr>
      <xdr:spPr>
        <a:xfrm>
          <a:off x="5767419" y="625506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95</xdr:row>
      <xdr:rowOff>1633405</xdr:rowOff>
    </xdr:from>
    <xdr:ext cx="937629" cy="11513819"/>
    <xdr:sp macro="" textlink="">
      <xdr:nvSpPr>
        <xdr:cNvPr id="402" name="Прямоугольник 401"/>
        <xdr:cNvSpPr/>
      </xdr:nvSpPr>
      <xdr:spPr>
        <a:xfrm rot="16200000">
          <a:off x="142875" y="670242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97</xdr:row>
      <xdr:rowOff>0</xdr:rowOff>
    </xdr:from>
    <xdr:ext cx="184731" cy="937629"/>
    <xdr:sp macro="" textlink="">
      <xdr:nvSpPr>
        <xdr:cNvPr id="403" name="Прямоугольник 402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11513819" cy="937629"/>
    <xdr:sp macro="" textlink="">
      <xdr:nvSpPr>
        <xdr:cNvPr id="404" name="Прямоугольник 403"/>
        <xdr:cNvSpPr/>
      </xdr:nvSpPr>
      <xdr:spPr>
        <a:xfrm>
          <a:off x="4381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97</xdr:row>
      <xdr:rowOff>0</xdr:rowOff>
    </xdr:from>
    <xdr:ext cx="184731" cy="937629"/>
    <xdr:sp macro="" textlink="">
      <xdr:nvSpPr>
        <xdr:cNvPr id="405" name="Прямоугольник 404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11513819" cy="937629"/>
    <xdr:sp macro="" textlink="">
      <xdr:nvSpPr>
        <xdr:cNvPr id="406" name="Прямоугольник 405"/>
        <xdr:cNvSpPr/>
      </xdr:nvSpPr>
      <xdr:spPr>
        <a:xfrm>
          <a:off x="4381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97</xdr:row>
      <xdr:rowOff>0</xdr:rowOff>
    </xdr:from>
    <xdr:ext cx="184731" cy="937629"/>
    <xdr:sp macro="" textlink="">
      <xdr:nvSpPr>
        <xdr:cNvPr id="407" name="Прямоугольник 406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97</xdr:row>
      <xdr:rowOff>0</xdr:rowOff>
    </xdr:from>
    <xdr:ext cx="184731" cy="937629"/>
    <xdr:sp macro="" textlink="">
      <xdr:nvSpPr>
        <xdr:cNvPr id="408" name="Прямоугольник 407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97</xdr:row>
      <xdr:rowOff>0</xdr:rowOff>
    </xdr:from>
    <xdr:ext cx="184731" cy="937629"/>
    <xdr:sp macro="" textlink="">
      <xdr:nvSpPr>
        <xdr:cNvPr id="409" name="Прямоугольник 408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97</xdr:row>
      <xdr:rowOff>0</xdr:rowOff>
    </xdr:from>
    <xdr:ext cx="184731" cy="937629"/>
    <xdr:sp macro="" textlink="">
      <xdr:nvSpPr>
        <xdr:cNvPr id="410" name="Прямоугольник 409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97</xdr:row>
      <xdr:rowOff>0</xdr:rowOff>
    </xdr:from>
    <xdr:ext cx="184731" cy="937629"/>
    <xdr:sp macro="" textlink="">
      <xdr:nvSpPr>
        <xdr:cNvPr id="411" name="Прямоугольник 410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97</xdr:row>
      <xdr:rowOff>0</xdr:rowOff>
    </xdr:from>
    <xdr:ext cx="184731" cy="937629"/>
    <xdr:sp macro="" textlink="">
      <xdr:nvSpPr>
        <xdr:cNvPr id="412" name="Прямоугольник 411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97</xdr:row>
      <xdr:rowOff>0</xdr:rowOff>
    </xdr:from>
    <xdr:ext cx="184731" cy="937629"/>
    <xdr:sp macro="" textlink="">
      <xdr:nvSpPr>
        <xdr:cNvPr id="413" name="Прямоугольник 412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56</xdr:row>
      <xdr:rowOff>0</xdr:rowOff>
    </xdr:from>
    <xdr:ext cx="184731" cy="937629"/>
    <xdr:sp macro="" textlink="">
      <xdr:nvSpPr>
        <xdr:cNvPr id="414" name="Прямоугольник 413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56</xdr:row>
      <xdr:rowOff>0</xdr:rowOff>
    </xdr:from>
    <xdr:ext cx="184731" cy="937629"/>
    <xdr:sp macro="" textlink="">
      <xdr:nvSpPr>
        <xdr:cNvPr id="415" name="Прямоугольник 414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56</xdr:row>
      <xdr:rowOff>0</xdr:rowOff>
    </xdr:from>
    <xdr:ext cx="184731" cy="937629"/>
    <xdr:sp macro="" textlink="">
      <xdr:nvSpPr>
        <xdr:cNvPr id="416" name="Прямоугольник 415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56</xdr:row>
      <xdr:rowOff>0</xdr:rowOff>
    </xdr:from>
    <xdr:ext cx="184731" cy="937629"/>
    <xdr:sp macro="" textlink="">
      <xdr:nvSpPr>
        <xdr:cNvPr id="417" name="Прямоугольник 416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56</xdr:row>
      <xdr:rowOff>0</xdr:rowOff>
    </xdr:from>
    <xdr:ext cx="184731" cy="937629"/>
    <xdr:sp macro="" textlink="">
      <xdr:nvSpPr>
        <xdr:cNvPr id="418" name="Прямоугольник 417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56</xdr:row>
      <xdr:rowOff>0</xdr:rowOff>
    </xdr:from>
    <xdr:ext cx="184731" cy="937629"/>
    <xdr:sp macro="" textlink="">
      <xdr:nvSpPr>
        <xdr:cNvPr id="419" name="Прямоугольник 418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97</xdr:row>
      <xdr:rowOff>0</xdr:rowOff>
    </xdr:from>
    <xdr:ext cx="184731" cy="937629"/>
    <xdr:sp macro="" textlink="">
      <xdr:nvSpPr>
        <xdr:cNvPr id="420" name="Прямоугольник 419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97</xdr:row>
      <xdr:rowOff>0</xdr:rowOff>
    </xdr:from>
    <xdr:ext cx="184731" cy="937629"/>
    <xdr:sp macro="" textlink="">
      <xdr:nvSpPr>
        <xdr:cNvPr id="421" name="Прямоугольник 420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97</xdr:row>
      <xdr:rowOff>0</xdr:rowOff>
    </xdr:from>
    <xdr:ext cx="184731" cy="937629"/>
    <xdr:sp macro="" textlink="">
      <xdr:nvSpPr>
        <xdr:cNvPr id="422" name="Прямоугольник 421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97</xdr:row>
      <xdr:rowOff>0</xdr:rowOff>
    </xdr:from>
    <xdr:ext cx="184731" cy="937629"/>
    <xdr:sp macro="" textlink="">
      <xdr:nvSpPr>
        <xdr:cNvPr id="423" name="Прямоугольник 422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11513819" cy="937629"/>
    <xdr:sp macro="" textlink="">
      <xdr:nvSpPr>
        <xdr:cNvPr id="424" name="Прямоугольник 423"/>
        <xdr:cNvSpPr/>
      </xdr:nvSpPr>
      <xdr:spPr>
        <a:xfrm>
          <a:off x="4381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97</xdr:row>
      <xdr:rowOff>0</xdr:rowOff>
    </xdr:from>
    <xdr:ext cx="184731" cy="937629"/>
    <xdr:sp macro="" textlink="">
      <xdr:nvSpPr>
        <xdr:cNvPr id="425" name="Прямоугольник 424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97</xdr:row>
      <xdr:rowOff>0</xdr:rowOff>
    </xdr:from>
    <xdr:ext cx="11513819" cy="937629"/>
    <xdr:sp macro="" textlink="">
      <xdr:nvSpPr>
        <xdr:cNvPr id="426" name="Прямоугольник 425"/>
        <xdr:cNvSpPr/>
      </xdr:nvSpPr>
      <xdr:spPr>
        <a:xfrm>
          <a:off x="14668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97</xdr:row>
      <xdr:rowOff>0</xdr:rowOff>
    </xdr:from>
    <xdr:ext cx="184731" cy="937629"/>
    <xdr:sp macro="" textlink="">
      <xdr:nvSpPr>
        <xdr:cNvPr id="427" name="Прямоугольник 426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96</xdr:row>
      <xdr:rowOff>1633405</xdr:rowOff>
    </xdr:from>
    <xdr:ext cx="937629" cy="11513819"/>
    <xdr:sp macro="" textlink="">
      <xdr:nvSpPr>
        <xdr:cNvPr id="428" name="Прямоугольник 427"/>
        <xdr:cNvSpPr/>
      </xdr:nvSpPr>
      <xdr:spPr>
        <a:xfrm rot="16200000">
          <a:off x="142875" y="672719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97</xdr:row>
      <xdr:rowOff>0</xdr:rowOff>
    </xdr:from>
    <xdr:ext cx="184731" cy="937629"/>
    <xdr:sp macro="" textlink="">
      <xdr:nvSpPr>
        <xdr:cNvPr id="429" name="Прямоугольник 428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99</xdr:row>
      <xdr:rowOff>50800</xdr:rowOff>
    </xdr:from>
    <xdr:ext cx="11513819" cy="937629"/>
    <xdr:sp macro="" textlink="">
      <xdr:nvSpPr>
        <xdr:cNvPr id="430" name="Прямоугольник 429"/>
        <xdr:cNvSpPr/>
      </xdr:nvSpPr>
      <xdr:spPr>
        <a:xfrm>
          <a:off x="0" y="62601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98</xdr:row>
      <xdr:rowOff>0</xdr:rowOff>
    </xdr:from>
    <xdr:ext cx="184731" cy="937629"/>
    <xdr:sp macro="" textlink="">
      <xdr:nvSpPr>
        <xdr:cNvPr id="431" name="Прямоугольник 430"/>
        <xdr:cNvSpPr/>
      </xdr:nvSpPr>
      <xdr:spPr>
        <a:xfrm>
          <a:off x="5767419" y="62360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115</xdr:row>
      <xdr:rowOff>0</xdr:rowOff>
    </xdr:from>
    <xdr:ext cx="11513819" cy="937629"/>
    <xdr:sp macro="" textlink="">
      <xdr:nvSpPr>
        <xdr:cNvPr id="432" name="Прямоугольник 431"/>
        <xdr:cNvSpPr/>
      </xdr:nvSpPr>
      <xdr:spPr>
        <a:xfrm>
          <a:off x="0" y="655986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98</xdr:row>
      <xdr:rowOff>0</xdr:rowOff>
    </xdr:from>
    <xdr:ext cx="184731" cy="937629"/>
    <xdr:sp macro="" textlink="">
      <xdr:nvSpPr>
        <xdr:cNvPr id="433" name="Прямоугольник 432"/>
        <xdr:cNvSpPr/>
      </xdr:nvSpPr>
      <xdr:spPr>
        <a:xfrm>
          <a:off x="5767419" y="62360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97</xdr:row>
      <xdr:rowOff>0</xdr:rowOff>
    </xdr:from>
    <xdr:ext cx="184731" cy="937629"/>
    <xdr:sp macro="" textlink="">
      <xdr:nvSpPr>
        <xdr:cNvPr id="434" name="Прямоугольник 433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97</xdr:row>
      <xdr:rowOff>0</xdr:rowOff>
    </xdr:from>
    <xdr:ext cx="184731" cy="937629"/>
    <xdr:sp macro="" textlink="">
      <xdr:nvSpPr>
        <xdr:cNvPr id="435" name="Прямоугольник 434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97</xdr:row>
      <xdr:rowOff>0</xdr:rowOff>
    </xdr:from>
    <xdr:ext cx="184731" cy="937629"/>
    <xdr:sp macro="" textlink="">
      <xdr:nvSpPr>
        <xdr:cNvPr id="436" name="Прямоугольник 435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97</xdr:row>
      <xdr:rowOff>0</xdr:rowOff>
    </xdr:from>
    <xdr:ext cx="184731" cy="937629"/>
    <xdr:sp macro="" textlink="">
      <xdr:nvSpPr>
        <xdr:cNvPr id="437" name="Прямоугольник 436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97</xdr:row>
      <xdr:rowOff>0</xdr:rowOff>
    </xdr:from>
    <xdr:ext cx="184731" cy="937629"/>
    <xdr:sp macro="" textlink="">
      <xdr:nvSpPr>
        <xdr:cNvPr id="438" name="Прямоугольник 437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97</xdr:row>
      <xdr:rowOff>0</xdr:rowOff>
    </xdr:from>
    <xdr:ext cx="184731" cy="937629"/>
    <xdr:sp macro="" textlink="">
      <xdr:nvSpPr>
        <xdr:cNvPr id="439" name="Прямоугольник 438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58</xdr:row>
      <xdr:rowOff>0</xdr:rowOff>
    </xdr:from>
    <xdr:ext cx="184731" cy="937629"/>
    <xdr:sp macro="" textlink="">
      <xdr:nvSpPr>
        <xdr:cNvPr id="440" name="Прямоугольник 439"/>
        <xdr:cNvSpPr/>
      </xdr:nvSpPr>
      <xdr:spPr>
        <a:xfrm>
          <a:off x="16630650" y="317658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58</xdr:row>
      <xdr:rowOff>0</xdr:rowOff>
    </xdr:from>
    <xdr:ext cx="184731" cy="937629"/>
    <xdr:sp macro="" textlink="">
      <xdr:nvSpPr>
        <xdr:cNvPr id="441" name="Прямоугольник 440"/>
        <xdr:cNvSpPr/>
      </xdr:nvSpPr>
      <xdr:spPr>
        <a:xfrm>
          <a:off x="16630650" y="317658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58</xdr:row>
      <xdr:rowOff>0</xdr:rowOff>
    </xdr:from>
    <xdr:ext cx="184731" cy="937629"/>
    <xdr:sp macro="" textlink="">
      <xdr:nvSpPr>
        <xdr:cNvPr id="442" name="Прямоугольник 441"/>
        <xdr:cNvSpPr/>
      </xdr:nvSpPr>
      <xdr:spPr>
        <a:xfrm>
          <a:off x="16630650" y="317658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58</xdr:row>
      <xdr:rowOff>0</xdr:rowOff>
    </xdr:from>
    <xdr:ext cx="184731" cy="937629"/>
    <xdr:sp macro="" textlink="">
      <xdr:nvSpPr>
        <xdr:cNvPr id="443" name="Прямоугольник 442"/>
        <xdr:cNvSpPr/>
      </xdr:nvSpPr>
      <xdr:spPr>
        <a:xfrm>
          <a:off x="16630650" y="317658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58</xdr:row>
      <xdr:rowOff>0</xdr:rowOff>
    </xdr:from>
    <xdr:ext cx="184731" cy="937629"/>
    <xdr:sp macro="" textlink="">
      <xdr:nvSpPr>
        <xdr:cNvPr id="444" name="Прямоугольник 443"/>
        <xdr:cNvSpPr/>
      </xdr:nvSpPr>
      <xdr:spPr>
        <a:xfrm>
          <a:off x="16630650" y="317658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58</xdr:row>
      <xdr:rowOff>0</xdr:rowOff>
    </xdr:from>
    <xdr:ext cx="184731" cy="937629"/>
    <xdr:sp macro="" textlink="">
      <xdr:nvSpPr>
        <xdr:cNvPr id="445" name="Прямоугольник 444"/>
        <xdr:cNvSpPr/>
      </xdr:nvSpPr>
      <xdr:spPr>
        <a:xfrm>
          <a:off x="16630650" y="317658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97</xdr:row>
      <xdr:rowOff>0</xdr:rowOff>
    </xdr:from>
    <xdr:ext cx="184731" cy="937629"/>
    <xdr:sp macro="" textlink="">
      <xdr:nvSpPr>
        <xdr:cNvPr id="446" name="Прямоугольник 445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97</xdr:row>
      <xdr:rowOff>0</xdr:rowOff>
    </xdr:from>
    <xdr:ext cx="184731" cy="937629"/>
    <xdr:sp macro="" textlink="">
      <xdr:nvSpPr>
        <xdr:cNvPr id="447" name="Прямоугольник 446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97</xdr:row>
      <xdr:rowOff>0</xdr:rowOff>
    </xdr:from>
    <xdr:ext cx="184731" cy="937629"/>
    <xdr:sp macro="" textlink="">
      <xdr:nvSpPr>
        <xdr:cNvPr id="448" name="Прямоугольник 447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97</xdr:row>
      <xdr:rowOff>0</xdr:rowOff>
    </xdr:from>
    <xdr:ext cx="184731" cy="937629"/>
    <xdr:sp macro="" textlink="">
      <xdr:nvSpPr>
        <xdr:cNvPr id="449" name="Прямоугольник 448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142</xdr:row>
      <xdr:rowOff>0</xdr:rowOff>
    </xdr:from>
    <xdr:ext cx="11513819" cy="937629"/>
    <xdr:sp macro="" textlink="">
      <xdr:nvSpPr>
        <xdr:cNvPr id="450" name="Прямоугольник 449"/>
        <xdr:cNvSpPr/>
      </xdr:nvSpPr>
      <xdr:spPr>
        <a:xfrm>
          <a:off x="0" y="70742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98</xdr:row>
      <xdr:rowOff>0</xdr:rowOff>
    </xdr:from>
    <xdr:ext cx="184731" cy="937629"/>
    <xdr:sp macro="" textlink="">
      <xdr:nvSpPr>
        <xdr:cNvPr id="451" name="Прямоугольник 450"/>
        <xdr:cNvSpPr/>
      </xdr:nvSpPr>
      <xdr:spPr>
        <a:xfrm>
          <a:off x="5767419" y="62360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1892300</xdr:colOff>
      <xdr:row>98</xdr:row>
      <xdr:rowOff>25400</xdr:rowOff>
    </xdr:from>
    <xdr:ext cx="11513819" cy="937629"/>
    <xdr:sp macro="" textlink="">
      <xdr:nvSpPr>
        <xdr:cNvPr id="452" name="Прямоугольник 451"/>
        <xdr:cNvSpPr/>
      </xdr:nvSpPr>
      <xdr:spPr>
        <a:xfrm rot="1025525">
          <a:off x="2330450" y="623855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98</xdr:row>
      <xdr:rowOff>0</xdr:rowOff>
    </xdr:from>
    <xdr:ext cx="184731" cy="937629"/>
    <xdr:sp macro="" textlink="">
      <xdr:nvSpPr>
        <xdr:cNvPr id="453" name="Прямоугольник 452"/>
        <xdr:cNvSpPr/>
      </xdr:nvSpPr>
      <xdr:spPr>
        <a:xfrm>
          <a:off x="5767419" y="62360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11513819" cy="937629"/>
    <xdr:sp macro="" textlink="">
      <xdr:nvSpPr>
        <xdr:cNvPr id="454" name="Прямоугольник 453"/>
        <xdr:cNvSpPr/>
      </xdr:nvSpPr>
      <xdr:spPr>
        <a:xfrm>
          <a:off x="4381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97</xdr:row>
      <xdr:rowOff>0</xdr:rowOff>
    </xdr:from>
    <xdr:ext cx="184731" cy="937629"/>
    <xdr:sp macro="" textlink="">
      <xdr:nvSpPr>
        <xdr:cNvPr id="455" name="Прямоугольник 454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11513819" cy="937629"/>
    <xdr:sp macro="" textlink="">
      <xdr:nvSpPr>
        <xdr:cNvPr id="456" name="Прямоугольник 455"/>
        <xdr:cNvSpPr/>
      </xdr:nvSpPr>
      <xdr:spPr>
        <a:xfrm>
          <a:off x="4381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97</xdr:row>
      <xdr:rowOff>0</xdr:rowOff>
    </xdr:from>
    <xdr:ext cx="184731" cy="937629"/>
    <xdr:sp macro="" textlink="">
      <xdr:nvSpPr>
        <xdr:cNvPr id="457" name="Прямоугольник 456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431800</xdr:colOff>
      <xdr:row>97</xdr:row>
      <xdr:rowOff>0</xdr:rowOff>
    </xdr:from>
    <xdr:ext cx="11513819" cy="937629"/>
    <xdr:sp macro="" textlink="">
      <xdr:nvSpPr>
        <xdr:cNvPr id="458" name="Прямоугольник 457"/>
        <xdr:cNvSpPr/>
      </xdr:nvSpPr>
      <xdr:spPr>
        <a:xfrm>
          <a:off x="43180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97</xdr:row>
      <xdr:rowOff>0</xdr:rowOff>
    </xdr:from>
    <xdr:ext cx="184731" cy="937629"/>
    <xdr:sp macro="" textlink="">
      <xdr:nvSpPr>
        <xdr:cNvPr id="459" name="Прямоугольник 458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97</xdr:row>
      <xdr:rowOff>0</xdr:rowOff>
    </xdr:from>
    <xdr:ext cx="11513819" cy="937629"/>
    <xdr:sp macro="" textlink="">
      <xdr:nvSpPr>
        <xdr:cNvPr id="460" name="Прямоугольник 459"/>
        <xdr:cNvSpPr/>
      </xdr:nvSpPr>
      <xdr:spPr>
        <a:xfrm>
          <a:off x="14668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97</xdr:row>
      <xdr:rowOff>0</xdr:rowOff>
    </xdr:from>
    <xdr:ext cx="184731" cy="937629"/>
    <xdr:sp macro="" textlink="">
      <xdr:nvSpPr>
        <xdr:cNvPr id="461" name="Прямоугольник 460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75</xdr:row>
      <xdr:rowOff>0</xdr:rowOff>
    </xdr:from>
    <xdr:ext cx="184731" cy="937629"/>
    <xdr:sp macro="" textlink="">
      <xdr:nvSpPr>
        <xdr:cNvPr id="462" name="Прямоугольник 461"/>
        <xdr:cNvSpPr/>
      </xdr:nvSpPr>
      <xdr:spPr>
        <a:xfrm>
          <a:off x="5767419" y="46882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75</xdr:row>
      <xdr:rowOff>0</xdr:rowOff>
    </xdr:from>
    <xdr:ext cx="184731" cy="937629"/>
    <xdr:sp macro="" textlink="">
      <xdr:nvSpPr>
        <xdr:cNvPr id="463" name="Прямоугольник 462"/>
        <xdr:cNvSpPr/>
      </xdr:nvSpPr>
      <xdr:spPr>
        <a:xfrm>
          <a:off x="5767419" y="46882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74</xdr:row>
      <xdr:rowOff>0</xdr:rowOff>
    </xdr:from>
    <xdr:ext cx="184731" cy="937629"/>
    <xdr:sp macro="" textlink="">
      <xdr:nvSpPr>
        <xdr:cNvPr id="464" name="Прямоугольник 463"/>
        <xdr:cNvSpPr/>
      </xdr:nvSpPr>
      <xdr:spPr>
        <a:xfrm>
          <a:off x="5767419" y="459295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74</xdr:row>
      <xdr:rowOff>0</xdr:rowOff>
    </xdr:from>
    <xdr:ext cx="184731" cy="937629"/>
    <xdr:sp macro="" textlink="">
      <xdr:nvSpPr>
        <xdr:cNvPr id="465" name="Прямоугольник 464"/>
        <xdr:cNvSpPr/>
      </xdr:nvSpPr>
      <xdr:spPr>
        <a:xfrm>
          <a:off x="5767419" y="459295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76</xdr:row>
      <xdr:rowOff>1633405</xdr:rowOff>
    </xdr:from>
    <xdr:ext cx="937629" cy="11513819"/>
    <xdr:sp macro="" textlink="">
      <xdr:nvSpPr>
        <xdr:cNvPr id="466" name="Прямоугольник 465"/>
        <xdr:cNvSpPr/>
      </xdr:nvSpPr>
      <xdr:spPr>
        <a:xfrm rot="16200000">
          <a:off x="142875" y="537368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94</xdr:row>
      <xdr:rowOff>0</xdr:rowOff>
    </xdr:from>
    <xdr:ext cx="184731" cy="937629"/>
    <xdr:sp macro="" textlink="">
      <xdr:nvSpPr>
        <xdr:cNvPr id="467" name="Прямоугольник 466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11513819" cy="937629"/>
    <xdr:sp macro="" textlink="">
      <xdr:nvSpPr>
        <xdr:cNvPr id="468" name="Прямоугольник 467"/>
        <xdr:cNvSpPr/>
      </xdr:nvSpPr>
      <xdr:spPr>
        <a:xfrm>
          <a:off x="4381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94</xdr:row>
      <xdr:rowOff>0</xdr:rowOff>
    </xdr:from>
    <xdr:ext cx="184731" cy="937629"/>
    <xdr:sp macro="" textlink="">
      <xdr:nvSpPr>
        <xdr:cNvPr id="469" name="Прямоугольник 468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11513819" cy="937629"/>
    <xdr:sp macro="" textlink="">
      <xdr:nvSpPr>
        <xdr:cNvPr id="470" name="Прямоугольник 469"/>
        <xdr:cNvSpPr/>
      </xdr:nvSpPr>
      <xdr:spPr>
        <a:xfrm>
          <a:off x="4381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94</xdr:row>
      <xdr:rowOff>0</xdr:rowOff>
    </xdr:from>
    <xdr:ext cx="184731" cy="937629"/>
    <xdr:sp macro="" textlink="">
      <xdr:nvSpPr>
        <xdr:cNvPr id="471" name="Прямоугольник 470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94</xdr:row>
      <xdr:rowOff>0</xdr:rowOff>
    </xdr:from>
    <xdr:ext cx="184731" cy="937629"/>
    <xdr:sp macro="" textlink="">
      <xdr:nvSpPr>
        <xdr:cNvPr id="472" name="Прямоугольник 471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94</xdr:row>
      <xdr:rowOff>0</xdr:rowOff>
    </xdr:from>
    <xdr:ext cx="184731" cy="937629"/>
    <xdr:sp macro="" textlink="">
      <xdr:nvSpPr>
        <xdr:cNvPr id="473" name="Прямоугольник 472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94</xdr:row>
      <xdr:rowOff>0</xdr:rowOff>
    </xdr:from>
    <xdr:ext cx="184731" cy="937629"/>
    <xdr:sp macro="" textlink="">
      <xdr:nvSpPr>
        <xdr:cNvPr id="474" name="Прямоугольник 473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94</xdr:row>
      <xdr:rowOff>0</xdr:rowOff>
    </xdr:from>
    <xdr:ext cx="184731" cy="937629"/>
    <xdr:sp macro="" textlink="">
      <xdr:nvSpPr>
        <xdr:cNvPr id="475" name="Прямоугольник 474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94</xdr:row>
      <xdr:rowOff>0</xdr:rowOff>
    </xdr:from>
    <xdr:ext cx="184731" cy="937629"/>
    <xdr:sp macro="" textlink="">
      <xdr:nvSpPr>
        <xdr:cNvPr id="476" name="Прямоугольник 475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94</xdr:row>
      <xdr:rowOff>0</xdr:rowOff>
    </xdr:from>
    <xdr:ext cx="184731" cy="937629"/>
    <xdr:sp macro="" textlink="">
      <xdr:nvSpPr>
        <xdr:cNvPr id="477" name="Прямоугольник 476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54</xdr:row>
      <xdr:rowOff>0</xdr:rowOff>
    </xdr:from>
    <xdr:ext cx="184731" cy="937629"/>
    <xdr:sp macro="" textlink="">
      <xdr:nvSpPr>
        <xdr:cNvPr id="478" name="Прямоугольник 477"/>
        <xdr:cNvSpPr/>
      </xdr:nvSpPr>
      <xdr:spPr>
        <a:xfrm>
          <a:off x="16630650" y="290893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54</xdr:row>
      <xdr:rowOff>0</xdr:rowOff>
    </xdr:from>
    <xdr:ext cx="184731" cy="937629"/>
    <xdr:sp macro="" textlink="">
      <xdr:nvSpPr>
        <xdr:cNvPr id="479" name="Прямоугольник 478"/>
        <xdr:cNvSpPr/>
      </xdr:nvSpPr>
      <xdr:spPr>
        <a:xfrm>
          <a:off x="16630650" y="290893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54</xdr:row>
      <xdr:rowOff>0</xdr:rowOff>
    </xdr:from>
    <xdr:ext cx="184731" cy="937629"/>
    <xdr:sp macro="" textlink="">
      <xdr:nvSpPr>
        <xdr:cNvPr id="480" name="Прямоугольник 479"/>
        <xdr:cNvSpPr/>
      </xdr:nvSpPr>
      <xdr:spPr>
        <a:xfrm>
          <a:off x="16630650" y="290893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54</xdr:row>
      <xdr:rowOff>0</xdr:rowOff>
    </xdr:from>
    <xdr:ext cx="184731" cy="937629"/>
    <xdr:sp macro="" textlink="">
      <xdr:nvSpPr>
        <xdr:cNvPr id="481" name="Прямоугольник 480"/>
        <xdr:cNvSpPr/>
      </xdr:nvSpPr>
      <xdr:spPr>
        <a:xfrm>
          <a:off x="16630650" y="290893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54</xdr:row>
      <xdr:rowOff>0</xdr:rowOff>
    </xdr:from>
    <xdr:ext cx="184731" cy="937629"/>
    <xdr:sp macro="" textlink="">
      <xdr:nvSpPr>
        <xdr:cNvPr id="482" name="Прямоугольник 481"/>
        <xdr:cNvSpPr/>
      </xdr:nvSpPr>
      <xdr:spPr>
        <a:xfrm>
          <a:off x="16630650" y="290893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54</xdr:row>
      <xdr:rowOff>0</xdr:rowOff>
    </xdr:from>
    <xdr:ext cx="184731" cy="937629"/>
    <xdr:sp macro="" textlink="">
      <xdr:nvSpPr>
        <xdr:cNvPr id="483" name="Прямоугольник 482"/>
        <xdr:cNvSpPr/>
      </xdr:nvSpPr>
      <xdr:spPr>
        <a:xfrm>
          <a:off x="16630650" y="290893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94</xdr:row>
      <xdr:rowOff>0</xdr:rowOff>
    </xdr:from>
    <xdr:ext cx="184731" cy="937629"/>
    <xdr:sp macro="" textlink="">
      <xdr:nvSpPr>
        <xdr:cNvPr id="484" name="Прямоугольник 483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94</xdr:row>
      <xdr:rowOff>0</xdr:rowOff>
    </xdr:from>
    <xdr:ext cx="184731" cy="937629"/>
    <xdr:sp macro="" textlink="">
      <xdr:nvSpPr>
        <xdr:cNvPr id="485" name="Прямоугольник 484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94</xdr:row>
      <xdr:rowOff>0</xdr:rowOff>
    </xdr:from>
    <xdr:ext cx="184731" cy="937629"/>
    <xdr:sp macro="" textlink="">
      <xdr:nvSpPr>
        <xdr:cNvPr id="486" name="Прямоугольник 485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94</xdr:row>
      <xdr:rowOff>0</xdr:rowOff>
    </xdr:from>
    <xdr:ext cx="184731" cy="937629"/>
    <xdr:sp macro="" textlink="">
      <xdr:nvSpPr>
        <xdr:cNvPr id="487" name="Прямоугольник 486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11513819" cy="937629"/>
    <xdr:sp macro="" textlink="">
      <xdr:nvSpPr>
        <xdr:cNvPr id="488" name="Прямоугольник 487"/>
        <xdr:cNvSpPr/>
      </xdr:nvSpPr>
      <xdr:spPr>
        <a:xfrm>
          <a:off x="4381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94</xdr:row>
      <xdr:rowOff>0</xdr:rowOff>
    </xdr:from>
    <xdr:ext cx="184731" cy="937629"/>
    <xdr:sp macro="" textlink="">
      <xdr:nvSpPr>
        <xdr:cNvPr id="489" name="Прямоугольник 488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94</xdr:row>
      <xdr:rowOff>0</xdr:rowOff>
    </xdr:from>
    <xdr:ext cx="11513819" cy="937629"/>
    <xdr:sp macro="" textlink="">
      <xdr:nvSpPr>
        <xdr:cNvPr id="490" name="Прямоугольник 489"/>
        <xdr:cNvSpPr/>
      </xdr:nvSpPr>
      <xdr:spPr>
        <a:xfrm>
          <a:off x="14668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94</xdr:row>
      <xdr:rowOff>0</xdr:rowOff>
    </xdr:from>
    <xdr:ext cx="184731" cy="937629"/>
    <xdr:sp macro="" textlink="">
      <xdr:nvSpPr>
        <xdr:cNvPr id="491" name="Прямоугольник 490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94</xdr:row>
      <xdr:rowOff>0</xdr:rowOff>
    </xdr:from>
    <xdr:ext cx="937629" cy="11513819"/>
    <xdr:sp macro="" textlink="">
      <xdr:nvSpPr>
        <xdr:cNvPr id="492" name="Прямоугольник 491"/>
        <xdr:cNvSpPr/>
      </xdr:nvSpPr>
      <xdr:spPr>
        <a:xfrm rot="16200000">
          <a:off x="142875" y="6663862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94</xdr:row>
      <xdr:rowOff>0</xdr:rowOff>
    </xdr:from>
    <xdr:ext cx="184731" cy="937629"/>
    <xdr:sp macro="" textlink="">
      <xdr:nvSpPr>
        <xdr:cNvPr id="493" name="Прямоугольник 492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97</xdr:row>
      <xdr:rowOff>0</xdr:rowOff>
    </xdr:from>
    <xdr:ext cx="11513819" cy="937629"/>
    <xdr:sp macro="" textlink="">
      <xdr:nvSpPr>
        <xdr:cNvPr id="494" name="Прямоугольник 493"/>
        <xdr:cNvSpPr/>
      </xdr:nvSpPr>
      <xdr:spPr>
        <a:xfrm>
          <a:off x="0" y="62220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97</xdr:row>
      <xdr:rowOff>0</xdr:rowOff>
    </xdr:from>
    <xdr:ext cx="184731" cy="937629"/>
    <xdr:sp macro="" textlink="">
      <xdr:nvSpPr>
        <xdr:cNvPr id="495" name="Прямоугольник 494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113</xdr:row>
      <xdr:rowOff>0</xdr:rowOff>
    </xdr:from>
    <xdr:ext cx="11513819" cy="937629"/>
    <xdr:sp macro="" textlink="">
      <xdr:nvSpPr>
        <xdr:cNvPr id="496" name="Прямоугольник 495"/>
        <xdr:cNvSpPr/>
      </xdr:nvSpPr>
      <xdr:spPr>
        <a:xfrm>
          <a:off x="0" y="652176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97</xdr:row>
      <xdr:rowOff>0</xdr:rowOff>
    </xdr:from>
    <xdr:ext cx="184731" cy="937629"/>
    <xdr:sp macro="" textlink="">
      <xdr:nvSpPr>
        <xdr:cNvPr id="497" name="Прямоугольник 496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94</xdr:row>
      <xdr:rowOff>0</xdr:rowOff>
    </xdr:from>
    <xdr:ext cx="184731" cy="937629"/>
    <xdr:sp macro="" textlink="">
      <xdr:nvSpPr>
        <xdr:cNvPr id="498" name="Прямоугольник 497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94</xdr:row>
      <xdr:rowOff>0</xdr:rowOff>
    </xdr:from>
    <xdr:ext cx="184731" cy="937629"/>
    <xdr:sp macro="" textlink="">
      <xdr:nvSpPr>
        <xdr:cNvPr id="499" name="Прямоугольник 498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94</xdr:row>
      <xdr:rowOff>0</xdr:rowOff>
    </xdr:from>
    <xdr:ext cx="184731" cy="937629"/>
    <xdr:sp macro="" textlink="">
      <xdr:nvSpPr>
        <xdr:cNvPr id="500" name="Прямоугольник 499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94</xdr:row>
      <xdr:rowOff>0</xdr:rowOff>
    </xdr:from>
    <xdr:ext cx="184731" cy="937629"/>
    <xdr:sp macro="" textlink="">
      <xdr:nvSpPr>
        <xdr:cNvPr id="501" name="Прямоугольник 500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94</xdr:row>
      <xdr:rowOff>0</xdr:rowOff>
    </xdr:from>
    <xdr:ext cx="184731" cy="937629"/>
    <xdr:sp macro="" textlink="">
      <xdr:nvSpPr>
        <xdr:cNvPr id="502" name="Прямоугольник 501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94</xdr:row>
      <xdr:rowOff>0</xdr:rowOff>
    </xdr:from>
    <xdr:ext cx="184731" cy="937629"/>
    <xdr:sp macro="" textlink="">
      <xdr:nvSpPr>
        <xdr:cNvPr id="503" name="Прямоугольник 502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12700</xdr:colOff>
      <xdr:row>55</xdr:row>
      <xdr:rowOff>165100</xdr:rowOff>
    </xdr:from>
    <xdr:ext cx="184731" cy="937629"/>
    <xdr:sp macro="" textlink="">
      <xdr:nvSpPr>
        <xdr:cNvPr id="504" name="Прямоугольник 503"/>
        <xdr:cNvSpPr/>
      </xdr:nvSpPr>
      <xdr:spPr>
        <a:xfrm>
          <a:off x="16643350" y="298259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56</xdr:row>
      <xdr:rowOff>0</xdr:rowOff>
    </xdr:from>
    <xdr:ext cx="184731" cy="937629"/>
    <xdr:sp macro="" textlink="">
      <xdr:nvSpPr>
        <xdr:cNvPr id="505" name="Прямоугольник 504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56</xdr:row>
      <xdr:rowOff>0</xdr:rowOff>
    </xdr:from>
    <xdr:ext cx="184731" cy="937629"/>
    <xdr:sp macro="" textlink="">
      <xdr:nvSpPr>
        <xdr:cNvPr id="506" name="Прямоугольник 505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56</xdr:row>
      <xdr:rowOff>0</xdr:rowOff>
    </xdr:from>
    <xdr:ext cx="184731" cy="937629"/>
    <xdr:sp macro="" textlink="">
      <xdr:nvSpPr>
        <xdr:cNvPr id="507" name="Прямоугольник 506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56</xdr:row>
      <xdr:rowOff>0</xdr:rowOff>
    </xdr:from>
    <xdr:ext cx="184731" cy="937629"/>
    <xdr:sp macro="" textlink="">
      <xdr:nvSpPr>
        <xdr:cNvPr id="508" name="Прямоугольник 507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56</xdr:row>
      <xdr:rowOff>0</xdr:rowOff>
    </xdr:from>
    <xdr:ext cx="184731" cy="937629"/>
    <xdr:sp macro="" textlink="">
      <xdr:nvSpPr>
        <xdr:cNvPr id="509" name="Прямоугольник 508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94</xdr:row>
      <xdr:rowOff>0</xdr:rowOff>
    </xdr:from>
    <xdr:ext cx="184731" cy="937629"/>
    <xdr:sp macro="" textlink="">
      <xdr:nvSpPr>
        <xdr:cNvPr id="510" name="Прямоугольник 509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94</xdr:row>
      <xdr:rowOff>0</xdr:rowOff>
    </xdr:from>
    <xdr:ext cx="184731" cy="937629"/>
    <xdr:sp macro="" textlink="">
      <xdr:nvSpPr>
        <xdr:cNvPr id="511" name="Прямоугольник 510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94</xdr:row>
      <xdr:rowOff>0</xdr:rowOff>
    </xdr:from>
    <xdr:ext cx="184731" cy="937629"/>
    <xdr:sp macro="" textlink="">
      <xdr:nvSpPr>
        <xdr:cNvPr id="512" name="Прямоугольник 511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94</xdr:row>
      <xdr:rowOff>0</xdr:rowOff>
    </xdr:from>
    <xdr:ext cx="184731" cy="937629"/>
    <xdr:sp macro="" textlink="">
      <xdr:nvSpPr>
        <xdr:cNvPr id="513" name="Прямоугольник 512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160</xdr:row>
      <xdr:rowOff>127000</xdr:rowOff>
    </xdr:from>
    <xdr:ext cx="11513819" cy="937629"/>
    <xdr:sp macro="" textlink="">
      <xdr:nvSpPr>
        <xdr:cNvPr id="514" name="Прямоугольник 513"/>
        <xdr:cNvSpPr/>
      </xdr:nvSpPr>
      <xdr:spPr>
        <a:xfrm>
          <a:off x="0" y="74298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97</xdr:row>
      <xdr:rowOff>0</xdr:rowOff>
    </xdr:from>
    <xdr:ext cx="184731" cy="937629"/>
    <xdr:sp macro="" textlink="">
      <xdr:nvSpPr>
        <xdr:cNvPr id="515" name="Прямоугольник 514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1930400</xdr:colOff>
      <xdr:row>97</xdr:row>
      <xdr:rowOff>0</xdr:rowOff>
    </xdr:from>
    <xdr:ext cx="11513819" cy="937629"/>
    <xdr:sp macro="" textlink="">
      <xdr:nvSpPr>
        <xdr:cNvPr id="516" name="Прямоугольник 515"/>
        <xdr:cNvSpPr/>
      </xdr:nvSpPr>
      <xdr:spPr>
        <a:xfrm rot="1025525">
          <a:off x="23685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97</xdr:row>
      <xdr:rowOff>0</xdr:rowOff>
    </xdr:from>
    <xdr:ext cx="184731" cy="937629"/>
    <xdr:sp macro="" textlink="">
      <xdr:nvSpPr>
        <xdr:cNvPr id="517" name="Прямоугольник 516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76</xdr:row>
      <xdr:rowOff>0</xdr:rowOff>
    </xdr:from>
    <xdr:ext cx="937629" cy="11513819"/>
    <xdr:sp macro="" textlink="">
      <xdr:nvSpPr>
        <xdr:cNvPr id="518" name="Прямоугольник 517"/>
        <xdr:cNvSpPr/>
      </xdr:nvSpPr>
      <xdr:spPr>
        <a:xfrm rot="16200000">
          <a:off x="142875" y="5293214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94</xdr:row>
      <xdr:rowOff>0</xdr:rowOff>
    </xdr:from>
    <xdr:ext cx="184731" cy="937629"/>
    <xdr:sp macro="" textlink="">
      <xdr:nvSpPr>
        <xdr:cNvPr id="519" name="Прямоугольник 518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11513819" cy="937629"/>
    <xdr:sp macro="" textlink="">
      <xdr:nvSpPr>
        <xdr:cNvPr id="520" name="Прямоугольник 519"/>
        <xdr:cNvSpPr/>
      </xdr:nvSpPr>
      <xdr:spPr>
        <a:xfrm>
          <a:off x="4381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94</xdr:row>
      <xdr:rowOff>0</xdr:rowOff>
    </xdr:from>
    <xdr:ext cx="184731" cy="937629"/>
    <xdr:sp macro="" textlink="">
      <xdr:nvSpPr>
        <xdr:cNvPr id="521" name="Прямоугольник 520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11513819" cy="937629"/>
    <xdr:sp macro="" textlink="">
      <xdr:nvSpPr>
        <xdr:cNvPr id="522" name="Прямоугольник 521"/>
        <xdr:cNvSpPr/>
      </xdr:nvSpPr>
      <xdr:spPr>
        <a:xfrm>
          <a:off x="4381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94</xdr:row>
      <xdr:rowOff>0</xdr:rowOff>
    </xdr:from>
    <xdr:ext cx="184731" cy="937629"/>
    <xdr:sp macro="" textlink="">
      <xdr:nvSpPr>
        <xdr:cNvPr id="523" name="Прямоугольник 522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94</xdr:row>
      <xdr:rowOff>0</xdr:rowOff>
    </xdr:from>
    <xdr:ext cx="184731" cy="937629"/>
    <xdr:sp macro="" textlink="">
      <xdr:nvSpPr>
        <xdr:cNvPr id="524" name="Прямоугольник 523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94</xdr:row>
      <xdr:rowOff>0</xdr:rowOff>
    </xdr:from>
    <xdr:ext cx="184731" cy="937629"/>
    <xdr:sp macro="" textlink="">
      <xdr:nvSpPr>
        <xdr:cNvPr id="525" name="Прямоугольник 524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94</xdr:row>
      <xdr:rowOff>0</xdr:rowOff>
    </xdr:from>
    <xdr:ext cx="184731" cy="937629"/>
    <xdr:sp macro="" textlink="">
      <xdr:nvSpPr>
        <xdr:cNvPr id="526" name="Прямоугольник 525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94</xdr:row>
      <xdr:rowOff>0</xdr:rowOff>
    </xdr:from>
    <xdr:ext cx="184731" cy="937629"/>
    <xdr:sp macro="" textlink="">
      <xdr:nvSpPr>
        <xdr:cNvPr id="527" name="Прямоугольник 526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94</xdr:row>
      <xdr:rowOff>0</xdr:rowOff>
    </xdr:from>
    <xdr:ext cx="184731" cy="937629"/>
    <xdr:sp macro="" textlink="">
      <xdr:nvSpPr>
        <xdr:cNvPr id="528" name="Прямоугольник 527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94</xdr:row>
      <xdr:rowOff>0</xdr:rowOff>
    </xdr:from>
    <xdr:ext cx="184731" cy="937629"/>
    <xdr:sp macro="" textlink="">
      <xdr:nvSpPr>
        <xdr:cNvPr id="529" name="Прямоугольник 528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53</xdr:row>
      <xdr:rowOff>0</xdr:rowOff>
    </xdr:from>
    <xdr:ext cx="184731" cy="937629"/>
    <xdr:sp macro="" textlink="">
      <xdr:nvSpPr>
        <xdr:cNvPr id="530" name="Прямоугольник 529"/>
        <xdr:cNvSpPr/>
      </xdr:nvSpPr>
      <xdr:spPr>
        <a:xfrm>
          <a:off x="16630650" y="288512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53</xdr:row>
      <xdr:rowOff>0</xdr:rowOff>
    </xdr:from>
    <xdr:ext cx="184731" cy="937629"/>
    <xdr:sp macro="" textlink="">
      <xdr:nvSpPr>
        <xdr:cNvPr id="531" name="Прямоугольник 530"/>
        <xdr:cNvSpPr/>
      </xdr:nvSpPr>
      <xdr:spPr>
        <a:xfrm>
          <a:off x="16630650" y="288512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53</xdr:row>
      <xdr:rowOff>0</xdr:rowOff>
    </xdr:from>
    <xdr:ext cx="184731" cy="937629"/>
    <xdr:sp macro="" textlink="">
      <xdr:nvSpPr>
        <xdr:cNvPr id="532" name="Прямоугольник 531"/>
        <xdr:cNvSpPr/>
      </xdr:nvSpPr>
      <xdr:spPr>
        <a:xfrm>
          <a:off x="16630650" y="288512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53</xdr:row>
      <xdr:rowOff>0</xdr:rowOff>
    </xdr:from>
    <xdr:ext cx="184731" cy="937629"/>
    <xdr:sp macro="" textlink="">
      <xdr:nvSpPr>
        <xdr:cNvPr id="533" name="Прямоугольник 532"/>
        <xdr:cNvSpPr/>
      </xdr:nvSpPr>
      <xdr:spPr>
        <a:xfrm>
          <a:off x="16630650" y="288512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53</xdr:row>
      <xdr:rowOff>0</xdr:rowOff>
    </xdr:from>
    <xdr:ext cx="184731" cy="937629"/>
    <xdr:sp macro="" textlink="">
      <xdr:nvSpPr>
        <xdr:cNvPr id="534" name="Прямоугольник 533"/>
        <xdr:cNvSpPr/>
      </xdr:nvSpPr>
      <xdr:spPr>
        <a:xfrm>
          <a:off x="16630650" y="288512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53</xdr:row>
      <xdr:rowOff>0</xdr:rowOff>
    </xdr:from>
    <xdr:ext cx="184731" cy="937629"/>
    <xdr:sp macro="" textlink="">
      <xdr:nvSpPr>
        <xdr:cNvPr id="535" name="Прямоугольник 534"/>
        <xdr:cNvSpPr/>
      </xdr:nvSpPr>
      <xdr:spPr>
        <a:xfrm>
          <a:off x="16630650" y="288512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94</xdr:row>
      <xdr:rowOff>0</xdr:rowOff>
    </xdr:from>
    <xdr:ext cx="184731" cy="937629"/>
    <xdr:sp macro="" textlink="">
      <xdr:nvSpPr>
        <xdr:cNvPr id="536" name="Прямоугольник 535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94</xdr:row>
      <xdr:rowOff>0</xdr:rowOff>
    </xdr:from>
    <xdr:ext cx="184731" cy="937629"/>
    <xdr:sp macro="" textlink="">
      <xdr:nvSpPr>
        <xdr:cNvPr id="537" name="Прямоугольник 536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94</xdr:row>
      <xdr:rowOff>0</xdr:rowOff>
    </xdr:from>
    <xdr:ext cx="184731" cy="937629"/>
    <xdr:sp macro="" textlink="">
      <xdr:nvSpPr>
        <xdr:cNvPr id="538" name="Прямоугольник 537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94</xdr:row>
      <xdr:rowOff>0</xdr:rowOff>
    </xdr:from>
    <xdr:ext cx="184731" cy="937629"/>
    <xdr:sp macro="" textlink="">
      <xdr:nvSpPr>
        <xdr:cNvPr id="539" name="Прямоугольник 538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11513819" cy="937629"/>
    <xdr:sp macro="" textlink="">
      <xdr:nvSpPr>
        <xdr:cNvPr id="540" name="Прямоугольник 539"/>
        <xdr:cNvSpPr/>
      </xdr:nvSpPr>
      <xdr:spPr>
        <a:xfrm>
          <a:off x="4381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94</xdr:row>
      <xdr:rowOff>0</xdr:rowOff>
    </xdr:from>
    <xdr:ext cx="184731" cy="937629"/>
    <xdr:sp macro="" textlink="">
      <xdr:nvSpPr>
        <xdr:cNvPr id="541" name="Прямоугольник 540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94</xdr:row>
      <xdr:rowOff>0</xdr:rowOff>
    </xdr:from>
    <xdr:ext cx="11513819" cy="937629"/>
    <xdr:sp macro="" textlink="">
      <xdr:nvSpPr>
        <xdr:cNvPr id="542" name="Прямоугольник 541"/>
        <xdr:cNvSpPr/>
      </xdr:nvSpPr>
      <xdr:spPr>
        <a:xfrm>
          <a:off x="14668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94</xdr:row>
      <xdr:rowOff>0</xdr:rowOff>
    </xdr:from>
    <xdr:ext cx="184731" cy="937629"/>
    <xdr:sp macro="" textlink="">
      <xdr:nvSpPr>
        <xdr:cNvPr id="543" name="Прямоугольник 542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76</xdr:row>
      <xdr:rowOff>1633405</xdr:rowOff>
    </xdr:from>
    <xdr:ext cx="937629" cy="11513819"/>
    <xdr:sp macro="" textlink="">
      <xdr:nvSpPr>
        <xdr:cNvPr id="544" name="Прямоугольник 543"/>
        <xdr:cNvSpPr/>
      </xdr:nvSpPr>
      <xdr:spPr>
        <a:xfrm rot="16200000">
          <a:off x="142875" y="537368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94</xdr:row>
      <xdr:rowOff>0</xdr:rowOff>
    </xdr:from>
    <xdr:ext cx="184731" cy="937629"/>
    <xdr:sp macro="" textlink="">
      <xdr:nvSpPr>
        <xdr:cNvPr id="545" name="Прямоугольник 544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97</xdr:row>
      <xdr:rowOff>0</xdr:rowOff>
    </xdr:from>
    <xdr:ext cx="11513819" cy="937629"/>
    <xdr:sp macro="" textlink="">
      <xdr:nvSpPr>
        <xdr:cNvPr id="546" name="Прямоугольник 545"/>
        <xdr:cNvSpPr/>
      </xdr:nvSpPr>
      <xdr:spPr>
        <a:xfrm>
          <a:off x="0" y="620299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96</xdr:row>
      <xdr:rowOff>0</xdr:rowOff>
    </xdr:from>
    <xdr:ext cx="184731" cy="937629"/>
    <xdr:sp macro="" textlink="">
      <xdr:nvSpPr>
        <xdr:cNvPr id="547" name="Прямоугольник 546"/>
        <xdr:cNvSpPr/>
      </xdr:nvSpPr>
      <xdr:spPr>
        <a:xfrm>
          <a:off x="5767419" y="61731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112</xdr:row>
      <xdr:rowOff>0</xdr:rowOff>
    </xdr:from>
    <xdr:ext cx="11513819" cy="937629"/>
    <xdr:sp macro="" textlink="">
      <xdr:nvSpPr>
        <xdr:cNvPr id="548" name="Прямоугольник 547"/>
        <xdr:cNvSpPr/>
      </xdr:nvSpPr>
      <xdr:spPr>
        <a:xfrm>
          <a:off x="0" y="65027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96</xdr:row>
      <xdr:rowOff>0</xdr:rowOff>
    </xdr:from>
    <xdr:ext cx="184731" cy="937629"/>
    <xdr:sp macro="" textlink="">
      <xdr:nvSpPr>
        <xdr:cNvPr id="549" name="Прямоугольник 548"/>
        <xdr:cNvSpPr/>
      </xdr:nvSpPr>
      <xdr:spPr>
        <a:xfrm>
          <a:off x="5767419" y="61731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94</xdr:row>
      <xdr:rowOff>0</xdr:rowOff>
    </xdr:from>
    <xdr:ext cx="184731" cy="937629"/>
    <xdr:sp macro="" textlink="">
      <xdr:nvSpPr>
        <xdr:cNvPr id="550" name="Прямоугольник 549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94</xdr:row>
      <xdr:rowOff>0</xdr:rowOff>
    </xdr:from>
    <xdr:ext cx="184731" cy="937629"/>
    <xdr:sp macro="" textlink="">
      <xdr:nvSpPr>
        <xdr:cNvPr id="551" name="Прямоугольник 550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94</xdr:row>
      <xdr:rowOff>0</xdr:rowOff>
    </xdr:from>
    <xdr:ext cx="184731" cy="937629"/>
    <xdr:sp macro="" textlink="">
      <xdr:nvSpPr>
        <xdr:cNvPr id="552" name="Прямоугольник 551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94</xdr:row>
      <xdr:rowOff>0</xdr:rowOff>
    </xdr:from>
    <xdr:ext cx="184731" cy="937629"/>
    <xdr:sp macro="" textlink="">
      <xdr:nvSpPr>
        <xdr:cNvPr id="553" name="Прямоугольник 552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94</xdr:row>
      <xdr:rowOff>0</xdr:rowOff>
    </xdr:from>
    <xdr:ext cx="184731" cy="937629"/>
    <xdr:sp macro="" textlink="">
      <xdr:nvSpPr>
        <xdr:cNvPr id="554" name="Прямоугольник 553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94</xdr:row>
      <xdr:rowOff>0</xdr:rowOff>
    </xdr:from>
    <xdr:ext cx="184731" cy="937629"/>
    <xdr:sp macro="" textlink="">
      <xdr:nvSpPr>
        <xdr:cNvPr id="555" name="Прямоугольник 554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55</xdr:row>
      <xdr:rowOff>0</xdr:rowOff>
    </xdr:from>
    <xdr:ext cx="184731" cy="937629"/>
    <xdr:sp macro="" textlink="">
      <xdr:nvSpPr>
        <xdr:cNvPr id="556" name="Прямоугольник 555"/>
        <xdr:cNvSpPr/>
      </xdr:nvSpPr>
      <xdr:spPr>
        <a:xfrm>
          <a:off x="16630650" y="296608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55</xdr:row>
      <xdr:rowOff>0</xdr:rowOff>
    </xdr:from>
    <xdr:ext cx="184731" cy="937629"/>
    <xdr:sp macro="" textlink="">
      <xdr:nvSpPr>
        <xdr:cNvPr id="557" name="Прямоугольник 556"/>
        <xdr:cNvSpPr/>
      </xdr:nvSpPr>
      <xdr:spPr>
        <a:xfrm>
          <a:off x="16630650" y="296608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55</xdr:row>
      <xdr:rowOff>0</xdr:rowOff>
    </xdr:from>
    <xdr:ext cx="184731" cy="937629"/>
    <xdr:sp macro="" textlink="">
      <xdr:nvSpPr>
        <xdr:cNvPr id="558" name="Прямоугольник 557"/>
        <xdr:cNvSpPr/>
      </xdr:nvSpPr>
      <xdr:spPr>
        <a:xfrm>
          <a:off x="16630650" y="296608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55</xdr:row>
      <xdr:rowOff>0</xdr:rowOff>
    </xdr:from>
    <xdr:ext cx="184731" cy="937629"/>
    <xdr:sp macro="" textlink="">
      <xdr:nvSpPr>
        <xdr:cNvPr id="559" name="Прямоугольник 558"/>
        <xdr:cNvSpPr/>
      </xdr:nvSpPr>
      <xdr:spPr>
        <a:xfrm>
          <a:off x="16630650" y="296608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55</xdr:row>
      <xdr:rowOff>0</xdr:rowOff>
    </xdr:from>
    <xdr:ext cx="184731" cy="937629"/>
    <xdr:sp macro="" textlink="">
      <xdr:nvSpPr>
        <xdr:cNvPr id="560" name="Прямоугольник 559"/>
        <xdr:cNvSpPr/>
      </xdr:nvSpPr>
      <xdr:spPr>
        <a:xfrm>
          <a:off x="16630650" y="296608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55</xdr:row>
      <xdr:rowOff>0</xdr:rowOff>
    </xdr:from>
    <xdr:ext cx="184731" cy="937629"/>
    <xdr:sp macro="" textlink="">
      <xdr:nvSpPr>
        <xdr:cNvPr id="561" name="Прямоугольник 560"/>
        <xdr:cNvSpPr/>
      </xdr:nvSpPr>
      <xdr:spPr>
        <a:xfrm>
          <a:off x="16630650" y="296608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94</xdr:row>
      <xdr:rowOff>0</xdr:rowOff>
    </xdr:from>
    <xdr:ext cx="184731" cy="937629"/>
    <xdr:sp macro="" textlink="">
      <xdr:nvSpPr>
        <xdr:cNvPr id="562" name="Прямоугольник 561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94</xdr:row>
      <xdr:rowOff>0</xdr:rowOff>
    </xdr:from>
    <xdr:ext cx="184731" cy="937629"/>
    <xdr:sp macro="" textlink="">
      <xdr:nvSpPr>
        <xdr:cNvPr id="563" name="Прямоугольник 562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94</xdr:row>
      <xdr:rowOff>0</xdr:rowOff>
    </xdr:from>
    <xdr:ext cx="184731" cy="937629"/>
    <xdr:sp macro="" textlink="">
      <xdr:nvSpPr>
        <xdr:cNvPr id="564" name="Прямоугольник 563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94</xdr:row>
      <xdr:rowOff>0</xdr:rowOff>
    </xdr:from>
    <xdr:ext cx="184731" cy="937629"/>
    <xdr:sp macro="" textlink="">
      <xdr:nvSpPr>
        <xdr:cNvPr id="565" name="Прямоугольник 564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139</xdr:row>
      <xdr:rowOff>0</xdr:rowOff>
    </xdr:from>
    <xdr:ext cx="11513819" cy="937629"/>
    <xdr:sp macro="" textlink="">
      <xdr:nvSpPr>
        <xdr:cNvPr id="566" name="Прямоугольник 565"/>
        <xdr:cNvSpPr/>
      </xdr:nvSpPr>
      <xdr:spPr>
        <a:xfrm>
          <a:off x="0" y="701706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96</xdr:row>
      <xdr:rowOff>0</xdr:rowOff>
    </xdr:from>
    <xdr:ext cx="184731" cy="937629"/>
    <xdr:sp macro="" textlink="">
      <xdr:nvSpPr>
        <xdr:cNvPr id="567" name="Прямоугольник 566"/>
        <xdr:cNvSpPr/>
      </xdr:nvSpPr>
      <xdr:spPr>
        <a:xfrm>
          <a:off x="5767419" y="61731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1892300</xdr:colOff>
      <xdr:row>96</xdr:row>
      <xdr:rowOff>25400</xdr:rowOff>
    </xdr:from>
    <xdr:ext cx="11513819" cy="937629"/>
    <xdr:sp macro="" textlink="">
      <xdr:nvSpPr>
        <xdr:cNvPr id="568" name="Прямоугольник 567"/>
        <xdr:cNvSpPr/>
      </xdr:nvSpPr>
      <xdr:spPr>
        <a:xfrm rot="1025525">
          <a:off x="2330450" y="617569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96</xdr:row>
      <xdr:rowOff>0</xdr:rowOff>
    </xdr:from>
    <xdr:ext cx="184731" cy="937629"/>
    <xdr:sp macro="" textlink="">
      <xdr:nvSpPr>
        <xdr:cNvPr id="569" name="Прямоугольник 568"/>
        <xdr:cNvSpPr/>
      </xdr:nvSpPr>
      <xdr:spPr>
        <a:xfrm>
          <a:off x="5767419" y="61731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11513819" cy="937629"/>
    <xdr:sp macro="" textlink="">
      <xdr:nvSpPr>
        <xdr:cNvPr id="570" name="Прямоугольник 569"/>
        <xdr:cNvSpPr/>
      </xdr:nvSpPr>
      <xdr:spPr>
        <a:xfrm>
          <a:off x="4381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94</xdr:row>
      <xdr:rowOff>0</xdr:rowOff>
    </xdr:from>
    <xdr:ext cx="184731" cy="937629"/>
    <xdr:sp macro="" textlink="">
      <xdr:nvSpPr>
        <xdr:cNvPr id="571" name="Прямоугольник 570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11513819" cy="937629"/>
    <xdr:sp macro="" textlink="">
      <xdr:nvSpPr>
        <xdr:cNvPr id="572" name="Прямоугольник 571"/>
        <xdr:cNvSpPr/>
      </xdr:nvSpPr>
      <xdr:spPr>
        <a:xfrm>
          <a:off x="4381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94</xdr:row>
      <xdr:rowOff>0</xdr:rowOff>
    </xdr:from>
    <xdr:ext cx="184731" cy="937629"/>
    <xdr:sp macro="" textlink="">
      <xdr:nvSpPr>
        <xdr:cNvPr id="573" name="Прямоугольник 572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431800</xdr:colOff>
      <xdr:row>94</xdr:row>
      <xdr:rowOff>0</xdr:rowOff>
    </xdr:from>
    <xdr:ext cx="11513819" cy="937629"/>
    <xdr:sp macro="" textlink="">
      <xdr:nvSpPr>
        <xdr:cNvPr id="574" name="Прямоугольник 573"/>
        <xdr:cNvSpPr/>
      </xdr:nvSpPr>
      <xdr:spPr>
        <a:xfrm>
          <a:off x="43180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94</xdr:row>
      <xdr:rowOff>0</xdr:rowOff>
    </xdr:from>
    <xdr:ext cx="184731" cy="937629"/>
    <xdr:sp macro="" textlink="">
      <xdr:nvSpPr>
        <xdr:cNvPr id="575" name="Прямоугольник 574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94</xdr:row>
      <xdr:rowOff>0</xdr:rowOff>
    </xdr:from>
    <xdr:ext cx="11513819" cy="937629"/>
    <xdr:sp macro="" textlink="">
      <xdr:nvSpPr>
        <xdr:cNvPr id="576" name="Прямоугольник 575"/>
        <xdr:cNvSpPr/>
      </xdr:nvSpPr>
      <xdr:spPr>
        <a:xfrm>
          <a:off x="14668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94</xdr:row>
      <xdr:rowOff>0</xdr:rowOff>
    </xdr:from>
    <xdr:ext cx="184731" cy="937629"/>
    <xdr:sp macro="" textlink="">
      <xdr:nvSpPr>
        <xdr:cNvPr id="577" name="Прямоугольник 576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74</xdr:row>
      <xdr:rowOff>0</xdr:rowOff>
    </xdr:from>
    <xdr:ext cx="184731" cy="937629"/>
    <xdr:sp macro="" textlink="">
      <xdr:nvSpPr>
        <xdr:cNvPr id="578" name="Прямоугольник 577"/>
        <xdr:cNvSpPr/>
      </xdr:nvSpPr>
      <xdr:spPr>
        <a:xfrm>
          <a:off x="5767419" y="459295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74</xdr:row>
      <xdr:rowOff>0</xdr:rowOff>
    </xdr:from>
    <xdr:ext cx="184731" cy="937629"/>
    <xdr:sp macro="" textlink="">
      <xdr:nvSpPr>
        <xdr:cNvPr id="579" name="Прямоугольник 578"/>
        <xdr:cNvSpPr/>
      </xdr:nvSpPr>
      <xdr:spPr>
        <a:xfrm>
          <a:off x="5767419" y="459295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73</xdr:row>
      <xdr:rowOff>0</xdr:rowOff>
    </xdr:from>
    <xdr:ext cx="184731" cy="937629"/>
    <xdr:sp macro="" textlink="">
      <xdr:nvSpPr>
        <xdr:cNvPr id="580" name="Прямоугольник 579"/>
        <xdr:cNvSpPr/>
      </xdr:nvSpPr>
      <xdr:spPr>
        <a:xfrm>
          <a:off x="5767419" y="45358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73</xdr:row>
      <xdr:rowOff>0</xdr:rowOff>
    </xdr:from>
    <xdr:ext cx="184731" cy="937629"/>
    <xdr:sp macro="" textlink="">
      <xdr:nvSpPr>
        <xdr:cNvPr id="581" name="Прямоугольник 580"/>
        <xdr:cNvSpPr/>
      </xdr:nvSpPr>
      <xdr:spPr>
        <a:xfrm>
          <a:off x="5767419" y="45358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96</xdr:row>
      <xdr:rowOff>1633405</xdr:rowOff>
    </xdr:from>
    <xdr:ext cx="937629" cy="11513819"/>
    <xdr:sp macro="" textlink="">
      <xdr:nvSpPr>
        <xdr:cNvPr id="582" name="Прямоугольник 581"/>
        <xdr:cNvSpPr/>
      </xdr:nvSpPr>
      <xdr:spPr>
        <a:xfrm rot="16200000">
          <a:off x="142875" y="672719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97</xdr:row>
      <xdr:rowOff>0</xdr:rowOff>
    </xdr:from>
    <xdr:ext cx="184731" cy="937629"/>
    <xdr:sp macro="" textlink="">
      <xdr:nvSpPr>
        <xdr:cNvPr id="583" name="Прямоугольник 582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11513819" cy="937629"/>
    <xdr:sp macro="" textlink="">
      <xdr:nvSpPr>
        <xdr:cNvPr id="584" name="Прямоугольник 583"/>
        <xdr:cNvSpPr/>
      </xdr:nvSpPr>
      <xdr:spPr>
        <a:xfrm>
          <a:off x="4381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97</xdr:row>
      <xdr:rowOff>0</xdr:rowOff>
    </xdr:from>
    <xdr:ext cx="184731" cy="937629"/>
    <xdr:sp macro="" textlink="">
      <xdr:nvSpPr>
        <xdr:cNvPr id="585" name="Прямоугольник 584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11513819" cy="937629"/>
    <xdr:sp macro="" textlink="">
      <xdr:nvSpPr>
        <xdr:cNvPr id="586" name="Прямоугольник 585"/>
        <xdr:cNvSpPr/>
      </xdr:nvSpPr>
      <xdr:spPr>
        <a:xfrm>
          <a:off x="4381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97</xdr:row>
      <xdr:rowOff>0</xdr:rowOff>
    </xdr:from>
    <xdr:ext cx="184731" cy="937629"/>
    <xdr:sp macro="" textlink="">
      <xdr:nvSpPr>
        <xdr:cNvPr id="587" name="Прямоугольник 586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97</xdr:row>
      <xdr:rowOff>0</xdr:rowOff>
    </xdr:from>
    <xdr:ext cx="184731" cy="937629"/>
    <xdr:sp macro="" textlink="">
      <xdr:nvSpPr>
        <xdr:cNvPr id="588" name="Прямоугольник 587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97</xdr:row>
      <xdr:rowOff>0</xdr:rowOff>
    </xdr:from>
    <xdr:ext cx="184731" cy="937629"/>
    <xdr:sp macro="" textlink="">
      <xdr:nvSpPr>
        <xdr:cNvPr id="589" name="Прямоугольник 588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97</xdr:row>
      <xdr:rowOff>0</xdr:rowOff>
    </xdr:from>
    <xdr:ext cx="184731" cy="937629"/>
    <xdr:sp macro="" textlink="">
      <xdr:nvSpPr>
        <xdr:cNvPr id="590" name="Прямоугольник 589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97</xdr:row>
      <xdr:rowOff>0</xdr:rowOff>
    </xdr:from>
    <xdr:ext cx="184731" cy="937629"/>
    <xdr:sp macro="" textlink="">
      <xdr:nvSpPr>
        <xdr:cNvPr id="591" name="Прямоугольник 590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97</xdr:row>
      <xdr:rowOff>0</xdr:rowOff>
    </xdr:from>
    <xdr:ext cx="184731" cy="937629"/>
    <xdr:sp macro="" textlink="">
      <xdr:nvSpPr>
        <xdr:cNvPr id="592" name="Прямоугольник 591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97</xdr:row>
      <xdr:rowOff>0</xdr:rowOff>
    </xdr:from>
    <xdr:ext cx="184731" cy="937629"/>
    <xdr:sp macro="" textlink="">
      <xdr:nvSpPr>
        <xdr:cNvPr id="593" name="Прямоугольник 592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57</xdr:row>
      <xdr:rowOff>0</xdr:rowOff>
    </xdr:from>
    <xdr:ext cx="184731" cy="937629"/>
    <xdr:sp macro="" textlink="">
      <xdr:nvSpPr>
        <xdr:cNvPr id="594" name="Прямоугольник 593"/>
        <xdr:cNvSpPr/>
      </xdr:nvSpPr>
      <xdr:spPr>
        <a:xfrm>
          <a:off x="16630650" y="30880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57</xdr:row>
      <xdr:rowOff>0</xdr:rowOff>
    </xdr:from>
    <xdr:ext cx="184731" cy="937629"/>
    <xdr:sp macro="" textlink="">
      <xdr:nvSpPr>
        <xdr:cNvPr id="595" name="Прямоугольник 594"/>
        <xdr:cNvSpPr/>
      </xdr:nvSpPr>
      <xdr:spPr>
        <a:xfrm>
          <a:off x="16630650" y="30880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57</xdr:row>
      <xdr:rowOff>0</xdr:rowOff>
    </xdr:from>
    <xdr:ext cx="184731" cy="937629"/>
    <xdr:sp macro="" textlink="">
      <xdr:nvSpPr>
        <xdr:cNvPr id="596" name="Прямоугольник 595"/>
        <xdr:cNvSpPr/>
      </xdr:nvSpPr>
      <xdr:spPr>
        <a:xfrm>
          <a:off x="16630650" y="30880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57</xdr:row>
      <xdr:rowOff>0</xdr:rowOff>
    </xdr:from>
    <xdr:ext cx="184731" cy="937629"/>
    <xdr:sp macro="" textlink="">
      <xdr:nvSpPr>
        <xdr:cNvPr id="597" name="Прямоугольник 596"/>
        <xdr:cNvSpPr/>
      </xdr:nvSpPr>
      <xdr:spPr>
        <a:xfrm>
          <a:off x="16630650" y="30880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57</xdr:row>
      <xdr:rowOff>0</xdr:rowOff>
    </xdr:from>
    <xdr:ext cx="184731" cy="937629"/>
    <xdr:sp macro="" textlink="">
      <xdr:nvSpPr>
        <xdr:cNvPr id="598" name="Прямоугольник 597"/>
        <xdr:cNvSpPr/>
      </xdr:nvSpPr>
      <xdr:spPr>
        <a:xfrm>
          <a:off x="16630650" y="30880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57</xdr:row>
      <xdr:rowOff>0</xdr:rowOff>
    </xdr:from>
    <xdr:ext cx="184731" cy="937629"/>
    <xdr:sp macro="" textlink="">
      <xdr:nvSpPr>
        <xdr:cNvPr id="599" name="Прямоугольник 598"/>
        <xdr:cNvSpPr/>
      </xdr:nvSpPr>
      <xdr:spPr>
        <a:xfrm>
          <a:off x="16630650" y="30880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97</xdr:row>
      <xdr:rowOff>0</xdr:rowOff>
    </xdr:from>
    <xdr:ext cx="184731" cy="937629"/>
    <xdr:sp macro="" textlink="">
      <xdr:nvSpPr>
        <xdr:cNvPr id="600" name="Прямоугольник 599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97</xdr:row>
      <xdr:rowOff>0</xdr:rowOff>
    </xdr:from>
    <xdr:ext cx="184731" cy="937629"/>
    <xdr:sp macro="" textlink="">
      <xdr:nvSpPr>
        <xdr:cNvPr id="601" name="Прямоугольник 600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97</xdr:row>
      <xdr:rowOff>0</xdr:rowOff>
    </xdr:from>
    <xdr:ext cx="184731" cy="937629"/>
    <xdr:sp macro="" textlink="">
      <xdr:nvSpPr>
        <xdr:cNvPr id="602" name="Прямоугольник 601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97</xdr:row>
      <xdr:rowOff>0</xdr:rowOff>
    </xdr:from>
    <xdr:ext cx="184731" cy="937629"/>
    <xdr:sp macro="" textlink="">
      <xdr:nvSpPr>
        <xdr:cNvPr id="603" name="Прямоугольник 602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11513819" cy="937629"/>
    <xdr:sp macro="" textlink="">
      <xdr:nvSpPr>
        <xdr:cNvPr id="604" name="Прямоугольник 603"/>
        <xdr:cNvSpPr/>
      </xdr:nvSpPr>
      <xdr:spPr>
        <a:xfrm>
          <a:off x="4381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97</xdr:row>
      <xdr:rowOff>0</xdr:rowOff>
    </xdr:from>
    <xdr:ext cx="184731" cy="937629"/>
    <xdr:sp macro="" textlink="">
      <xdr:nvSpPr>
        <xdr:cNvPr id="605" name="Прямоугольник 604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97</xdr:row>
      <xdr:rowOff>0</xdr:rowOff>
    </xdr:from>
    <xdr:ext cx="11513819" cy="937629"/>
    <xdr:sp macro="" textlink="">
      <xdr:nvSpPr>
        <xdr:cNvPr id="606" name="Прямоугольник 605"/>
        <xdr:cNvSpPr/>
      </xdr:nvSpPr>
      <xdr:spPr>
        <a:xfrm>
          <a:off x="14668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97</xdr:row>
      <xdr:rowOff>0</xdr:rowOff>
    </xdr:from>
    <xdr:ext cx="184731" cy="937629"/>
    <xdr:sp macro="" textlink="">
      <xdr:nvSpPr>
        <xdr:cNvPr id="607" name="Прямоугольник 606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97</xdr:row>
      <xdr:rowOff>0</xdr:rowOff>
    </xdr:from>
    <xdr:ext cx="937629" cy="11513819"/>
    <xdr:sp macro="" textlink="">
      <xdr:nvSpPr>
        <xdr:cNvPr id="608" name="Прямоугольник 607"/>
        <xdr:cNvSpPr/>
      </xdr:nvSpPr>
      <xdr:spPr>
        <a:xfrm rot="16200000">
          <a:off x="142875" y="6726727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97</xdr:row>
      <xdr:rowOff>0</xdr:rowOff>
    </xdr:from>
    <xdr:ext cx="184731" cy="937629"/>
    <xdr:sp macro="" textlink="">
      <xdr:nvSpPr>
        <xdr:cNvPr id="609" name="Прямоугольник 608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100</xdr:row>
      <xdr:rowOff>50800</xdr:rowOff>
    </xdr:from>
    <xdr:ext cx="11513819" cy="937629"/>
    <xdr:sp macro="" textlink="">
      <xdr:nvSpPr>
        <xdr:cNvPr id="610" name="Прямоугольник 609"/>
        <xdr:cNvSpPr/>
      </xdr:nvSpPr>
      <xdr:spPr>
        <a:xfrm>
          <a:off x="0" y="627919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99</xdr:row>
      <xdr:rowOff>0</xdr:rowOff>
    </xdr:from>
    <xdr:ext cx="184731" cy="937629"/>
    <xdr:sp macro="" textlink="">
      <xdr:nvSpPr>
        <xdr:cNvPr id="611" name="Прямоугольник 610"/>
        <xdr:cNvSpPr/>
      </xdr:nvSpPr>
      <xdr:spPr>
        <a:xfrm>
          <a:off x="5767419" y="625506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116</xdr:row>
      <xdr:rowOff>0</xdr:rowOff>
    </xdr:from>
    <xdr:ext cx="11513819" cy="937629"/>
    <xdr:sp macro="" textlink="">
      <xdr:nvSpPr>
        <xdr:cNvPr id="612" name="Прямоугольник 611"/>
        <xdr:cNvSpPr/>
      </xdr:nvSpPr>
      <xdr:spPr>
        <a:xfrm>
          <a:off x="0" y="6578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99</xdr:row>
      <xdr:rowOff>0</xdr:rowOff>
    </xdr:from>
    <xdr:ext cx="184731" cy="937629"/>
    <xdr:sp macro="" textlink="">
      <xdr:nvSpPr>
        <xdr:cNvPr id="613" name="Прямоугольник 612"/>
        <xdr:cNvSpPr/>
      </xdr:nvSpPr>
      <xdr:spPr>
        <a:xfrm>
          <a:off x="5767419" y="625506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97</xdr:row>
      <xdr:rowOff>0</xdr:rowOff>
    </xdr:from>
    <xdr:ext cx="184731" cy="937629"/>
    <xdr:sp macro="" textlink="">
      <xdr:nvSpPr>
        <xdr:cNvPr id="614" name="Прямоугольник 613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97</xdr:row>
      <xdr:rowOff>0</xdr:rowOff>
    </xdr:from>
    <xdr:ext cx="184731" cy="937629"/>
    <xdr:sp macro="" textlink="">
      <xdr:nvSpPr>
        <xdr:cNvPr id="615" name="Прямоугольник 614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97</xdr:row>
      <xdr:rowOff>0</xdr:rowOff>
    </xdr:from>
    <xdr:ext cx="184731" cy="937629"/>
    <xdr:sp macro="" textlink="">
      <xdr:nvSpPr>
        <xdr:cNvPr id="616" name="Прямоугольник 615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97</xdr:row>
      <xdr:rowOff>0</xdr:rowOff>
    </xdr:from>
    <xdr:ext cx="184731" cy="937629"/>
    <xdr:sp macro="" textlink="">
      <xdr:nvSpPr>
        <xdr:cNvPr id="617" name="Прямоугольник 616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97</xdr:row>
      <xdr:rowOff>0</xdr:rowOff>
    </xdr:from>
    <xdr:ext cx="184731" cy="937629"/>
    <xdr:sp macro="" textlink="">
      <xdr:nvSpPr>
        <xdr:cNvPr id="618" name="Прямоугольник 617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97</xdr:row>
      <xdr:rowOff>0</xdr:rowOff>
    </xdr:from>
    <xdr:ext cx="184731" cy="937629"/>
    <xdr:sp macro="" textlink="">
      <xdr:nvSpPr>
        <xdr:cNvPr id="619" name="Прямоугольник 618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12700</xdr:colOff>
      <xdr:row>58</xdr:row>
      <xdr:rowOff>165100</xdr:rowOff>
    </xdr:from>
    <xdr:ext cx="184731" cy="937629"/>
    <xdr:sp macro="" textlink="">
      <xdr:nvSpPr>
        <xdr:cNvPr id="620" name="Прямоугольник 619"/>
        <xdr:cNvSpPr/>
      </xdr:nvSpPr>
      <xdr:spPr>
        <a:xfrm>
          <a:off x="16643350" y="31930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59</xdr:row>
      <xdr:rowOff>0</xdr:rowOff>
    </xdr:from>
    <xdr:ext cx="184731" cy="937629"/>
    <xdr:sp macro="" textlink="">
      <xdr:nvSpPr>
        <xdr:cNvPr id="621" name="Прямоугольник 620"/>
        <xdr:cNvSpPr/>
      </xdr:nvSpPr>
      <xdr:spPr>
        <a:xfrm>
          <a:off x="16630650" y="32404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59</xdr:row>
      <xdr:rowOff>0</xdr:rowOff>
    </xdr:from>
    <xdr:ext cx="184731" cy="937629"/>
    <xdr:sp macro="" textlink="">
      <xdr:nvSpPr>
        <xdr:cNvPr id="622" name="Прямоугольник 621"/>
        <xdr:cNvSpPr/>
      </xdr:nvSpPr>
      <xdr:spPr>
        <a:xfrm>
          <a:off x="16630650" y="32404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59</xdr:row>
      <xdr:rowOff>0</xdr:rowOff>
    </xdr:from>
    <xdr:ext cx="184731" cy="937629"/>
    <xdr:sp macro="" textlink="">
      <xdr:nvSpPr>
        <xdr:cNvPr id="623" name="Прямоугольник 622"/>
        <xdr:cNvSpPr/>
      </xdr:nvSpPr>
      <xdr:spPr>
        <a:xfrm>
          <a:off x="16630650" y="32404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59</xdr:row>
      <xdr:rowOff>0</xdr:rowOff>
    </xdr:from>
    <xdr:ext cx="184731" cy="937629"/>
    <xdr:sp macro="" textlink="">
      <xdr:nvSpPr>
        <xdr:cNvPr id="624" name="Прямоугольник 623"/>
        <xdr:cNvSpPr/>
      </xdr:nvSpPr>
      <xdr:spPr>
        <a:xfrm>
          <a:off x="16630650" y="32404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59</xdr:row>
      <xdr:rowOff>0</xdr:rowOff>
    </xdr:from>
    <xdr:ext cx="184731" cy="937629"/>
    <xdr:sp macro="" textlink="">
      <xdr:nvSpPr>
        <xdr:cNvPr id="625" name="Прямоугольник 624"/>
        <xdr:cNvSpPr/>
      </xdr:nvSpPr>
      <xdr:spPr>
        <a:xfrm>
          <a:off x="16630650" y="32404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97</xdr:row>
      <xdr:rowOff>0</xdr:rowOff>
    </xdr:from>
    <xdr:ext cx="184731" cy="937629"/>
    <xdr:sp macro="" textlink="">
      <xdr:nvSpPr>
        <xdr:cNvPr id="626" name="Прямоугольник 625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97</xdr:row>
      <xdr:rowOff>0</xdr:rowOff>
    </xdr:from>
    <xdr:ext cx="184731" cy="937629"/>
    <xdr:sp macro="" textlink="">
      <xdr:nvSpPr>
        <xdr:cNvPr id="627" name="Прямоугольник 626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97</xdr:row>
      <xdr:rowOff>0</xdr:rowOff>
    </xdr:from>
    <xdr:ext cx="184731" cy="937629"/>
    <xdr:sp macro="" textlink="">
      <xdr:nvSpPr>
        <xdr:cNvPr id="628" name="Прямоугольник 627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97</xdr:row>
      <xdr:rowOff>0</xdr:rowOff>
    </xdr:from>
    <xdr:ext cx="184731" cy="937629"/>
    <xdr:sp macro="" textlink="">
      <xdr:nvSpPr>
        <xdr:cNvPr id="629" name="Прямоугольник 628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163</xdr:row>
      <xdr:rowOff>127000</xdr:rowOff>
    </xdr:from>
    <xdr:ext cx="11513819" cy="937629"/>
    <xdr:sp macro="" textlink="">
      <xdr:nvSpPr>
        <xdr:cNvPr id="630" name="Прямоугольник 629"/>
        <xdr:cNvSpPr/>
      </xdr:nvSpPr>
      <xdr:spPr>
        <a:xfrm>
          <a:off x="0" y="748696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99</xdr:row>
      <xdr:rowOff>0</xdr:rowOff>
    </xdr:from>
    <xdr:ext cx="184731" cy="937629"/>
    <xdr:sp macro="" textlink="">
      <xdr:nvSpPr>
        <xdr:cNvPr id="631" name="Прямоугольник 630"/>
        <xdr:cNvSpPr/>
      </xdr:nvSpPr>
      <xdr:spPr>
        <a:xfrm>
          <a:off x="5767419" y="625506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1930400</xdr:colOff>
      <xdr:row>99</xdr:row>
      <xdr:rowOff>0</xdr:rowOff>
    </xdr:from>
    <xdr:ext cx="11513819" cy="937629"/>
    <xdr:sp macro="" textlink="">
      <xdr:nvSpPr>
        <xdr:cNvPr id="632" name="Прямоугольник 631"/>
        <xdr:cNvSpPr/>
      </xdr:nvSpPr>
      <xdr:spPr>
        <a:xfrm rot="1025525">
          <a:off x="2368550" y="625506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99</xdr:row>
      <xdr:rowOff>0</xdr:rowOff>
    </xdr:from>
    <xdr:ext cx="184731" cy="937629"/>
    <xdr:sp macro="" textlink="">
      <xdr:nvSpPr>
        <xdr:cNvPr id="633" name="Прямоугольник 632"/>
        <xdr:cNvSpPr/>
      </xdr:nvSpPr>
      <xdr:spPr>
        <a:xfrm>
          <a:off x="5767419" y="625506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95</xdr:row>
      <xdr:rowOff>1633405</xdr:rowOff>
    </xdr:from>
    <xdr:ext cx="937629" cy="11513819"/>
    <xdr:sp macro="" textlink="">
      <xdr:nvSpPr>
        <xdr:cNvPr id="634" name="Прямоугольник 633"/>
        <xdr:cNvSpPr/>
      </xdr:nvSpPr>
      <xdr:spPr>
        <a:xfrm rot="16200000">
          <a:off x="142875" y="670242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97</xdr:row>
      <xdr:rowOff>0</xdr:rowOff>
    </xdr:from>
    <xdr:ext cx="184731" cy="937629"/>
    <xdr:sp macro="" textlink="">
      <xdr:nvSpPr>
        <xdr:cNvPr id="635" name="Прямоугольник 634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11513819" cy="937629"/>
    <xdr:sp macro="" textlink="">
      <xdr:nvSpPr>
        <xdr:cNvPr id="636" name="Прямоугольник 635"/>
        <xdr:cNvSpPr/>
      </xdr:nvSpPr>
      <xdr:spPr>
        <a:xfrm>
          <a:off x="4381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97</xdr:row>
      <xdr:rowOff>0</xdr:rowOff>
    </xdr:from>
    <xdr:ext cx="184731" cy="937629"/>
    <xdr:sp macro="" textlink="">
      <xdr:nvSpPr>
        <xdr:cNvPr id="637" name="Прямоугольник 636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11513819" cy="937629"/>
    <xdr:sp macro="" textlink="">
      <xdr:nvSpPr>
        <xdr:cNvPr id="638" name="Прямоугольник 637"/>
        <xdr:cNvSpPr/>
      </xdr:nvSpPr>
      <xdr:spPr>
        <a:xfrm>
          <a:off x="4381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97</xdr:row>
      <xdr:rowOff>0</xdr:rowOff>
    </xdr:from>
    <xdr:ext cx="184731" cy="937629"/>
    <xdr:sp macro="" textlink="">
      <xdr:nvSpPr>
        <xdr:cNvPr id="639" name="Прямоугольник 638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97</xdr:row>
      <xdr:rowOff>0</xdr:rowOff>
    </xdr:from>
    <xdr:ext cx="184731" cy="937629"/>
    <xdr:sp macro="" textlink="">
      <xdr:nvSpPr>
        <xdr:cNvPr id="640" name="Прямоугольник 639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97</xdr:row>
      <xdr:rowOff>0</xdr:rowOff>
    </xdr:from>
    <xdr:ext cx="184731" cy="937629"/>
    <xdr:sp macro="" textlink="">
      <xdr:nvSpPr>
        <xdr:cNvPr id="641" name="Прямоугольник 640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97</xdr:row>
      <xdr:rowOff>0</xdr:rowOff>
    </xdr:from>
    <xdr:ext cx="184731" cy="937629"/>
    <xdr:sp macro="" textlink="">
      <xdr:nvSpPr>
        <xdr:cNvPr id="642" name="Прямоугольник 641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97</xdr:row>
      <xdr:rowOff>0</xdr:rowOff>
    </xdr:from>
    <xdr:ext cx="184731" cy="937629"/>
    <xdr:sp macro="" textlink="">
      <xdr:nvSpPr>
        <xdr:cNvPr id="643" name="Прямоугольник 642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97</xdr:row>
      <xdr:rowOff>0</xdr:rowOff>
    </xdr:from>
    <xdr:ext cx="184731" cy="937629"/>
    <xdr:sp macro="" textlink="">
      <xdr:nvSpPr>
        <xdr:cNvPr id="644" name="Прямоугольник 643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97</xdr:row>
      <xdr:rowOff>0</xdr:rowOff>
    </xdr:from>
    <xdr:ext cx="184731" cy="937629"/>
    <xdr:sp macro="" textlink="">
      <xdr:nvSpPr>
        <xdr:cNvPr id="645" name="Прямоугольник 644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56</xdr:row>
      <xdr:rowOff>0</xdr:rowOff>
    </xdr:from>
    <xdr:ext cx="184731" cy="937629"/>
    <xdr:sp macro="" textlink="">
      <xdr:nvSpPr>
        <xdr:cNvPr id="646" name="Прямоугольник 645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56</xdr:row>
      <xdr:rowOff>0</xdr:rowOff>
    </xdr:from>
    <xdr:ext cx="184731" cy="937629"/>
    <xdr:sp macro="" textlink="">
      <xdr:nvSpPr>
        <xdr:cNvPr id="647" name="Прямоугольник 646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56</xdr:row>
      <xdr:rowOff>0</xdr:rowOff>
    </xdr:from>
    <xdr:ext cx="184731" cy="937629"/>
    <xdr:sp macro="" textlink="">
      <xdr:nvSpPr>
        <xdr:cNvPr id="648" name="Прямоугольник 647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56</xdr:row>
      <xdr:rowOff>0</xdr:rowOff>
    </xdr:from>
    <xdr:ext cx="184731" cy="937629"/>
    <xdr:sp macro="" textlink="">
      <xdr:nvSpPr>
        <xdr:cNvPr id="649" name="Прямоугольник 648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56</xdr:row>
      <xdr:rowOff>0</xdr:rowOff>
    </xdr:from>
    <xdr:ext cx="184731" cy="937629"/>
    <xdr:sp macro="" textlink="">
      <xdr:nvSpPr>
        <xdr:cNvPr id="650" name="Прямоугольник 649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56</xdr:row>
      <xdr:rowOff>0</xdr:rowOff>
    </xdr:from>
    <xdr:ext cx="184731" cy="937629"/>
    <xdr:sp macro="" textlink="">
      <xdr:nvSpPr>
        <xdr:cNvPr id="651" name="Прямоугольник 650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97</xdr:row>
      <xdr:rowOff>0</xdr:rowOff>
    </xdr:from>
    <xdr:ext cx="184731" cy="937629"/>
    <xdr:sp macro="" textlink="">
      <xdr:nvSpPr>
        <xdr:cNvPr id="652" name="Прямоугольник 651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97</xdr:row>
      <xdr:rowOff>0</xdr:rowOff>
    </xdr:from>
    <xdr:ext cx="184731" cy="937629"/>
    <xdr:sp macro="" textlink="">
      <xdr:nvSpPr>
        <xdr:cNvPr id="653" name="Прямоугольник 652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97</xdr:row>
      <xdr:rowOff>0</xdr:rowOff>
    </xdr:from>
    <xdr:ext cx="184731" cy="937629"/>
    <xdr:sp macro="" textlink="">
      <xdr:nvSpPr>
        <xdr:cNvPr id="654" name="Прямоугольник 653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97</xdr:row>
      <xdr:rowOff>0</xdr:rowOff>
    </xdr:from>
    <xdr:ext cx="184731" cy="937629"/>
    <xdr:sp macro="" textlink="">
      <xdr:nvSpPr>
        <xdr:cNvPr id="655" name="Прямоугольник 654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11513819" cy="937629"/>
    <xdr:sp macro="" textlink="">
      <xdr:nvSpPr>
        <xdr:cNvPr id="656" name="Прямоугольник 655"/>
        <xdr:cNvSpPr/>
      </xdr:nvSpPr>
      <xdr:spPr>
        <a:xfrm>
          <a:off x="4381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97</xdr:row>
      <xdr:rowOff>0</xdr:rowOff>
    </xdr:from>
    <xdr:ext cx="184731" cy="937629"/>
    <xdr:sp macro="" textlink="">
      <xdr:nvSpPr>
        <xdr:cNvPr id="657" name="Прямоугольник 656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97</xdr:row>
      <xdr:rowOff>0</xdr:rowOff>
    </xdr:from>
    <xdr:ext cx="11513819" cy="937629"/>
    <xdr:sp macro="" textlink="">
      <xdr:nvSpPr>
        <xdr:cNvPr id="658" name="Прямоугольник 657"/>
        <xdr:cNvSpPr/>
      </xdr:nvSpPr>
      <xdr:spPr>
        <a:xfrm>
          <a:off x="14668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97</xdr:row>
      <xdr:rowOff>0</xdr:rowOff>
    </xdr:from>
    <xdr:ext cx="184731" cy="937629"/>
    <xdr:sp macro="" textlink="">
      <xdr:nvSpPr>
        <xdr:cNvPr id="659" name="Прямоугольник 658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96</xdr:row>
      <xdr:rowOff>1633405</xdr:rowOff>
    </xdr:from>
    <xdr:ext cx="937629" cy="11513819"/>
    <xdr:sp macro="" textlink="">
      <xdr:nvSpPr>
        <xdr:cNvPr id="660" name="Прямоугольник 659"/>
        <xdr:cNvSpPr/>
      </xdr:nvSpPr>
      <xdr:spPr>
        <a:xfrm rot="16200000">
          <a:off x="142875" y="672719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97</xdr:row>
      <xdr:rowOff>0</xdr:rowOff>
    </xdr:from>
    <xdr:ext cx="184731" cy="937629"/>
    <xdr:sp macro="" textlink="">
      <xdr:nvSpPr>
        <xdr:cNvPr id="661" name="Прямоугольник 660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99</xdr:row>
      <xdr:rowOff>50800</xdr:rowOff>
    </xdr:from>
    <xdr:ext cx="11513819" cy="937629"/>
    <xdr:sp macro="" textlink="">
      <xdr:nvSpPr>
        <xdr:cNvPr id="662" name="Прямоугольник 661"/>
        <xdr:cNvSpPr/>
      </xdr:nvSpPr>
      <xdr:spPr>
        <a:xfrm>
          <a:off x="0" y="62601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98</xdr:row>
      <xdr:rowOff>0</xdr:rowOff>
    </xdr:from>
    <xdr:ext cx="184731" cy="937629"/>
    <xdr:sp macro="" textlink="">
      <xdr:nvSpPr>
        <xdr:cNvPr id="663" name="Прямоугольник 662"/>
        <xdr:cNvSpPr/>
      </xdr:nvSpPr>
      <xdr:spPr>
        <a:xfrm>
          <a:off x="5767419" y="62360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115</xdr:row>
      <xdr:rowOff>0</xdr:rowOff>
    </xdr:from>
    <xdr:ext cx="11513819" cy="937629"/>
    <xdr:sp macro="" textlink="">
      <xdr:nvSpPr>
        <xdr:cNvPr id="664" name="Прямоугольник 663"/>
        <xdr:cNvSpPr/>
      </xdr:nvSpPr>
      <xdr:spPr>
        <a:xfrm>
          <a:off x="0" y="655986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98</xdr:row>
      <xdr:rowOff>0</xdr:rowOff>
    </xdr:from>
    <xdr:ext cx="184731" cy="937629"/>
    <xdr:sp macro="" textlink="">
      <xdr:nvSpPr>
        <xdr:cNvPr id="665" name="Прямоугольник 664"/>
        <xdr:cNvSpPr/>
      </xdr:nvSpPr>
      <xdr:spPr>
        <a:xfrm>
          <a:off x="5767419" y="62360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97</xdr:row>
      <xdr:rowOff>0</xdr:rowOff>
    </xdr:from>
    <xdr:ext cx="184731" cy="937629"/>
    <xdr:sp macro="" textlink="">
      <xdr:nvSpPr>
        <xdr:cNvPr id="666" name="Прямоугольник 665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97</xdr:row>
      <xdr:rowOff>0</xdr:rowOff>
    </xdr:from>
    <xdr:ext cx="184731" cy="937629"/>
    <xdr:sp macro="" textlink="">
      <xdr:nvSpPr>
        <xdr:cNvPr id="667" name="Прямоугольник 666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97</xdr:row>
      <xdr:rowOff>0</xdr:rowOff>
    </xdr:from>
    <xdr:ext cx="184731" cy="937629"/>
    <xdr:sp macro="" textlink="">
      <xdr:nvSpPr>
        <xdr:cNvPr id="668" name="Прямоугольник 667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97</xdr:row>
      <xdr:rowOff>0</xdr:rowOff>
    </xdr:from>
    <xdr:ext cx="184731" cy="937629"/>
    <xdr:sp macro="" textlink="">
      <xdr:nvSpPr>
        <xdr:cNvPr id="669" name="Прямоугольник 668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97</xdr:row>
      <xdr:rowOff>0</xdr:rowOff>
    </xdr:from>
    <xdr:ext cx="184731" cy="937629"/>
    <xdr:sp macro="" textlink="">
      <xdr:nvSpPr>
        <xdr:cNvPr id="670" name="Прямоугольник 669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97</xdr:row>
      <xdr:rowOff>0</xdr:rowOff>
    </xdr:from>
    <xdr:ext cx="184731" cy="937629"/>
    <xdr:sp macro="" textlink="">
      <xdr:nvSpPr>
        <xdr:cNvPr id="671" name="Прямоугольник 670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58</xdr:row>
      <xdr:rowOff>0</xdr:rowOff>
    </xdr:from>
    <xdr:ext cx="184731" cy="937629"/>
    <xdr:sp macro="" textlink="">
      <xdr:nvSpPr>
        <xdr:cNvPr id="672" name="Прямоугольник 671"/>
        <xdr:cNvSpPr/>
      </xdr:nvSpPr>
      <xdr:spPr>
        <a:xfrm>
          <a:off x="16630650" y="317658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58</xdr:row>
      <xdr:rowOff>0</xdr:rowOff>
    </xdr:from>
    <xdr:ext cx="184731" cy="937629"/>
    <xdr:sp macro="" textlink="">
      <xdr:nvSpPr>
        <xdr:cNvPr id="673" name="Прямоугольник 672"/>
        <xdr:cNvSpPr/>
      </xdr:nvSpPr>
      <xdr:spPr>
        <a:xfrm>
          <a:off x="16630650" y="317658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58</xdr:row>
      <xdr:rowOff>0</xdr:rowOff>
    </xdr:from>
    <xdr:ext cx="184731" cy="937629"/>
    <xdr:sp macro="" textlink="">
      <xdr:nvSpPr>
        <xdr:cNvPr id="674" name="Прямоугольник 673"/>
        <xdr:cNvSpPr/>
      </xdr:nvSpPr>
      <xdr:spPr>
        <a:xfrm>
          <a:off x="16630650" y="317658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58</xdr:row>
      <xdr:rowOff>0</xdr:rowOff>
    </xdr:from>
    <xdr:ext cx="184731" cy="937629"/>
    <xdr:sp macro="" textlink="">
      <xdr:nvSpPr>
        <xdr:cNvPr id="675" name="Прямоугольник 674"/>
        <xdr:cNvSpPr/>
      </xdr:nvSpPr>
      <xdr:spPr>
        <a:xfrm>
          <a:off x="16630650" y="317658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58</xdr:row>
      <xdr:rowOff>0</xdr:rowOff>
    </xdr:from>
    <xdr:ext cx="184731" cy="937629"/>
    <xdr:sp macro="" textlink="">
      <xdr:nvSpPr>
        <xdr:cNvPr id="676" name="Прямоугольник 675"/>
        <xdr:cNvSpPr/>
      </xdr:nvSpPr>
      <xdr:spPr>
        <a:xfrm>
          <a:off x="16630650" y="317658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58</xdr:row>
      <xdr:rowOff>0</xdr:rowOff>
    </xdr:from>
    <xdr:ext cx="184731" cy="937629"/>
    <xdr:sp macro="" textlink="">
      <xdr:nvSpPr>
        <xdr:cNvPr id="677" name="Прямоугольник 676"/>
        <xdr:cNvSpPr/>
      </xdr:nvSpPr>
      <xdr:spPr>
        <a:xfrm>
          <a:off x="16630650" y="317658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97</xdr:row>
      <xdr:rowOff>0</xdr:rowOff>
    </xdr:from>
    <xdr:ext cx="184731" cy="937629"/>
    <xdr:sp macro="" textlink="">
      <xdr:nvSpPr>
        <xdr:cNvPr id="678" name="Прямоугольник 677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97</xdr:row>
      <xdr:rowOff>0</xdr:rowOff>
    </xdr:from>
    <xdr:ext cx="184731" cy="937629"/>
    <xdr:sp macro="" textlink="">
      <xdr:nvSpPr>
        <xdr:cNvPr id="679" name="Прямоугольник 678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97</xdr:row>
      <xdr:rowOff>0</xdr:rowOff>
    </xdr:from>
    <xdr:ext cx="184731" cy="937629"/>
    <xdr:sp macro="" textlink="">
      <xdr:nvSpPr>
        <xdr:cNvPr id="680" name="Прямоугольник 679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97</xdr:row>
      <xdr:rowOff>0</xdr:rowOff>
    </xdr:from>
    <xdr:ext cx="184731" cy="937629"/>
    <xdr:sp macro="" textlink="">
      <xdr:nvSpPr>
        <xdr:cNvPr id="681" name="Прямоугольник 680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142</xdr:row>
      <xdr:rowOff>0</xdr:rowOff>
    </xdr:from>
    <xdr:ext cx="11513819" cy="937629"/>
    <xdr:sp macro="" textlink="">
      <xdr:nvSpPr>
        <xdr:cNvPr id="682" name="Прямоугольник 681"/>
        <xdr:cNvSpPr/>
      </xdr:nvSpPr>
      <xdr:spPr>
        <a:xfrm>
          <a:off x="0" y="70742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98</xdr:row>
      <xdr:rowOff>0</xdr:rowOff>
    </xdr:from>
    <xdr:ext cx="184731" cy="937629"/>
    <xdr:sp macro="" textlink="">
      <xdr:nvSpPr>
        <xdr:cNvPr id="683" name="Прямоугольник 682"/>
        <xdr:cNvSpPr/>
      </xdr:nvSpPr>
      <xdr:spPr>
        <a:xfrm>
          <a:off x="5767419" y="62360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1892300</xdr:colOff>
      <xdr:row>98</xdr:row>
      <xdr:rowOff>25400</xdr:rowOff>
    </xdr:from>
    <xdr:ext cx="11513819" cy="937629"/>
    <xdr:sp macro="" textlink="">
      <xdr:nvSpPr>
        <xdr:cNvPr id="684" name="Прямоугольник 683"/>
        <xdr:cNvSpPr/>
      </xdr:nvSpPr>
      <xdr:spPr>
        <a:xfrm rot="1025525">
          <a:off x="2330450" y="623855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98</xdr:row>
      <xdr:rowOff>0</xdr:rowOff>
    </xdr:from>
    <xdr:ext cx="184731" cy="937629"/>
    <xdr:sp macro="" textlink="">
      <xdr:nvSpPr>
        <xdr:cNvPr id="685" name="Прямоугольник 684"/>
        <xdr:cNvSpPr/>
      </xdr:nvSpPr>
      <xdr:spPr>
        <a:xfrm>
          <a:off x="5767419" y="62360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11513819" cy="937629"/>
    <xdr:sp macro="" textlink="">
      <xdr:nvSpPr>
        <xdr:cNvPr id="686" name="Прямоугольник 685"/>
        <xdr:cNvSpPr/>
      </xdr:nvSpPr>
      <xdr:spPr>
        <a:xfrm>
          <a:off x="4381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97</xdr:row>
      <xdr:rowOff>0</xdr:rowOff>
    </xdr:from>
    <xdr:ext cx="184731" cy="937629"/>
    <xdr:sp macro="" textlink="">
      <xdr:nvSpPr>
        <xdr:cNvPr id="687" name="Прямоугольник 686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97</xdr:row>
      <xdr:rowOff>0</xdr:rowOff>
    </xdr:from>
    <xdr:ext cx="11513819" cy="937629"/>
    <xdr:sp macro="" textlink="">
      <xdr:nvSpPr>
        <xdr:cNvPr id="688" name="Прямоугольник 687"/>
        <xdr:cNvSpPr/>
      </xdr:nvSpPr>
      <xdr:spPr>
        <a:xfrm>
          <a:off x="4381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97</xdr:row>
      <xdr:rowOff>0</xdr:rowOff>
    </xdr:from>
    <xdr:ext cx="184731" cy="937629"/>
    <xdr:sp macro="" textlink="">
      <xdr:nvSpPr>
        <xdr:cNvPr id="689" name="Прямоугольник 688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431800</xdr:colOff>
      <xdr:row>97</xdr:row>
      <xdr:rowOff>0</xdr:rowOff>
    </xdr:from>
    <xdr:ext cx="11513819" cy="937629"/>
    <xdr:sp macro="" textlink="">
      <xdr:nvSpPr>
        <xdr:cNvPr id="690" name="Прямоугольник 689"/>
        <xdr:cNvSpPr/>
      </xdr:nvSpPr>
      <xdr:spPr>
        <a:xfrm>
          <a:off x="43180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97</xdr:row>
      <xdr:rowOff>0</xdr:rowOff>
    </xdr:from>
    <xdr:ext cx="184731" cy="937629"/>
    <xdr:sp macro="" textlink="">
      <xdr:nvSpPr>
        <xdr:cNvPr id="691" name="Прямоугольник 690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97</xdr:row>
      <xdr:rowOff>0</xdr:rowOff>
    </xdr:from>
    <xdr:ext cx="11513819" cy="937629"/>
    <xdr:sp macro="" textlink="">
      <xdr:nvSpPr>
        <xdr:cNvPr id="692" name="Прямоугольник 691"/>
        <xdr:cNvSpPr/>
      </xdr:nvSpPr>
      <xdr:spPr>
        <a:xfrm>
          <a:off x="14668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97</xdr:row>
      <xdr:rowOff>0</xdr:rowOff>
    </xdr:from>
    <xdr:ext cx="184731" cy="937629"/>
    <xdr:sp macro="" textlink="">
      <xdr:nvSpPr>
        <xdr:cNvPr id="693" name="Прямоугольник 692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75</xdr:row>
      <xdr:rowOff>0</xdr:rowOff>
    </xdr:from>
    <xdr:ext cx="184731" cy="937629"/>
    <xdr:sp macro="" textlink="">
      <xdr:nvSpPr>
        <xdr:cNvPr id="694" name="Прямоугольник 693"/>
        <xdr:cNvSpPr/>
      </xdr:nvSpPr>
      <xdr:spPr>
        <a:xfrm>
          <a:off x="5767419" y="46882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75</xdr:row>
      <xdr:rowOff>0</xdr:rowOff>
    </xdr:from>
    <xdr:ext cx="184731" cy="937629"/>
    <xdr:sp macro="" textlink="">
      <xdr:nvSpPr>
        <xdr:cNvPr id="695" name="Прямоугольник 694"/>
        <xdr:cNvSpPr/>
      </xdr:nvSpPr>
      <xdr:spPr>
        <a:xfrm>
          <a:off x="5767419" y="46882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74</xdr:row>
      <xdr:rowOff>0</xdr:rowOff>
    </xdr:from>
    <xdr:ext cx="184731" cy="937629"/>
    <xdr:sp macro="" textlink="">
      <xdr:nvSpPr>
        <xdr:cNvPr id="696" name="Прямоугольник 695"/>
        <xdr:cNvSpPr/>
      </xdr:nvSpPr>
      <xdr:spPr>
        <a:xfrm>
          <a:off x="5767419" y="459295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74</xdr:row>
      <xdr:rowOff>0</xdr:rowOff>
    </xdr:from>
    <xdr:ext cx="184731" cy="937629"/>
    <xdr:sp macro="" textlink="">
      <xdr:nvSpPr>
        <xdr:cNvPr id="697" name="Прямоугольник 696"/>
        <xdr:cNvSpPr/>
      </xdr:nvSpPr>
      <xdr:spPr>
        <a:xfrm>
          <a:off x="5767419" y="459295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76</xdr:row>
      <xdr:rowOff>1633405</xdr:rowOff>
    </xdr:from>
    <xdr:ext cx="937629" cy="11513819"/>
    <xdr:sp macro="" textlink="">
      <xdr:nvSpPr>
        <xdr:cNvPr id="698" name="Прямоугольник 697"/>
        <xdr:cNvSpPr/>
      </xdr:nvSpPr>
      <xdr:spPr>
        <a:xfrm rot="16200000">
          <a:off x="142875" y="537368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94</xdr:row>
      <xdr:rowOff>0</xdr:rowOff>
    </xdr:from>
    <xdr:ext cx="184731" cy="937629"/>
    <xdr:sp macro="" textlink="">
      <xdr:nvSpPr>
        <xdr:cNvPr id="699" name="Прямоугольник 698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11513819" cy="937629"/>
    <xdr:sp macro="" textlink="">
      <xdr:nvSpPr>
        <xdr:cNvPr id="700" name="Прямоугольник 699"/>
        <xdr:cNvSpPr/>
      </xdr:nvSpPr>
      <xdr:spPr>
        <a:xfrm>
          <a:off x="4381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94</xdr:row>
      <xdr:rowOff>0</xdr:rowOff>
    </xdr:from>
    <xdr:ext cx="184731" cy="937629"/>
    <xdr:sp macro="" textlink="">
      <xdr:nvSpPr>
        <xdr:cNvPr id="701" name="Прямоугольник 700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11513819" cy="937629"/>
    <xdr:sp macro="" textlink="">
      <xdr:nvSpPr>
        <xdr:cNvPr id="702" name="Прямоугольник 701"/>
        <xdr:cNvSpPr/>
      </xdr:nvSpPr>
      <xdr:spPr>
        <a:xfrm>
          <a:off x="4381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94</xdr:row>
      <xdr:rowOff>0</xdr:rowOff>
    </xdr:from>
    <xdr:ext cx="184731" cy="937629"/>
    <xdr:sp macro="" textlink="">
      <xdr:nvSpPr>
        <xdr:cNvPr id="703" name="Прямоугольник 702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94</xdr:row>
      <xdr:rowOff>0</xdr:rowOff>
    </xdr:from>
    <xdr:ext cx="184731" cy="937629"/>
    <xdr:sp macro="" textlink="">
      <xdr:nvSpPr>
        <xdr:cNvPr id="704" name="Прямоугольник 703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94</xdr:row>
      <xdr:rowOff>0</xdr:rowOff>
    </xdr:from>
    <xdr:ext cx="184731" cy="937629"/>
    <xdr:sp macro="" textlink="">
      <xdr:nvSpPr>
        <xdr:cNvPr id="705" name="Прямоугольник 704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94</xdr:row>
      <xdr:rowOff>0</xdr:rowOff>
    </xdr:from>
    <xdr:ext cx="184731" cy="937629"/>
    <xdr:sp macro="" textlink="">
      <xdr:nvSpPr>
        <xdr:cNvPr id="706" name="Прямоугольник 705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94</xdr:row>
      <xdr:rowOff>0</xdr:rowOff>
    </xdr:from>
    <xdr:ext cx="184731" cy="937629"/>
    <xdr:sp macro="" textlink="">
      <xdr:nvSpPr>
        <xdr:cNvPr id="707" name="Прямоугольник 706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94</xdr:row>
      <xdr:rowOff>0</xdr:rowOff>
    </xdr:from>
    <xdr:ext cx="184731" cy="937629"/>
    <xdr:sp macro="" textlink="">
      <xdr:nvSpPr>
        <xdr:cNvPr id="708" name="Прямоугольник 707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94</xdr:row>
      <xdr:rowOff>0</xdr:rowOff>
    </xdr:from>
    <xdr:ext cx="184731" cy="937629"/>
    <xdr:sp macro="" textlink="">
      <xdr:nvSpPr>
        <xdr:cNvPr id="709" name="Прямоугольник 708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54</xdr:row>
      <xdr:rowOff>0</xdr:rowOff>
    </xdr:from>
    <xdr:ext cx="184731" cy="937629"/>
    <xdr:sp macro="" textlink="">
      <xdr:nvSpPr>
        <xdr:cNvPr id="710" name="Прямоугольник 709"/>
        <xdr:cNvSpPr/>
      </xdr:nvSpPr>
      <xdr:spPr>
        <a:xfrm>
          <a:off x="16630650" y="290893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54</xdr:row>
      <xdr:rowOff>0</xdr:rowOff>
    </xdr:from>
    <xdr:ext cx="184731" cy="937629"/>
    <xdr:sp macro="" textlink="">
      <xdr:nvSpPr>
        <xdr:cNvPr id="711" name="Прямоугольник 710"/>
        <xdr:cNvSpPr/>
      </xdr:nvSpPr>
      <xdr:spPr>
        <a:xfrm>
          <a:off x="16630650" y="290893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54</xdr:row>
      <xdr:rowOff>0</xdr:rowOff>
    </xdr:from>
    <xdr:ext cx="184731" cy="937629"/>
    <xdr:sp macro="" textlink="">
      <xdr:nvSpPr>
        <xdr:cNvPr id="712" name="Прямоугольник 711"/>
        <xdr:cNvSpPr/>
      </xdr:nvSpPr>
      <xdr:spPr>
        <a:xfrm>
          <a:off x="16630650" y="290893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54</xdr:row>
      <xdr:rowOff>0</xdr:rowOff>
    </xdr:from>
    <xdr:ext cx="184731" cy="937629"/>
    <xdr:sp macro="" textlink="">
      <xdr:nvSpPr>
        <xdr:cNvPr id="713" name="Прямоугольник 712"/>
        <xdr:cNvSpPr/>
      </xdr:nvSpPr>
      <xdr:spPr>
        <a:xfrm>
          <a:off x="16630650" y="290893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54</xdr:row>
      <xdr:rowOff>0</xdr:rowOff>
    </xdr:from>
    <xdr:ext cx="184731" cy="937629"/>
    <xdr:sp macro="" textlink="">
      <xdr:nvSpPr>
        <xdr:cNvPr id="714" name="Прямоугольник 713"/>
        <xdr:cNvSpPr/>
      </xdr:nvSpPr>
      <xdr:spPr>
        <a:xfrm>
          <a:off x="16630650" y="290893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54</xdr:row>
      <xdr:rowOff>0</xdr:rowOff>
    </xdr:from>
    <xdr:ext cx="184731" cy="937629"/>
    <xdr:sp macro="" textlink="">
      <xdr:nvSpPr>
        <xdr:cNvPr id="715" name="Прямоугольник 714"/>
        <xdr:cNvSpPr/>
      </xdr:nvSpPr>
      <xdr:spPr>
        <a:xfrm>
          <a:off x="16630650" y="290893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94</xdr:row>
      <xdr:rowOff>0</xdr:rowOff>
    </xdr:from>
    <xdr:ext cx="184731" cy="937629"/>
    <xdr:sp macro="" textlink="">
      <xdr:nvSpPr>
        <xdr:cNvPr id="716" name="Прямоугольник 715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94</xdr:row>
      <xdr:rowOff>0</xdr:rowOff>
    </xdr:from>
    <xdr:ext cx="184731" cy="937629"/>
    <xdr:sp macro="" textlink="">
      <xdr:nvSpPr>
        <xdr:cNvPr id="717" name="Прямоугольник 716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94</xdr:row>
      <xdr:rowOff>0</xdr:rowOff>
    </xdr:from>
    <xdr:ext cx="184731" cy="937629"/>
    <xdr:sp macro="" textlink="">
      <xdr:nvSpPr>
        <xdr:cNvPr id="718" name="Прямоугольник 717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94</xdr:row>
      <xdr:rowOff>0</xdr:rowOff>
    </xdr:from>
    <xdr:ext cx="184731" cy="937629"/>
    <xdr:sp macro="" textlink="">
      <xdr:nvSpPr>
        <xdr:cNvPr id="719" name="Прямоугольник 718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11513819" cy="937629"/>
    <xdr:sp macro="" textlink="">
      <xdr:nvSpPr>
        <xdr:cNvPr id="720" name="Прямоугольник 719"/>
        <xdr:cNvSpPr/>
      </xdr:nvSpPr>
      <xdr:spPr>
        <a:xfrm>
          <a:off x="4381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94</xdr:row>
      <xdr:rowOff>0</xdr:rowOff>
    </xdr:from>
    <xdr:ext cx="184731" cy="937629"/>
    <xdr:sp macro="" textlink="">
      <xdr:nvSpPr>
        <xdr:cNvPr id="721" name="Прямоугольник 720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94</xdr:row>
      <xdr:rowOff>0</xdr:rowOff>
    </xdr:from>
    <xdr:ext cx="11513819" cy="937629"/>
    <xdr:sp macro="" textlink="">
      <xdr:nvSpPr>
        <xdr:cNvPr id="722" name="Прямоугольник 721"/>
        <xdr:cNvSpPr/>
      </xdr:nvSpPr>
      <xdr:spPr>
        <a:xfrm>
          <a:off x="14668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94</xdr:row>
      <xdr:rowOff>0</xdr:rowOff>
    </xdr:from>
    <xdr:ext cx="184731" cy="937629"/>
    <xdr:sp macro="" textlink="">
      <xdr:nvSpPr>
        <xdr:cNvPr id="723" name="Прямоугольник 722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94</xdr:row>
      <xdr:rowOff>0</xdr:rowOff>
    </xdr:from>
    <xdr:ext cx="937629" cy="11513819"/>
    <xdr:sp macro="" textlink="">
      <xdr:nvSpPr>
        <xdr:cNvPr id="724" name="Прямоугольник 723"/>
        <xdr:cNvSpPr/>
      </xdr:nvSpPr>
      <xdr:spPr>
        <a:xfrm rot="16200000">
          <a:off x="142875" y="6663862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94</xdr:row>
      <xdr:rowOff>0</xdr:rowOff>
    </xdr:from>
    <xdr:ext cx="184731" cy="937629"/>
    <xdr:sp macro="" textlink="">
      <xdr:nvSpPr>
        <xdr:cNvPr id="725" name="Прямоугольник 724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97</xdr:row>
      <xdr:rowOff>0</xdr:rowOff>
    </xdr:from>
    <xdr:ext cx="11513819" cy="937629"/>
    <xdr:sp macro="" textlink="">
      <xdr:nvSpPr>
        <xdr:cNvPr id="726" name="Прямоугольник 725"/>
        <xdr:cNvSpPr/>
      </xdr:nvSpPr>
      <xdr:spPr>
        <a:xfrm>
          <a:off x="0" y="62220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97</xdr:row>
      <xdr:rowOff>0</xdr:rowOff>
    </xdr:from>
    <xdr:ext cx="184731" cy="937629"/>
    <xdr:sp macro="" textlink="">
      <xdr:nvSpPr>
        <xdr:cNvPr id="727" name="Прямоугольник 726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113</xdr:row>
      <xdr:rowOff>0</xdr:rowOff>
    </xdr:from>
    <xdr:ext cx="11513819" cy="937629"/>
    <xdr:sp macro="" textlink="">
      <xdr:nvSpPr>
        <xdr:cNvPr id="728" name="Прямоугольник 727"/>
        <xdr:cNvSpPr/>
      </xdr:nvSpPr>
      <xdr:spPr>
        <a:xfrm>
          <a:off x="0" y="652176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97</xdr:row>
      <xdr:rowOff>0</xdr:rowOff>
    </xdr:from>
    <xdr:ext cx="184731" cy="937629"/>
    <xdr:sp macro="" textlink="">
      <xdr:nvSpPr>
        <xdr:cNvPr id="729" name="Прямоугольник 728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94</xdr:row>
      <xdr:rowOff>0</xdr:rowOff>
    </xdr:from>
    <xdr:ext cx="184731" cy="937629"/>
    <xdr:sp macro="" textlink="">
      <xdr:nvSpPr>
        <xdr:cNvPr id="730" name="Прямоугольник 729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94</xdr:row>
      <xdr:rowOff>0</xdr:rowOff>
    </xdr:from>
    <xdr:ext cx="184731" cy="937629"/>
    <xdr:sp macro="" textlink="">
      <xdr:nvSpPr>
        <xdr:cNvPr id="731" name="Прямоугольник 730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94</xdr:row>
      <xdr:rowOff>0</xdr:rowOff>
    </xdr:from>
    <xdr:ext cx="184731" cy="937629"/>
    <xdr:sp macro="" textlink="">
      <xdr:nvSpPr>
        <xdr:cNvPr id="732" name="Прямоугольник 731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94</xdr:row>
      <xdr:rowOff>0</xdr:rowOff>
    </xdr:from>
    <xdr:ext cx="184731" cy="937629"/>
    <xdr:sp macro="" textlink="">
      <xdr:nvSpPr>
        <xdr:cNvPr id="733" name="Прямоугольник 732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94</xdr:row>
      <xdr:rowOff>0</xdr:rowOff>
    </xdr:from>
    <xdr:ext cx="184731" cy="937629"/>
    <xdr:sp macro="" textlink="">
      <xdr:nvSpPr>
        <xdr:cNvPr id="734" name="Прямоугольник 733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94</xdr:row>
      <xdr:rowOff>0</xdr:rowOff>
    </xdr:from>
    <xdr:ext cx="184731" cy="937629"/>
    <xdr:sp macro="" textlink="">
      <xdr:nvSpPr>
        <xdr:cNvPr id="735" name="Прямоугольник 734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12700</xdr:colOff>
      <xdr:row>55</xdr:row>
      <xdr:rowOff>165100</xdr:rowOff>
    </xdr:from>
    <xdr:ext cx="184731" cy="937629"/>
    <xdr:sp macro="" textlink="">
      <xdr:nvSpPr>
        <xdr:cNvPr id="736" name="Прямоугольник 735"/>
        <xdr:cNvSpPr/>
      </xdr:nvSpPr>
      <xdr:spPr>
        <a:xfrm>
          <a:off x="16643350" y="298259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56</xdr:row>
      <xdr:rowOff>0</xdr:rowOff>
    </xdr:from>
    <xdr:ext cx="184731" cy="937629"/>
    <xdr:sp macro="" textlink="">
      <xdr:nvSpPr>
        <xdr:cNvPr id="737" name="Прямоугольник 736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56</xdr:row>
      <xdr:rowOff>0</xdr:rowOff>
    </xdr:from>
    <xdr:ext cx="184731" cy="937629"/>
    <xdr:sp macro="" textlink="">
      <xdr:nvSpPr>
        <xdr:cNvPr id="738" name="Прямоугольник 737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56</xdr:row>
      <xdr:rowOff>0</xdr:rowOff>
    </xdr:from>
    <xdr:ext cx="184731" cy="937629"/>
    <xdr:sp macro="" textlink="">
      <xdr:nvSpPr>
        <xdr:cNvPr id="739" name="Прямоугольник 738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56</xdr:row>
      <xdr:rowOff>0</xdr:rowOff>
    </xdr:from>
    <xdr:ext cx="184731" cy="937629"/>
    <xdr:sp macro="" textlink="">
      <xdr:nvSpPr>
        <xdr:cNvPr id="740" name="Прямоугольник 739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56</xdr:row>
      <xdr:rowOff>0</xdr:rowOff>
    </xdr:from>
    <xdr:ext cx="184731" cy="937629"/>
    <xdr:sp macro="" textlink="">
      <xdr:nvSpPr>
        <xdr:cNvPr id="741" name="Прямоугольник 740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94</xdr:row>
      <xdr:rowOff>0</xdr:rowOff>
    </xdr:from>
    <xdr:ext cx="184731" cy="937629"/>
    <xdr:sp macro="" textlink="">
      <xdr:nvSpPr>
        <xdr:cNvPr id="742" name="Прямоугольник 741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94</xdr:row>
      <xdr:rowOff>0</xdr:rowOff>
    </xdr:from>
    <xdr:ext cx="184731" cy="937629"/>
    <xdr:sp macro="" textlink="">
      <xdr:nvSpPr>
        <xdr:cNvPr id="743" name="Прямоугольник 742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94</xdr:row>
      <xdr:rowOff>0</xdr:rowOff>
    </xdr:from>
    <xdr:ext cx="184731" cy="937629"/>
    <xdr:sp macro="" textlink="">
      <xdr:nvSpPr>
        <xdr:cNvPr id="744" name="Прямоугольник 743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94</xdr:row>
      <xdr:rowOff>0</xdr:rowOff>
    </xdr:from>
    <xdr:ext cx="184731" cy="937629"/>
    <xdr:sp macro="" textlink="">
      <xdr:nvSpPr>
        <xdr:cNvPr id="745" name="Прямоугольник 744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160</xdr:row>
      <xdr:rowOff>127000</xdr:rowOff>
    </xdr:from>
    <xdr:ext cx="11513819" cy="937629"/>
    <xdr:sp macro="" textlink="">
      <xdr:nvSpPr>
        <xdr:cNvPr id="746" name="Прямоугольник 745"/>
        <xdr:cNvSpPr/>
      </xdr:nvSpPr>
      <xdr:spPr>
        <a:xfrm>
          <a:off x="0" y="74298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97</xdr:row>
      <xdr:rowOff>0</xdr:rowOff>
    </xdr:from>
    <xdr:ext cx="184731" cy="937629"/>
    <xdr:sp macro="" textlink="">
      <xdr:nvSpPr>
        <xdr:cNvPr id="747" name="Прямоугольник 746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1930400</xdr:colOff>
      <xdr:row>97</xdr:row>
      <xdr:rowOff>0</xdr:rowOff>
    </xdr:from>
    <xdr:ext cx="11513819" cy="937629"/>
    <xdr:sp macro="" textlink="">
      <xdr:nvSpPr>
        <xdr:cNvPr id="748" name="Прямоугольник 747"/>
        <xdr:cNvSpPr/>
      </xdr:nvSpPr>
      <xdr:spPr>
        <a:xfrm rot="1025525">
          <a:off x="23685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97</xdr:row>
      <xdr:rowOff>0</xdr:rowOff>
    </xdr:from>
    <xdr:ext cx="184731" cy="937629"/>
    <xdr:sp macro="" textlink="">
      <xdr:nvSpPr>
        <xdr:cNvPr id="749" name="Прямоугольник 748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76</xdr:row>
      <xdr:rowOff>0</xdr:rowOff>
    </xdr:from>
    <xdr:ext cx="937629" cy="11513819"/>
    <xdr:sp macro="" textlink="">
      <xdr:nvSpPr>
        <xdr:cNvPr id="750" name="Прямоугольник 749"/>
        <xdr:cNvSpPr/>
      </xdr:nvSpPr>
      <xdr:spPr>
        <a:xfrm rot="16200000">
          <a:off x="142875" y="5293214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94</xdr:row>
      <xdr:rowOff>0</xdr:rowOff>
    </xdr:from>
    <xdr:ext cx="184731" cy="937629"/>
    <xdr:sp macro="" textlink="">
      <xdr:nvSpPr>
        <xdr:cNvPr id="751" name="Прямоугольник 750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11513819" cy="937629"/>
    <xdr:sp macro="" textlink="">
      <xdr:nvSpPr>
        <xdr:cNvPr id="752" name="Прямоугольник 751"/>
        <xdr:cNvSpPr/>
      </xdr:nvSpPr>
      <xdr:spPr>
        <a:xfrm>
          <a:off x="4381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94</xdr:row>
      <xdr:rowOff>0</xdr:rowOff>
    </xdr:from>
    <xdr:ext cx="184731" cy="937629"/>
    <xdr:sp macro="" textlink="">
      <xdr:nvSpPr>
        <xdr:cNvPr id="753" name="Прямоугольник 752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11513819" cy="937629"/>
    <xdr:sp macro="" textlink="">
      <xdr:nvSpPr>
        <xdr:cNvPr id="754" name="Прямоугольник 753"/>
        <xdr:cNvSpPr/>
      </xdr:nvSpPr>
      <xdr:spPr>
        <a:xfrm>
          <a:off x="4381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94</xdr:row>
      <xdr:rowOff>0</xdr:rowOff>
    </xdr:from>
    <xdr:ext cx="184731" cy="937629"/>
    <xdr:sp macro="" textlink="">
      <xdr:nvSpPr>
        <xdr:cNvPr id="755" name="Прямоугольник 754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94</xdr:row>
      <xdr:rowOff>0</xdr:rowOff>
    </xdr:from>
    <xdr:ext cx="184731" cy="937629"/>
    <xdr:sp macro="" textlink="">
      <xdr:nvSpPr>
        <xdr:cNvPr id="756" name="Прямоугольник 755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94</xdr:row>
      <xdr:rowOff>0</xdr:rowOff>
    </xdr:from>
    <xdr:ext cx="184731" cy="937629"/>
    <xdr:sp macro="" textlink="">
      <xdr:nvSpPr>
        <xdr:cNvPr id="757" name="Прямоугольник 756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94</xdr:row>
      <xdr:rowOff>0</xdr:rowOff>
    </xdr:from>
    <xdr:ext cx="184731" cy="937629"/>
    <xdr:sp macro="" textlink="">
      <xdr:nvSpPr>
        <xdr:cNvPr id="758" name="Прямоугольник 757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94</xdr:row>
      <xdr:rowOff>0</xdr:rowOff>
    </xdr:from>
    <xdr:ext cx="184731" cy="937629"/>
    <xdr:sp macro="" textlink="">
      <xdr:nvSpPr>
        <xdr:cNvPr id="759" name="Прямоугольник 758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94</xdr:row>
      <xdr:rowOff>0</xdr:rowOff>
    </xdr:from>
    <xdr:ext cx="184731" cy="937629"/>
    <xdr:sp macro="" textlink="">
      <xdr:nvSpPr>
        <xdr:cNvPr id="760" name="Прямоугольник 759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94</xdr:row>
      <xdr:rowOff>0</xdr:rowOff>
    </xdr:from>
    <xdr:ext cx="184731" cy="937629"/>
    <xdr:sp macro="" textlink="">
      <xdr:nvSpPr>
        <xdr:cNvPr id="761" name="Прямоугольник 760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53</xdr:row>
      <xdr:rowOff>0</xdr:rowOff>
    </xdr:from>
    <xdr:ext cx="184731" cy="937629"/>
    <xdr:sp macro="" textlink="">
      <xdr:nvSpPr>
        <xdr:cNvPr id="762" name="Прямоугольник 761"/>
        <xdr:cNvSpPr/>
      </xdr:nvSpPr>
      <xdr:spPr>
        <a:xfrm>
          <a:off x="16630650" y="288512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53</xdr:row>
      <xdr:rowOff>0</xdr:rowOff>
    </xdr:from>
    <xdr:ext cx="184731" cy="937629"/>
    <xdr:sp macro="" textlink="">
      <xdr:nvSpPr>
        <xdr:cNvPr id="763" name="Прямоугольник 762"/>
        <xdr:cNvSpPr/>
      </xdr:nvSpPr>
      <xdr:spPr>
        <a:xfrm>
          <a:off x="16630650" y="288512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53</xdr:row>
      <xdr:rowOff>0</xdr:rowOff>
    </xdr:from>
    <xdr:ext cx="184731" cy="937629"/>
    <xdr:sp macro="" textlink="">
      <xdr:nvSpPr>
        <xdr:cNvPr id="764" name="Прямоугольник 763"/>
        <xdr:cNvSpPr/>
      </xdr:nvSpPr>
      <xdr:spPr>
        <a:xfrm>
          <a:off x="16630650" y="288512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53</xdr:row>
      <xdr:rowOff>0</xdr:rowOff>
    </xdr:from>
    <xdr:ext cx="184731" cy="937629"/>
    <xdr:sp macro="" textlink="">
      <xdr:nvSpPr>
        <xdr:cNvPr id="765" name="Прямоугольник 764"/>
        <xdr:cNvSpPr/>
      </xdr:nvSpPr>
      <xdr:spPr>
        <a:xfrm>
          <a:off x="16630650" y="288512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53</xdr:row>
      <xdr:rowOff>0</xdr:rowOff>
    </xdr:from>
    <xdr:ext cx="184731" cy="937629"/>
    <xdr:sp macro="" textlink="">
      <xdr:nvSpPr>
        <xdr:cNvPr id="766" name="Прямоугольник 765"/>
        <xdr:cNvSpPr/>
      </xdr:nvSpPr>
      <xdr:spPr>
        <a:xfrm>
          <a:off x="16630650" y="288512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53</xdr:row>
      <xdr:rowOff>0</xdr:rowOff>
    </xdr:from>
    <xdr:ext cx="184731" cy="937629"/>
    <xdr:sp macro="" textlink="">
      <xdr:nvSpPr>
        <xdr:cNvPr id="767" name="Прямоугольник 766"/>
        <xdr:cNvSpPr/>
      </xdr:nvSpPr>
      <xdr:spPr>
        <a:xfrm>
          <a:off x="16630650" y="288512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94</xdr:row>
      <xdr:rowOff>0</xdr:rowOff>
    </xdr:from>
    <xdr:ext cx="184731" cy="937629"/>
    <xdr:sp macro="" textlink="">
      <xdr:nvSpPr>
        <xdr:cNvPr id="768" name="Прямоугольник 767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94</xdr:row>
      <xdr:rowOff>0</xdr:rowOff>
    </xdr:from>
    <xdr:ext cx="184731" cy="937629"/>
    <xdr:sp macro="" textlink="">
      <xdr:nvSpPr>
        <xdr:cNvPr id="769" name="Прямоугольник 768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94</xdr:row>
      <xdr:rowOff>0</xdr:rowOff>
    </xdr:from>
    <xdr:ext cx="184731" cy="937629"/>
    <xdr:sp macro="" textlink="">
      <xdr:nvSpPr>
        <xdr:cNvPr id="770" name="Прямоугольник 769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94</xdr:row>
      <xdr:rowOff>0</xdr:rowOff>
    </xdr:from>
    <xdr:ext cx="184731" cy="937629"/>
    <xdr:sp macro="" textlink="">
      <xdr:nvSpPr>
        <xdr:cNvPr id="771" name="Прямоугольник 770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11513819" cy="937629"/>
    <xdr:sp macro="" textlink="">
      <xdr:nvSpPr>
        <xdr:cNvPr id="772" name="Прямоугольник 771"/>
        <xdr:cNvSpPr/>
      </xdr:nvSpPr>
      <xdr:spPr>
        <a:xfrm>
          <a:off x="4381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94</xdr:row>
      <xdr:rowOff>0</xdr:rowOff>
    </xdr:from>
    <xdr:ext cx="184731" cy="937629"/>
    <xdr:sp macro="" textlink="">
      <xdr:nvSpPr>
        <xdr:cNvPr id="773" name="Прямоугольник 772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94</xdr:row>
      <xdr:rowOff>0</xdr:rowOff>
    </xdr:from>
    <xdr:ext cx="11513819" cy="937629"/>
    <xdr:sp macro="" textlink="">
      <xdr:nvSpPr>
        <xdr:cNvPr id="774" name="Прямоугольник 773"/>
        <xdr:cNvSpPr/>
      </xdr:nvSpPr>
      <xdr:spPr>
        <a:xfrm>
          <a:off x="14668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94</xdr:row>
      <xdr:rowOff>0</xdr:rowOff>
    </xdr:from>
    <xdr:ext cx="184731" cy="937629"/>
    <xdr:sp macro="" textlink="">
      <xdr:nvSpPr>
        <xdr:cNvPr id="775" name="Прямоугольник 774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76</xdr:row>
      <xdr:rowOff>1633405</xdr:rowOff>
    </xdr:from>
    <xdr:ext cx="937629" cy="11513819"/>
    <xdr:sp macro="" textlink="">
      <xdr:nvSpPr>
        <xdr:cNvPr id="776" name="Прямоугольник 775"/>
        <xdr:cNvSpPr/>
      </xdr:nvSpPr>
      <xdr:spPr>
        <a:xfrm rot="16200000">
          <a:off x="142875" y="537368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94</xdr:row>
      <xdr:rowOff>0</xdr:rowOff>
    </xdr:from>
    <xdr:ext cx="184731" cy="937629"/>
    <xdr:sp macro="" textlink="">
      <xdr:nvSpPr>
        <xdr:cNvPr id="777" name="Прямоугольник 776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97</xdr:row>
      <xdr:rowOff>0</xdr:rowOff>
    </xdr:from>
    <xdr:ext cx="11513819" cy="937629"/>
    <xdr:sp macro="" textlink="">
      <xdr:nvSpPr>
        <xdr:cNvPr id="778" name="Прямоугольник 777"/>
        <xdr:cNvSpPr/>
      </xdr:nvSpPr>
      <xdr:spPr>
        <a:xfrm>
          <a:off x="0" y="620299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96</xdr:row>
      <xdr:rowOff>0</xdr:rowOff>
    </xdr:from>
    <xdr:ext cx="184731" cy="937629"/>
    <xdr:sp macro="" textlink="">
      <xdr:nvSpPr>
        <xdr:cNvPr id="779" name="Прямоугольник 778"/>
        <xdr:cNvSpPr/>
      </xdr:nvSpPr>
      <xdr:spPr>
        <a:xfrm>
          <a:off x="5767419" y="61731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112</xdr:row>
      <xdr:rowOff>0</xdr:rowOff>
    </xdr:from>
    <xdr:ext cx="11513819" cy="937629"/>
    <xdr:sp macro="" textlink="">
      <xdr:nvSpPr>
        <xdr:cNvPr id="780" name="Прямоугольник 779"/>
        <xdr:cNvSpPr/>
      </xdr:nvSpPr>
      <xdr:spPr>
        <a:xfrm>
          <a:off x="0" y="65027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96</xdr:row>
      <xdr:rowOff>0</xdr:rowOff>
    </xdr:from>
    <xdr:ext cx="184731" cy="937629"/>
    <xdr:sp macro="" textlink="">
      <xdr:nvSpPr>
        <xdr:cNvPr id="781" name="Прямоугольник 780"/>
        <xdr:cNvSpPr/>
      </xdr:nvSpPr>
      <xdr:spPr>
        <a:xfrm>
          <a:off x="5767419" y="61731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94</xdr:row>
      <xdr:rowOff>0</xdr:rowOff>
    </xdr:from>
    <xdr:ext cx="184731" cy="937629"/>
    <xdr:sp macro="" textlink="">
      <xdr:nvSpPr>
        <xdr:cNvPr id="782" name="Прямоугольник 781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94</xdr:row>
      <xdr:rowOff>0</xdr:rowOff>
    </xdr:from>
    <xdr:ext cx="184731" cy="937629"/>
    <xdr:sp macro="" textlink="">
      <xdr:nvSpPr>
        <xdr:cNvPr id="783" name="Прямоугольник 782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94</xdr:row>
      <xdr:rowOff>0</xdr:rowOff>
    </xdr:from>
    <xdr:ext cx="184731" cy="937629"/>
    <xdr:sp macro="" textlink="">
      <xdr:nvSpPr>
        <xdr:cNvPr id="784" name="Прямоугольник 783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94</xdr:row>
      <xdr:rowOff>0</xdr:rowOff>
    </xdr:from>
    <xdr:ext cx="184731" cy="937629"/>
    <xdr:sp macro="" textlink="">
      <xdr:nvSpPr>
        <xdr:cNvPr id="785" name="Прямоугольник 784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94</xdr:row>
      <xdr:rowOff>0</xdr:rowOff>
    </xdr:from>
    <xdr:ext cx="184731" cy="937629"/>
    <xdr:sp macro="" textlink="">
      <xdr:nvSpPr>
        <xdr:cNvPr id="786" name="Прямоугольник 785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94</xdr:row>
      <xdr:rowOff>0</xdr:rowOff>
    </xdr:from>
    <xdr:ext cx="184731" cy="937629"/>
    <xdr:sp macro="" textlink="">
      <xdr:nvSpPr>
        <xdr:cNvPr id="787" name="Прямоугольник 786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55</xdr:row>
      <xdr:rowOff>0</xdr:rowOff>
    </xdr:from>
    <xdr:ext cx="184731" cy="937629"/>
    <xdr:sp macro="" textlink="">
      <xdr:nvSpPr>
        <xdr:cNvPr id="788" name="Прямоугольник 787"/>
        <xdr:cNvSpPr/>
      </xdr:nvSpPr>
      <xdr:spPr>
        <a:xfrm>
          <a:off x="16630650" y="296608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55</xdr:row>
      <xdr:rowOff>0</xdr:rowOff>
    </xdr:from>
    <xdr:ext cx="184731" cy="937629"/>
    <xdr:sp macro="" textlink="">
      <xdr:nvSpPr>
        <xdr:cNvPr id="789" name="Прямоугольник 788"/>
        <xdr:cNvSpPr/>
      </xdr:nvSpPr>
      <xdr:spPr>
        <a:xfrm>
          <a:off x="16630650" y="296608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55</xdr:row>
      <xdr:rowOff>0</xdr:rowOff>
    </xdr:from>
    <xdr:ext cx="184731" cy="937629"/>
    <xdr:sp macro="" textlink="">
      <xdr:nvSpPr>
        <xdr:cNvPr id="790" name="Прямоугольник 789"/>
        <xdr:cNvSpPr/>
      </xdr:nvSpPr>
      <xdr:spPr>
        <a:xfrm>
          <a:off x="16630650" y="296608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55</xdr:row>
      <xdr:rowOff>0</xdr:rowOff>
    </xdr:from>
    <xdr:ext cx="184731" cy="937629"/>
    <xdr:sp macro="" textlink="">
      <xdr:nvSpPr>
        <xdr:cNvPr id="791" name="Прямоугольник 790"/>
        <xdr:cNvSpPr/>
      </xdr:nvSpPr>
      <xdr:spPr>
        <a:xfrm>
          <a:off x="16630650" y="296608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55</xdr:row>
      <xdr:rowOff>0</xdr:rowOff>
    </xdr:from>
    <xdr:ext cx="184731" cy="937629"/>
    <xdr:sp macro="" textlink="">
      <xdr:nvSpPr>
        <xdr:cNvPr id="792" name="Прямоугольник 791"/>
        <xdr:cNvSpPr/>
      </xdr:nvSpPr>
      <xdr:spPr>
        <a:xfrm>
          <a:off x="16630650" y="296608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55</xdr:row>
      <xdr:rowOff>0</xdr:rowOff>
    </xdr:from>
    <xdr:ext cx="184731" cy="937629"/>
    <xdr:sp macro="" textlink="">
      <xdr:nvSpPr>
        <xdr:cNvPr id="793" name="Прямоугольник 792"/>
        <xdr:cNvSpPr/>
      </xdr:nvSpPr>
      <xdr:spPr>
        <a:xfrm>
          <a:off x="16630650" y="296608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94</xdr:row>
      <xdr:rowOff>0</xdr:rowOff>
    </xdr:from>
    <xdr:ext cx="184731" cy="937629"/>
    <xdr:sp macro="" textlink="">
      <xdr:nvSpPr>
        <xdr:cNvPr id="794" name="Прямоугольник 793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94</xdr:row>
      <xdr:rowOff>0</xdr:rowOff>
    </xdr:from>
    <xdr:ext cx="184731" cy="937629"/>
    <xdr:sp macro="" textlink="">
      <xdr:nvSpPr>
        <xdr:cNvPr id="795" name="Прямоугольник 794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94</xdr:row>
      <xdr:rowOff>0</xdr:rowOff>
    </xdr:from>
    <xdr:ext cx="184731" cy="937629"/>
    <xdr:sp macro="" textlink="">
      <xdr:nvSpPr>
        <xdr:cNvPr id="796" name="Прямоугольник 795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94</xdr:row>
      <xdr:rowOff>0</xdr:rowOff>
    </xdr:from>
    <xdr:ext cx="184731" cy="937629"/>
    <xdr:sp macro="" textlink="">
      <xdr:nvSpPr>
        <xdr:cNvPr id="797" name="Прямоугольник 796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139</xdr:row>
      <xdr:rowOff>0</xdr:rowOff>
    </xdr:from>
    <xdr:ext cx="11513819" cy="937629"/>
    <xdr:sp macro="" textlink="">
      <xdr:nvSpPr>
        <xdr:cNvPr id="798" name="Прямоугольник 797"/>
        <xdr:cNvSpPr/>
      </xdr:nvSpPr>
      <xdr:spPr>
        <a:xfrm>
          <a:off x="0" y="701706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96</xdr:row>
      <xdr:rowOff>0</xdr:rowOff>
    </xdr:from>
    <xdr:ext cx="184731" cy="937629"/>
    <xdr:sp macro="" textlink="">
      <xdr:nvSpPr>
        <xdr:cNvPr id="799" name="Прямоугольник 798"/>
        <xdr:cNvSpPr/>
      </xdr:nvSpPr>
      <xdr:spPr>
        <a:xfrm>
          <a:off x="5767419" y="61731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1892300</xdr:colOff>
      <xdr:row>96</xdr:row>
      <xdr:rowOff>25400</xdr:rowOff>
    </xdr:from>
    <xdr:ext cx="11513819" cy="937629"/>
    <xdr:sp macro="" textlink="">
      <xdr:nvSpPr>
        <xdr:cNvPr id="800" name="Прямоугольник 799"/>
        <xdr:cNvSpPr/>
      </xdr:nvSpPr>
      <xdr:spPr>
        <a:xfrm rot="1025525">
          <a:off x="2330450" y="617569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96</xdr:row>
      <xdr:rowOff>0</xdr:rowOff>
    </xdr:from>
    <xdr:ext cx="184731" cy="937629"/>
    <xdr:sp macro="" textlink="">
      <xdr:nvSpPr>
        <xdr:cNvPr id="801" name="Прямоугольник 800"/>
        <xdr:cNvSpPr/>
      </xdr:nvSpPr>
      <xdr:spPr>
        <a:xfrm>
          <a:off x="5767419" y="61731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11513819" cy="937629"/>
    <xdr:sp macro="" textlink="">
      <xdr:nvSpPr>
        <xdr:cNvPr id="802" name="Прямоугольник 801"/>
        <xdr:cNvSpPr/>
      </xdr:nvSpPr>
      <xdr:spPr>
        <a:xfrm>
          <a:off x="4381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94</xdr:row>
      <xdr:rowOff>0</xdr:rowOff>
    </xdr:from>
    <xdr:ext cx="184731" cy="937629"/>
    <xdr:sp macro="" textlink="">
      <xdr:nvSpPr>
        <xdr:cNvPr id="803" name="Прямоугольник 802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94</xdr:row>
      <xdr:rowOff>0</xdr:rowOff>
    </xdr:from>
    <xdr:ext cx="11513819" cy="937629"/>
    <xdr:sp macro="" textlink="">
      <xdr:nvSpPr>
        <xdr:cNvPr id="804" name="Прямоугольник 803"/>
        <xdr:cNvSpPr/>
      </xdr:nvSpPr>
      <xdr:spPr>
        <a:xfrm>
          <a:off x="4381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94</xdr:row>
      <xdr:rowOff>0</xdr:rowOff>
    </xdr:from>
    <xdr:ext cx="184731" cy="937629"/>
    <xdr:sp macro="" textlink="">
      <xdr:nvSpPr>
        <xdr:cNvPr id="805" name="Прямоугольник 804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431800</xdr:colOff>
      <xdr:row>94</xdr:row>
      <xdr:rowOff>0</xdr:rowOff>
    </xdr:from>
    <xdr:ext cx="11513819" cy="937629"/>
    <xdr:sp macro="" textlink="">
      <xdr:nvSpPr>
        <xdr:cNvPr id="806" name="Прямоугольник 805"/>
        <xdr:cNvSpPr/>
      </xdr:nvSpPr>
      <xdr:spPr>
        <a:xfrm>
          <a:off x="43180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94</xdr:row>
      <xdr:rowOff>0</xdr:rowOff>
    </xdr:from>
    <xdr:ext cx="184731" cy="937629"/>
    <xdr:sp macro="" textlink="">
      <xdr:nvSpPr>
        <xdr:cNvPr id="807" name="Прямоугольник 806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94</xdr:row>
      <xdr:rowOff>0</xdr:rowOff>
    </xdr:from>
    <xdr:ext cx="11513819" cy="937629"/>
    <xdr:sp macro="" textlink="">
      <xdr:nvSpPr>
        <xdr:cNvPr id="808" name="Прямоугольник 807"/>
        <xdr:cNvSpPr/>
      </xdr:nvSpPr>
      <xdr:spPr>
        <a:xfrm>
          <a:off x="14668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94</xdr:row>
      <xdr:rowOff>0</xdr:rowOff>
    </xdr:from>
    <xdr:ext cx="184731" cy="937629"/>
    <xdr:sp macro="" textlink="">
      <xdr:nvSpPr>
        <xdr:cNvPr id="809" name="Прямоугольник 808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74</xdr:row>
      <xdr:rowOff>0</xdr:rowOff>
    </xdr:from>
    <xdr:ext cx="184731" cy="937629"/>
    <xdr:sp macro="" textlink="">
      <xdr:nvSpPr>
        <xdr:cNvPr id="810" name="Прямоугольник 809"/>
        <xdr:cNvSpPr/>
      </xdr:nvSpPr>
      <xdr:spPr>
        <a:xfrm>
          <a:off x="5767419" y="459295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74</xdr:row>
      <xdr:rowOff>0</xdr:rowOff>
    </xdr:from>
    <xdr:ext cx="184731" cy="937629"/>
    <xdr:sp macro="" textlink="">
      <xdr:nvSpPr>
        <xdr:cNvPr id="811" name="Прямоугольник 810"/>
        <xdr:cNvSpPr/>
      </xdr:nvSpPr>
      <xdr:spPr>
        <a:xfrm>
          <a:off x="5767419" y="459295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73</xdr:row>
      <xdr:rowOff>0</xdr:rowOff>
    </xdr:from>
    <xdr:ext cx="184731" cy="937629"/>
    <xdr:sp macro="" textlink="">
      <xdr:nvSpPr>
        <xdr:cNvPr id="812" name="Прямоугольник 811"/>
        <xdr:cNvSpPr/>
      </xdr:nvSpPr>
      <xdr:spPr>
        <a:xfrm>
          <a:off x="5767419" y="45358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73</xdr:row>
      <xdr:rowOff>0</xdr:rowOff>
    </xdr:from>
    <xdr:ext cx="184731" cy="937629"/>
    <xdr:sp macro="" textlink="">
      <xdr:nvSpPr>
        <xdr:cNvPr id="813" name="Прямоугольник 812"/>
        <xdr:cNvSpPr/>
      </xdr:nvSpPr>
      <xdr:spPr>
        <a:xfrm>
          <a:off x="5767419" y="45358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c3\&#1089;&#1090;&#1088;&#1072;&#1090;&#1077;&#1075;&#1080;&#1080;\Temp\ViewDir\&#1052;&#1086;&#1080;%20&#1076;&#1086;&#1082;&#1091;&#1084;&#1077;&#1085;&#1090;&#1099;\&#1053;&#1086;&#1074;&#1072;&#1103;%20&#1087;&#1072;&#1087;&#1082;&#1072;\Avtobaza\&#1073;_&#1087;&#1083;&#1072;&#1085;%202002&#1075;\&#1042;&#1072;&#1088;&#1080;&#1072;&#1085;&#1090;&#1099;%20&#1088;&#1072;&#1089;&#1095;_&#1072;&#1084;&#1086;&#1088;&#1090;&#1080;&#1079;\&#1053;&#1077;&#1090;_2002&#1075;.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taly_d1\2002_&#1090;&#1072;&#1073;&#1083;\&#1047;&#1072;&#1089;&#1090;&#1072;&#1074;&#1082;&#1072;\&#1052;&#1086;&#1080;%20&#1076;&#1086;&#1082;&#1091;&#1084;&#1077;&#1085;&#1090;&#1099;\&#1073;&#1102;&#1076;&#1078;&#1077;&#1090;\1\AN_12M9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amira\&#1088;&#1072;&#1073;&#1086;&#1095;&#1080;&#1081;%20&#1089;&#1090;&#1086;&#1083;\My%20document\&#1040;&#1085;&#1072;&#1083;&#1080;&#1079;\&#1055;&#1088;&#1072;&#1074;&#1080;&#1083;&#1072;_&#1087;&#1086;&#1083;&#1085;&#1099;&#1081;%20&#1087;&#1072;&#1082;&#1077;&#1090;\1\form_&#1101;&#1083;&#1077;&#1082;&#1090;&#1088;&#1086;&#1085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huldyz\tmp\1\AN_12M9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c3\&#1089;&#1090;&#1088;&#1072;&#1090;&#1077;&#1075;&#1080;&#1080;\Temp\ViewDir\&#1052;&#1086;&#1080;%20&#1076;&#1086;&#1082;&#1091;&#1084;&#1077;&#1085;&#1090;&#1099;\&#1053;&#1086;&#1074;&#1072;&#1103;%20&#1087;&#1072;&#1087;&#1082;&#1072;\Avtobaza\&#1073;_&#1087;&#1083;&#1072;&#1085;%202002&#1075;\&#1042;&#1072;&#1088;&#1080;&#1072;&#1085;&#1090;&#1099;%20&#1088;&#1072;&#1089;&#1095;_&#1072;&#1084;&#1086;&#1088;&#1090;&#1080;&#1079;\&#1059;&#1090;&#1074;&#1077;&#1088;&#1078;&#1076;&#1077;&#1085;&#1086;_2002&#1075;.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ra_\temp\&#1047;&#1072;&#1089;&#1090;&#1072;&#1074;&#1082;&#1072;\&#1052;&#1086;&#1080;%20&#1076;&#1086;&#1082;&#1091;&#1084;&#1077;&#1085;&#1090;&#1099;\&#1073;&#1102;&#1076;&#1078;&#1077;&#1090;\1\AN_12M98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ulnara\&#1087;&#1086;&#1095;&#1090;&#1072;\&#1047;&#1072;&#1089;&#1090;&#1072;&#1074;&#1082;&#1072;\&#1052;&#1086;&#1080;%20&#1076;&#1086;&#1082;&#1091;&#1084;&#1077;&#1085;&#1090;&#1099;\&#1073;&#1102;&#1076;&#1078;&#1077;&#1090;\1\AN_12M9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пробег"/>
      <sheetName val="ст-ть"/>
      <sheetName val="Автобаза"/>
      <sheetName val="Нацбанк"/>
      <sheetName val="Гату"/>
      <sheetName val="ЦКО"/>
      <sheetName val="БФ"/>
      <sheetName val="Фонд"/>
      <sheetName val="Тариф"/>
      <sheetName val="расп приб"/>
      <sheetName val="движ.ден 4"/>
      <sheetName val="8 движ денег"/>
      <sheetName val="уставный"/>
      <sheetName val="з-плата послед-проверено"/>
      <sheetName val="Свод ФОТ-проверено"/>
      <sheetName val="фин план утвержд"/>
      <sheetName val="Тариф (2)"/>
      <sheetName val="фин план"/>
      <sheetName val="прям"/>
      <sheetName val="накл"/>
      <sheetName val="расх  пер"/>
      <sheetName val="прочие прямые"/>
      <sheetName val="тран-свод 21"/>
      <sheetName val="свод затрат 7"/>
      <sheetName val="смета 1 8"/>
      <sheetName val="Свот ФОТ-2"/>
      <sheetName val="ФОТ-вар Абдул"/>
      <sheetName val="соц.выпл12а"/>
      <sheetName val="подг кадр 13"/>
      <sheetName val="команд 14"/>
      <sheetName val=" команд (2) 15"/>
      <sheetName val="аморт свод 16"/>
      <sheetName val="амр.приоб. 18"/>
      <sheetName val="матер1 19"/>
      <sheetName val="матер2 20 "/>
      <sheetName val="трансп Автобазы 22"/>
      <sheetName val="связь 23"/>
      <sheetName val="коммун 24"/>
      <sheetName val="ремонт 25"/>
      <sheetName val="охрана 25а"/>
      <sheetName val="пер. изд 27"/>
      <sheetName val="нормы бенз 02г."/>
      <sheetName val="предст 28"/>
      <sheetName val="усл.банка 28а"/>
      <sheetName val="аренда 29"/>
      <sheetName val="аудит 30"/>
      <sheetName val="налоги 31"/>
      <sheetName val="трансп-расш 32"/>
      <sheetName val="Тариф анализ"/>
      <sheetName val="анализ на  1"/>
      <sheetName val="нормы бен 01г"/>
      <sheetName val="2"/>
      <sheetName val="амр тек "/>
      <sheetName val="кальк 2 (2)"/>
      <sheetName val="товар прод3 (2)"/>
      <sheetName val="движ.ден 4 (2)"/>
      <sheetName val="кальк 2"/>
      <sheetName val="товар прод3"/>
      <sheetName val="фин отч 5"/>
      <sheetName val="Анализ ФОТ"/>
      <sheetName val="з-плата"/>
      <sheetName val="Контр"/>
      <sheetName val="ФОТ-расш. Асима"/>
      <sheetName val="Info"/>
      <sheetName val="Нет_2002г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>
        <row r="10">
          <cell r="B10" t="str">
            <v>В</v>
          </cell>
        </row>
      </sheetData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 refreshError="1"/>
      <sheetData sheetId="6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юдж."/>
      <sheetName val="исп.см."/>
      <sheetName val="адм.расх."/>
      <sheetName val="исп.бюд."/>
      <sheetName val="исп.бюд. (2)"/>
      <sheetName val="исп.бюд. (3)"/>
      <sheetName val="Динамика"/>
      <sheetName val="Динамика (2)"/>
      <sheetName val="мат-лы"/>
      <sheetName val="бюд.цент за 12 м.с об рас"/>
      <sheetName val="A93-98"/>
      <sheetName val="ремонт 25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мятка"/>
      <sheetName val="Форма1"/>
      <sheetName val="Форма2"/>
      <sheetName val="Форма3"/>
      <sheetName val="Форма4"/>
      <sheetName val="Форма5"/>
      <sheetName val="Форма6"/>
      <sheetName val="Форма7"/>
      <sheetName val="Форма8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юдж."/>
      <sheetName val="исп.см."/>
      <sheetName val="адм.расх."/>
      <sheetName val="исп.бюд."/>
      <sheetName val="исп.бюд. (2)"/>
      <sheetName val="исп.бюд. (3)"/>
      <sheetName val="Динамика"/>
      <sheetName val="Динамика (2)"/>
      <sheetName val="мат-лы"/>
      <sheetName val="бюд.цент за 12 м.с об рас"/>
      <sheetName val="A93-98"/>
      <sheetName val="Форма2"/>
      <sheetName val="из сем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пробег"/>
      <sheetName val="ст-ть"/>
      <sheetName val="Автобаза"/>
      <sheetName val="Нацбанк"/>
      <sheetName val="Гату"/>
      <sheetName val="ЦКО"/>
      <sheetName val="БФ"/>
      <sheetName val="Фонд"/>
      <sheetName val="Тариф"/>
      <sheetName val="расп приб"/>
      <sheetName val="движ.ден 4"/>
      <sheetName val="8 движ денег"/>
      <sheetName val="уставный"/>
      <sheetName val="фин план утвержд"/>
      <sheetName val="Тариф (2)"/>
      <sheetName val="фин план"/>
      <sheetName val="прям"/>
      <sheetName val="накл"/>
      <sheetName val="расх  пер"/>
      <sheetName val="прочие прямые"/>
      <sheetName val="тран-свод 21"/>
      <sheetName val="свод затрат 7"/>
      <sheetName val="смета 1 8"/>
      <sheetName val="Свот ФОТ-2"/>
      <sheetName val="ФОТ-вар Абдул"/>
      <sheetName val="соц.выпл12а"/>
      <sheetName val="подг кадр 13"/>
      <sheetName val="команд 14"/>
      <sheetName val=" команд (2) 15"/>
      <sheetName val="аморт свод 16"/>
      <sheetName val="амр.приоб. 18"/>
      <sheetName val="матер1 19"/>
      <sheetName val="матер2 20 "/>
      <sheetName val="трансп Автобазы 22"/>
      <sheetName val="связь 23"/>
      <sheetName val="коммун 24"/>
      <sheetName val="ремонт 25"/>
      <sheetName val="охрана 25а"/>
      <sheetName val="пер. изд 27"/>
      <sheetName val="нормы бенз 02г."/>
      <sheetName val="предст 28"/>
      <sheetName val="усл.банка 28а"/>
      <sheetName val="аренда 29"/>
      <sheetName val="аудит 30"/>
      <sheetName val="налоги 31"/>
      <sheetName val="трансп-расш 32"/>
      <sheetName val="Тариф анализ"/>
      <sheetName val="анализ на  1"/>
      <sheetName val="нормы бен 01г"/>
      <sheetName val="2"/>
      <sheetName val="амр тек "/>
      <sheetName val="кальк 2 (2)"/>
      <sheetName val="товар прод3 (2)"/>
      <sheetName val="движ.ден 4 (2)"/>
      <sheetName val="кальк 2"/>
      <sheetName val="товар прод3"/>
      <sheetName val="фин отч 5"/>
      <sheetName val="Анализ ФОТ"/>
      <sheetName val="з-плата"/>
      <sheetName val="Контр"/>
      <sheetName val="ФОТ-расш. Асима"/>
      <sheetName val="исп.см."/>
      <sheetName val="Пр2"/>
      <sheetName val="Форма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>
        <row r="10">
          <cell r="B10" t="str">
            <v>В</v>
          </cell>
        </row>
      </sheetData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 refreshError="1"/>
      <sheetData sheetId="63" refreshError="1"/>
      <sheetData sheetId="6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юдж."/>
      <sheetName val="исп.см."/>
      <sheetName val="адм.расх."/>
      <sheetName val="исп.бюд."/>
      <sheetName val="исп.бюд. (2)"/>
      <sheetName val="исп.бюд. (3)"/>
      <sheetName val="Динамика"/>
      <sheetName val="Динамика (2)"/>
      <sheetName val="мат-лы"/>
      <sheetName val="бюд.цент за 12 м.с об рас"/>
      <sheetName val="A93-98"/>
      <sheetName val="ремонт 25"/>
      <sheetName val="Добыча нефти4"/>
      <sheetName val="поставка сравн13"/>
      <sheetName val="Форма2"/>
      <sheetName val="Форма1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юдж."/>
      <sheetName val="исп.см."/>
      <sheetName val="адм.расх."/>
      <sheetName val="исп.бюд."/>
      <sheetName val="исп.бюд. (2)"/>
      <sheetName val="исп.бюд. (3)"/>
      <sheetName val="Динамика"/>
      <sheetName val="Динамика (2)"/>
      <sheetName val="мат-лы"/>
      <sheetName val="бюд.цент за 12 м.с об рас"/>
      <sheetName val="A93-98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6"/>
  <sheetViews>
    <sheetView tabSelected="1" zoomScale="75" zoomScaleNormal="75" workbookViewId="0">
      <pane ySplit="8" topLeftCell="A81" activePane="bottomLeft" state="frozen"/>
      <selection pane="bottomLeft" activeCell="K87" sqref="K87"/>
    </sheetView>
  </sheetViews>
  <sheetFormatPr defaultRowHeight="15" x14ac:dyDescent="0.25"/>
  <cols>
    <col min="1" max="1" width="6.5703125" style="45" customWidth="1"/>
    <col min="2" max="2" width="45" style="46" customWidth="1"/>
    <col min="3" max="3" width="15" style="47" customWidth="1"/>
    <col min="4" max="4" width="57" style="46" customWidth="1"/>
    <col min="5" max="5" width="15" style="47" customWidth="1"/>
    <col min="6" max="6" width="12.140625" style="47" customWidth="1"/>
    <col min="7" max="7" width="19.5703125" style="47" customWidth="1"/>
    <col min="8" max="9" width="18.85546875" style="107" customWidth="1"/>
    <col min="10" max="10" width="28.140625" style="46" customWidth="1"/>
    <col min="11" max="11" width="35.5703125" style="46" customWidth="1"/>
    <col min="12" max="12" width="18.42578125" style="48" customWidth="1"/>
    <col min="13" max="13" width="20.28515625" style="2" customWidth="1"/>
    <col min="14" max="14" width="21.140625" style="2" customWidth="1"/>
    <col min="15" max="18" width="9.140625" style="2"/>
    <col min="19" max="20" width="9.140625" style="2" customWidth="1"/>
    <col min="21" max="27" width="9.140625" style="2"/>
    <col min="28" max="16384" width="9.140625" style="48"/>
  </cols>
  <sheetData>
    <row r="1" spans="1:11" ht="18.75" x14ac:dyDescent="0.25">
      <c r="H1" s="127"/>
      <c r="K1" s="67"/>
    </row>
    <row r="2" spans="1:11" ht="18.75" x14ac:dyDescent="0.25">
      <c r="H2" s="127" t="s">
        <v>389</v>
      </c>
      <c r="K2" s="67"/>
    </row>
    <row r="3" spans="1:11" ht="18.75" x14ac:dyDescent="0.25">
      <c r="H3" s="127" t="s">
        <v>449</v>
      </c>
      <c r="K3" s="67"/>
    </row>
    <row r="4" spans="1:11" ht="18.75" x14ac:dyDescent="0.25">
      <c r="K4" s="67"/>
    </row>
    <row r="5" spans="1:11" ht="18.75" x14ac:dyDescent="0.25">
      <c r="H5" s="127"/>
      <c r="K5" s="67"/>
    </row>
    <row r="6" spans="1:11" ht="18.75" x14ac:dyDescent="0.25">
      <c r="D6" s="49" t="s">
        <v>85</v>
      </c>
    </row>
    <row r="7" spans="1:11" ht="18.75" x14ac:dyDescent="0.25">
      <c r="D7" s="49" t="s">
        <v>8</v>
      </c>
    </row>
    <row r="8" spans="1:11" ht="90" customHeight="1" x14ac:dyDescent="0.25">
      <c r="A8" s="50" t="s">
        <v>9</v>
      </c>
      <c r="B8" s="51" t="s">
        <v>67</v>
      </c>
      <c r="C8" s="52" t="s">
        <v>68</v>
      </c>
      <c r="D8" s="51" t="s">
        <v>18</v>
      </c>
      <c r="E8" s="52" t="s">
        <v>195</v>
      </c>
      <c r="F8" s="52" t="s">
        <v>20</v>
      </c>
      <c r="G8" s="52" t="s">
        <v>19</v>
      </c>
      <c r="H8" s="52" t="s">
        <v>10</v>
      </c>
      <c r="I8" s="52" t="s">
        <v>11</v>
      </c>
      <c r="J8" s="52" t="s">
        <v>0</v>
      </c>
      <c r="K8" s="52" t="s">
        <v>1</v>
      </c>
    </row>
    <row r="9" spans="1:11" ht="29.25" customHeight="1" x14ac:dyDescent="0.25">
      <c r="A9" s="53">
        <v>1</v>
      </c>
      <c r="B9" s="51">
        <v>2</v>
      </c>
      <c r="C9" s="52">
        <v>3</v>
      </c>
      <c r="D9" s="51">
        <v>4</v>
      </c>
      <c r="E9" s="51">
        <v>5</v>
      </c>
      <c r="F9" s="51">
        <v>6</v>
      </c>
      <c r="G9" s="51">
        <v>7</v>
      </c>
      <c r="H9" s="51">
        <v>8</v>
      </c>
      <c r="I9" s="51">
        <v>9</v>
      </c>
      <c r="J9" s="52">
        <v>10</v>
      </c>
      <c r="K9" s="52">
        <v>11</v>
      </c>
    </row>
    <row r="10" spans="1:11" s="2" customFormat="1" ht="29.25" customHeight="1" x14ac:dyDescent="0.25">
      <c r="A10" s="158" t="s">
        <v>15</v>
      </c>
      <c r="B10" s="158"/>
      <c r="C10" s="158"/>
      <c r="D10" s="158"/>
      <c r="E10" s="158"/>
      <c r="F10" s="158"/>
      <c r="G10" s="158"/>
      <c r="H10" s="158"/>
      <c r="I10" s="158"/>
      <c r="J10" s="158"/>
      <c r="K10" s="158"/>
    </row>
    <row r="11" spans="1:11" s="2" customFormat="1" ht="17.25" customHeight="1" x14ac:dyDescent="0.25">
      <c r="A11" s="162" t="s">
        <v>12</v>
      </c>
      <c r="B11" s="162"/>
      <c r="C11" s="162"/>
      <c r="D11" s="162"/>
      <c r="E11" s="162"/>
      <c r="F11" s="162"/>
      <c r="G11" s="162"/>
      <c r="H11" s="162"/>
      <c r="I11" s="162"/>
      <c r="J11" s="162"/>
      <c r="K11" s="162"/>
    </row>
    <row r="12" spans="1:11" s="2" customFormat="1" ht="81" customHeight="1" x14ac:dyDescent="0.25">
      <c r="A12" s="19">
        <v>1</v>
      </c>
      <c r="B12" s="36" t="s">
        <v>92</v>
      </c>
      <c r="C12" s="9" t="s">
        <v>7</v>
      </c>
      <c r="D12" s="36" t="s">
        <v>92</v>
      </c>
      <c r="E12" s="10" t="s">
        <v>106</v>
      </c>
      <c r="F12" s="10">
        <v>1</v>
      </c>
      <c r="G12" s="10"/>
      <c r="H12" s="115">
        <v>245441000</v>
      </c>
      <c r="I12" s="10">
        <f>H12*1.12</f>
        <v>274893920</v>
      </c>
      <c r="J12" s="21" t="s">
        <v>140</v>
      </c>
      <c r="K12" s="21" t="s">
        <v>113</v>
      </c>
    </row>
    <row r="13" spans="1:11" s="2" customFormat="1" ht="78" customHeight="1" x14ac:dyDescent="0.25">
      <c r="A13" s="19">
        <f>A12+1</f>
        <v>2</v>
      </c>
      <c r="B13" s="36" t="s">
        <v>170</v>
      </c>
      <c r="C13" s="9" t="s">
        <v>7</v>
      </c>
      <c r="D13" s="36" t="s">
        <v>157</v>
      </c>
      <c r="E13" s="10" t="s">
        <v>106</v>
      </c>
      <c r="F13" s="10">
        <v>1</v>
      </c>
      <c r="G13" s="10"/>
      <c r="H13" s="115">
        <v>22100000</v>
      </c>
      <c r="I13" s="10">
        <f>H13*1.12</f>
        <v>24752000.000000004</v>
      </c>
      <c r="J13" s="21" t="s">
        <v>141</v>
      </c>
      <c r="K13" s="21" t="s">
        <v>113</v>
      </c>
    </row>
    <row r="14" spans="1:11" s="2" customFormat="1" ht="76.5" customHeight="1" x14ac:dyDescent="0.25">
      <c r="A14" s="19">
        <f>A13+1</f>
        <v>3</v>
      </c>
      <c r="B14" s="36" t="s">
        <v>158</v>
      </c>
      <c r="C14" s="9" t="s">
        <v>7</v>
      </c>
      <c r="D14" s="36" t="s">
        <v>158</v>
      </c>
      <c r="E14" s="10" t="s">
        <v>106</v>
      </c>
      <c r="F14" s="10">
        <v>1</v>
      </c>
      <c r="G14" s="10"/>
      <c r="H14" s="115">
        <v>325328842</v>
      </c>
      <c r="I14" s="10">
        <f>H14*1.12</f>
        <v>364368303.04000002</v>
      </c>
      <c r="J14" s="21" t="s">
        <v>142</v>
      </c>
      <c r="K14" s="21" t="s">
        <v>113</v>
      </c>
    </row>
    <row r="15" spans="1:11" s="2" customFormat="1" ht="92.25" customHeight="1" x14ac:dyDescent="0.25">
      <c r="A15" s="19">
        <f>A14+1</f>
        <v>4</v>
      </c>
      <c r="B15" s="36" t="s">
        <v>351</v>
      </c>
      <c r="C15" s="9" t="s">
        <v>7</v>
      </c>
      <c r="D15" s="36" t="s">
        <v>351</v>
      </c>
      <c r="E15" s="10" t="s">
        <v>106</v>
      </c>
      <c r="F15" s="10">
        <v>1</v>
      </c>
      <c r="G15" s="10"/>
      <c r="H15" s="115">
        <v>38052488</v>
      </c>
      <c r="I15" s="10">
        <f>H15*1.12</f>
        <v>42618786.560000002</v>
      </c>
      <c r="J15" s="21" t="s">
        <v>110</v>
      </c>
      <c r="K15" s="21" t="s">
        <v>352</v>
      </c>
    </row>
    <row r="16" spans="1:11" s="4" customFormat="1" ht="30" customHeight="1" x14ac:dyDescent="0.25">
      <c r="A16" s="163" t="s">
        <v>13</v>
      </c>
      <c r="B16" s="164"/>
      <c r="C16" s="164"/>
      <c r="D16" s="164"/>
      <c r="E16" s="164"/>
      <c r="F16" s="164"/>
      <c r="G16" s="165"/>
      <c r="H16" s="80">
        <f>SUM(H12:H15)</f>
        <v>630922330</v>
      </c>
      <c r="I16" s="80">
        <f>SUM(I12:I15)</f>
        <v>706633009.5999999</v>
      </c>
      <c r="J16" s="68"/>
      <c r="K16" s="69"/>
    </row>
    <row r="17" spans="1:20" s="4" customFormat="1" ht="15" customHeight="1" x14ac:dyDescent="0.25">
      <c r="A17" s="162" t="s">
        <v>14</v>
      </c>
      <c r="B17" s="162"/>
      <c r="C17" s="162"/>
      <c r="D17" s="162"/>
      <c r="E17" s="162"/>
      <c r="F17" s="162"/>
      <c r="G17" s="162"/>
      <c r="H17" s="162"/>
      <c r="I17" s="162"/>
      <c r="J17" s="162"/>
      <c r="K17" s="162"/>
    </row>
    <row r="18" spans="1:20" s="4" customFormat="1" ht="75.75" customHeight="1" x14ac:dyDescent="0.25">
      <c r="A18" s="19">
        <v>1</v>
      </c>
      <c r="B18" s="36" t="s">
        <v>3</v>
      </c>
      <c r="C18" s="9" t="s">
        <v>5</v>
      </c>
      <c r="D18" s="36" t="s">
        <v>159</v>
      </c>
      <c r="E18" s="10" t="s">
        <v>2</v>
      </c>
      <c r="F18" s="10">
        <v>1</v>
      </c>
      <c r="G18" s="10"/>
      <c r="H18" s="10">
        <v>3700000</v>
      </c>
      <c r="I18" s="10">
        <f t="shared" ref="I18:I24" si="0">H18*1.12</f>
        <v>4144000.0000000005</v>
      </c>
      <c r="J18" s="21" t="s">
        <v>122</v>
      </c>
      <c r="K18" s="21" t="s">
        <v>113</v>
      </c>
    </row>
    <row r="19" spans="1:20" s="4" customFormat="1" ht="75.75" customHeight="1" x14ac:dyDescent="0.25">
      <c r="A19" s="19">
        <f>A18+1</f>
        <v>2</v>
      </c>
      <c r="B19" s="36" t="s">
        <v>17</v>
      </c>
      <c r="C19" s="9" t="s">
        <v>7</v>
      </c>
      <c r="D19" s="36" t="s">
        <v>114</v>
      </c>
      <c r="E19" s="10" t="s">
        <v>2</v>
      </c>
      <c r="F19" s="10">
        <v>1</v>
      </c>
      <c r="G19" s="10"/>
      <c r="H19" s="10">
        <v>19500000</v>
      </c>
      <c r="I19" s="10">
        <f t="shared" si="0"/>
        <v>21840000.000000004</v>
      </c>
      <c r="J19" s="21" t="s">
        <v>228</v>
      </c>
      <c r="K19" s="21" t="s">
        <v>113</v>
      </c>
    </row>
    <row r="20" spans="1:20" s="4" customFormat="1" ht="75.75" customHeight="1" x14ac:dyDescent="0.25">
      <c r="A20" s="19">
        <f t="shared" ref="A20:A32" si="1">A19+1</f>
        <v>3</v>
      </c>
      <c r="B20" s="36" t="s">
        <v>100</v>
      </c>
      <c r="C20" s="9" t="s">
        <v>7</v>
      </c>
      <c r="D20" s="36" t="s">
        <v>100</v>
      </c>
      <c r="E20" s="10" t="s">
        <v>2</v>
      </c>
      <c r="F20" s="10">
        <v>1</v>
      </c>
      <c r="G20" s="10"/>
      <c r="H20" s="10">
        <v>13200000</v>
      </c>
      <c r="I20" s="10">
        <f t="shared" si="0"/>
        <v>14784000.000000002</v>
      </c>
      <c r="J20" s="21" t="s">
        <v>123</v>
      </c>
      <c r="K20" s="21" t="s">
        <v>124</v>
      </c>
      <c r="M20" s="76"/>
      <c r="N20" s="77"/>
      <c r="O20" s="76"/>
      <c r="P20" s="78"/>
      <c r="Q20" s="78"/>
      <c r="R20" s="78"/>
      <c r="S20" s="79"/>
      <c r="T20" s="79"/>
    </row>
    <row r="21" spans="1:20" s="4" customFormat="1" ht="96" customHeight="1" x14ac:dyDescent="0.25">
      <c r="A21" s="19">
        <f t="shared" si="1"/>
        <v>4</v>
      </c>
      <c r="B21" s="36" t="s">
        <v>4</v>
      </c>
      <c r="C21" s="9" t="s">
        <v>7</v>
      </c>
      <c r="D21" s="116" t="s">
        <v>271</v>
      </c>
      <c r="E21" s="10" t="s">
        <v>2</v>
      </c>
      <c r="F21" s="10">
        <v>1</v>
      </c>
      <c r="G21" s="10"/>
      <c r="H21" s="10">
        <v>26500000</v>
      </c>
      <c r="I21" s="10">
        <f t="shared" si="0"/>
        <v>29680000.000000004</v>
      </c>
      <c r="J21" s="21" t="s">
        <v>153</v>
      </c>
      <c r="K21" s="21" t="s">
        <v>127</v>
      </c>
      <c r="M21" s="76"/>
      <c r="N21" s="77"/>
      <c r="O21" s="76"/>
      <c r="P21" s="78"/>
      <c r="Q21" s="78"/>
      <c r="R21" s="78"/>
      <c r="S21" s="79"/>
      <c r="T21" s="79"/>
    </row>
    <row r="22" spans="1:20" s="4" customFormat="1" ht="98.25" customHeight="1" x14ac:dyDescent="0.25">
      <c r="A22" s="19">
        <f t="shared" si="1"/>
        <v>5</v>
      </c>
      <c r="B22" s="36" t="s">
        <v>101</v>
      </c>
      <c r="C22" s="9" t="s">
        <v>5</v>
      </c>
      <c r="D22" s="36" t="s">
        <v>237</v>
      </c>
      <c r="E22" s="10" t="s">
        <v>2</v>
      </c>
      <c r="F22" s="10">
        <v>1</v>
      </c>
      <c r="G22" s="10"/>
      <c r="H22" s="10">
        <v>6428640</v>
      </c>
      <c r="I22" s="10">
        <f t="shared" si="0"/>
        <v>7200076.8000000007</v>
      </c>
      <c r="J22" s="21" t="s">
        <v>153</v>
      </c>
      <c r="K22" s="21" t="s">
        <v>154</v>
      </c>
      <c r="M22" s="76"/>
      <c r="N22" s="77"/>
      <c r="O22" s="76"/>
      <c r="P22" s="78"/>
      <c r="Q22" s="78"/>
      <c r="R22" s="78"/>
      <c r="S22" s="79"/>
      <c r="T22" s="79"/>
    </row>
    <row r="23" spans="1:20" s="4" customFormat="1" ht="68.25" customHeight="1" x14ac:dyDescent="0.25">
      <c r="A23" s="19">
        <f t="shared" si="1"/>
        <v>6</v>
      </c>
      <c r="B23" s="36" t="s">
        <v>151</v>
      </c>
      <c r="C23" s="9" t="s">
        <v>5</v>
      </c>
      <c r="D23" s="36" t="s">
        <v>103</v>
      </c>
      <c r="E23" s="10" t="s">
        <v>2</v>
      </c>
      <c r="F23" s="10">
        <v>2</v>
      </c>
      <c r="G23" s="10"/>
      <c r="H23" s="10">
        <v>3530000</v>
      </c>
      <c r="I23" s="10">
        <f t="shared" si="0"/>
        <v>3953600.0000000005</v>
      </c>
      <c r="J23" s="21" t="s">
        <v>153</v>
      </c>
      <c r="K23" s="21" t="s">
        <v>154</v>
      </c>
      <c r="M23" s="76"/>
      <c r="N23" s="77"/>
      <c r="O23" s="76"/>
      <c r="P23" s="78"/>
      <c r="Q23" s="78"/>
      <c r="R23" s="78"/>
      <c r="S23" s="79"/>
      <c r="T23" s="79"/>
    </row>
    <row r="24" spans="1:20" s="4" customFormat="1" ht="68.25" customHeight="1" x14ac:dyDescent="0.25">
      <c r="A24" s="19">
        <f t="shared" si="1"/>
        <v>7</v>
      </c>
      <c r="B24" s="36" t="s">
        <v>152</v>
      </c>
      <c r="C24" s="9" t="s">
        <v>5</v>
      </c>
      <c r="D24" s="36" t="s">
        <v>104</v>
      </c>
      <c r="E24" s="10" t="s">
        <v>2</v>
      </c>
      <c r="F24" s="10">
        <v>1</v>
      </c>
      <c r="G24" s="10"/>
      <c r="H24" s="10">
        <v>6000000</v>
      </c>
      <c r="I24" s="10">
        <f t="shared" si="0"/>
        <v>6720000.0000000009</v>
      </c>
      <c r="J24" s="21" t="s">
        <v>153</v>
      </c>
      <c r="K24" s="21" t="s">
        <v>154</v>
      </c>
      <c r="M24" s="76"/>
      <c r="N24" s="77"/>
      <c r="O24" s="76"/>
      <c r="P24" s="78"/>
      <c r="Q24" s="78"/>
      <c r="R24" s="78"/>
      <c r="S24" s="79"/>
      <c r="T24" s="79"/>
    </row>
    <row r="25" spans="1:20" s="4" customFormat="1" ht="105.75" customHeight="1" x14ac:dyDescent="0.25">
      <c r="A25" s="19">
        <f t="shared" si="1"/>
        <v>8</v>
      </c>
      <c r="B25" s="36" t="s">
        <v>314</v>
      </c>
      <c r="C25" s="9" t="s">
        <v>7</v>
      </c>
      <c r="D25" s="36" t="s">
        <v>315</v>
      </c>
      <c r="E25" s="10" t="s">
        <v>2</v>
      </c>
      <c r="F25" s="10">
        <v>1</v>
      </c>
      <c r="G25" s="10"/>
      <c r="H25" s="5">
        <v>700000000</v>
      </c>
      <c r="I25" s="10">
        <f t="shared" ref="I25:I30" si="2">H25*1.12</f>
        <v>784000000.00000012</v>
      </c>
      <c r="J25" s="21" t="s">
        <v>316</v>
      </c>
      <c r="K25" s="21" t="s">
        <v>150</v>
      </c>
      <c r="M25" s="76"/>
      <c r="N25" s="77"/>
      <c r="O25" s="76"/>
      <c r="P25" s="78"/>
      <c r="Q25" s="78"/>
      <c r="R25" s="78"/>
      <c r="S25" s="79"/>
      <c r="T25" s="79"/>
    </row>
    <row r="26" spans="1:20" s="4" customFormat="1" ht="77.25" customHeight="1" x14ac:dyDescent="0.25">
      <c r="A26" s="20">
        <f t="shared" si="1"/>
        <v>9</v>
      </c>
      <c r="B26" s="36" t="s">
        <v>163</v>
      </c>
      <c r="C26" s="9" t="s">
        <v>5</v>
      </c>
      <c r="D26" s="82" t="s">
        <v>164</v>
      </c>
      <c r="E26" s="11" t="s">
        <v>2</v>
      </c>
      <c r="F26" s="11">
        <v>60</v>
      </c>
      <c r="G26" s="11"/>
      <c r="H26" s="5">
        <v>1470000</v>
      </c>
      <c r="I26" s="10">
        <f t="shared" si="2"/>
        <v>1646400.0000000002</v>
      </c>
      <c r="J26" s="24" t="s">
        <v>165</v>
      </c>
      <c r="K26" s="21" t="s">
        <v>150</v>
      </c>
      <c r="M26" s="76"/>
      <c r="N26" s="77"/>
      <c r="O26" s="76"/>
      <c r="P26" s="78"/>
      <c r="Q26" s="78"/>
      <c r="R26" s="78"/>
      <c r="S26" s="79"/>
      <c r="T26" s="79"/>
    </row>
    <row r="27" spans="1:20" s="4" customFormat="1" ht="77.25" customHeight="1" x14ac:dyDescent="0.25">
      <c r="A27" s="20">
        <f t="shared" si="1"/>
        <v>10</v>
      </c>
      <c r="B27" s="36" t="s">
        <v>238</v>
      </c>
      <c r="C27" s="9" t="s">
        <v>5</v>
      </c>
      <c r="D27" s="82" t="s">
        <v>238</v>
      </c>
      <c r="E27" s="11" t="s">
        <v>2</v>
      </c>
      <c r="F27" s="11">
        <v>1</v>
      </c>
      <c r="G27" s="11"/>
      <c r="H27" s="5">
        <v>970000</v>
      </c>
      <c r="I27" s="10">
        <f t="shared" si="2"/>
        <v>1086400</v>
      </c>
      <c r="J27" s="24" t="s">
        <v>239</v>
      </c>
      <c r="K27" s="21" t="s">
        <v>150</v>
      </c>
      <c r="M27" s="76"/>
      <c r="N27" s="77"/>
      <c r="O27" s="76"/>
      <c r="P27" s="78"/>
      <c r="Q27" s="78"/>
      <c r="R27" s="78"/>
      <c r="S27" s="79"/>
      <c r="T27" s="79"/>
    </row>
    <row r="28" spans="1:20" s="4" customFormat="1" ht="21" customHeight="1" x14ac:dyDescent="0.25">
      <c r="A28" s="20">
        <f t="shared" si="1"/>
        <v>11</v>
      </c>
      <c r="B28" s="36" t="s">
        <v>390</v>
      </c>
      <c r="C28" s="9"/>
      <c r="D28" s="82"/>
      <c r="E28" s="11"/>
      <c r="F28" s="11"/>
      <c r="G28" s="11"/>
      <c r="H28" s="5"/>
      <c r="I28" s="10"/>
      <c r="J28" s="24"/>
      <c r="K28" s="21"/>
      <c r="M28" s="76"/>
      <c r="N28" s="77"/>
      <c r="O28" s="76"/>
      <c r="P28" s="78"/>
      <c r="Q28" s="78"/>
      <c r="R28" s="78"/>
      <c r="S28" s="79"/>
      <c r="T28" s="79"/>
    </row>
    <row r="29" spans="1:20" s="4" customFormat="1" ht="77.25" customHeight="1" x14ac:dyDescent="0.25">
      <c r="A29" s="20">
        <f t="shared" si="1"/>
        <v>12</v>
      </c>
      <c r="B29" s="36" t="s">
        <v>273</v>
      </c>
      <c r="C29" s="9" t="s">
        <v>5</v>
      </c>
      <c r="D29" s="82" t="s">
        <v>274</v>
      </c>
      <c r="E29" s="11" t="s">
        <v>2</v>
      </c>
      <c r="F29" s="11">
        <v>1</v>
      </c>
      <c r="G29" s="11"/>
      <c r="H29" s="5">
        <v>583000</v>
      </c>
      <c r="I29" s="10">
        <f t="shared" si="2"/>
        <v>652960.00000000012</v>
      </c>
      <c r="J29" s="24" t="s">
        <v>275</v>
      </c>
      <c r="K29" s="21" t="s">
        <v>358</v>
      </c>
      <c r="M29" s="76"/>
      <c r="N29" s="77"/>
      <c r="O29" s="76"/>
      <c r="P29" s="78"/>
      <c r="Q29" s="78"/>
      <c r="R29" s="78"/>
      <c r="S29" s="79"/>
      <c r="T29" s="79"/>
    </row>
    <row r="30" spans="1:20" s="4" customFormat="1" ht="77.25" customHeight="1" x14ac:dyDescent="0.25">
      <c r="A30" s="20">
        <f t="shared" si="1"/>
        <v>13</v>
      </c>
      <c r="B30" s="36" t="s">
        <v>317</v>
      </c>
      <c r="C30" s="9" t="s">
        <v>7</v>
      </c>
      <c r="D30" s="82" t="s">
        <v>318</v>
      </c>
      <c r="E30" s="11" t="s">
        <v>2</v>
      </c>
      <c r="F30" s="11">
        <v>1</v>
      </c>
      <c r="G30" s="11"/>
      <c r="H30" s="5">
        <v>165000000</v>
      </c>
      <c r="I30" s="10">
        <f t="shared" si="2"/>
        <v>184800000.00000003</v>
      </c>
      <c r="J30" s="21" t="s">
        <v>319</v>
      </c>
      <c r="K30" s="21" t="s">
        <v>150</v>
      </c>
      <c r="M30" s="76"/>
      <c r="N30" s="77"/>
      <c r="O30" s="76"/>
      <c r="P30" s="78"/>
      <c r="Q30" s="78"/>
      <c r="R30" s="78"/>
      <c r="S30" s="79"/>
      <c r="T30" s="79"/>
    </row>
    <row r="31" spans="1:20" s="4" customFormat="1" ht="56.25" customHeight="1" x14ac:dyDescent="0.25">
      <c r="A31" s="20">
        <f t="shared" si="1"/>
        <v>14</v>
      </c>
      <c r="B31" s="36" t="s">
        <v>340</v>
      </c>
      <c r="C31" s="9" t="s">
        <v>7</v>
      </c>
      <c r="D31" s="36" t="s">
        <v>340</v>
      </c>
      <c r="E31" s="11" t="s">
        <v>2</v>
      </c>
      <c r="F31" s="11">
        <v>1</v>
      </c>
      <c r="G31" s="11"/>
      <c r="H31" s="5">
        <v>19642858</v>
      </c>
      <c r="I31" s="10">
        <f t="shared" ref="I31:I32" si="3">H31*1.12</f>
        <v>22000000.960000001</v>
      </c>
      <c r="J31" s="21" t="s">
        <v>110</v>
      </c>
      <c r="K31" s="21" t="s">
        <v>150</v>
      </c>
      <c r="M31" s="76"/>
      <c r="N31" s="77"/>
      <c r="O31" s="76"/>
      <c r="P31" s="78"/>
      <c r="Q31" s="78"/>
      <c r="R31" s="78"/>
      <c r="S31" s="79"/>
      <c r="T31" s="79"/>
    </row>
    <row r="32" spans="1:20" s="4" customFormat="1" ht="56.25" customHeight="1" x14ac:dyDescent="0.25">
      <c r="A32" s="20">
        <f t="shared" si="1"/>
        <v>15</v>
      </c>
      <c r="B32" s="36" t="s">
        <v>350</v>
      </c>
      <c r="C32" s="9" t="s">
        <v>5</v>
      </c>
      <c r="D32" s="36" t="s">
        <v>350</v>
      </c>
      <c r="E32" s="11" t="s">
        <v>2</v>
      </c>
      <c r="F32" s="11">
        <v>1</v>
      </c>
      <c r="G32" s="11"/>
      <c r="H32" s="5">
        <v>7594595</v>
      </c>
      <c r="I32" s="10">
        <f t="shared" si="3"/>
        <v>8505946.4000000004</v>
      </c>
      <c r="J32" s="21" t="s">
        <v>366</v>
      </c>
      <c r="K32" s="21" t="s">
        <v>358</v>
      </c>
      <c r="M32" s="76"/>
      <c r="N32" s="77"/>
      <c r="O32" s="76"/>
      <c r="P32" s="78"/>
      <c r="Q32" s="78"/>
      <c r="R32" s="78"/>
      <c r="S32" s="79"/>
      <c r="T32" s="79"/>
    </row>
    <row r="33" spans="1:11" s="4" customFormat="1" ht="20.25" customHeight="1" x14ac:dyDescent="0.25">
      <c r="A33" s="166" t="s">
        <v>16</v>
      </c>
      <c r="B33" s="167"/>
      <c r="C33" s="167"/>
      <c r="D33" s="167"/>
      <c r="E33" s="167"/>
      <c r="F33" s="167"/>
      <c r="G33" s="168"/>
      <c r="H33" s="80">
        <f>SUM(H18:H32)</f>
        <v>974119093</v>
      </c>
      <c r="I33" s="80">
        <f>SUM(I18:I32)</f>
        <v>1091013384.1600003</v>
      </c>
      <c r="J33" s="70"/>
      <c r="K33" s="69"/>
    </row>
    <row r="34" spans="1:11" s="4" customFormat="1" ht="18" customHeight="1" x14ac:dyDescent="0.25">
      <c r="A34" s="166" t="s">
        <v>74</v>
      </c>
      <c r="B34" s="167"/>
      <c r="C34" s="167"/>
      <c r="D34" s="167"/>
      <c r="E34" s="167"/>
      <c r="F34" s="167"/>
      <c r="G34" s="168"/>
      <c r="H34" s="80">
        <f>H16+H33</f>
        <v>1605041423</v>
      </c>
      <c r="I34" s="80">
        <f>I33+I16</f>
        <v>1797646393.7600002</v>
      </c>
      <c r="J34" s="65"/>
      <c r="K34" s="65"/>
    </row>
    <row r="35" spans="1:11" s="4" customFormat="1" ht="24.75" customHeight="1" x14ac:dyDescent="0.25">
      <c r="A35" s="159" t="s">
        <v>69</v>
      </c>
      <c r="B35" s="160"/>
      <c r="C35" s="160"/>
      <c r="D35" s="160"/>
      <c r="E35" s="160"/>
      <c r="F35" s="160"/>
      <c r="G35" s="160"/>
      <c r="H35" s="160"/>
      <c r="I35" s="160"/>
      <c r="J35" s="160"/>
      <c r="K35" s="161"/>
    </row>
    <row r="36" spans="1:11" s="4" customFormat="1" ht="21" customHeight="1" x14ac:dyDescent="0.25">
      <c r="A36" s="172" t="s">
        <v>391</v>
      </c>
      <c r="B36" s="173"/>
      <c r="C36" s="173"/>
      <c r="D36" s="173"/>
      <c r="E36" s="173"/>
      <c r="F36" s="173"/>
      <c r="G36" s="173"/>
      <c r="H36" s="173"/>
      <c r="I36" s="173"/>
      <c r="J36" s="173"/>
      <c r="K36" s="174"/>
    </row>
    <row r="37" spans="1:11" s="4" customFormat="1" ht="63.75" customHeight="1" x14ac:dyDescent="0.25">
      <c r="A37" s="138">
        <v>1</v>
      </c>
      <c r="B37" s="139" t="s">
        <v>393</v>
      </c>
      <c r="C37" s="140" t="s">
        <v>402</v>
      </c>
      <c r="D37" s="141" t="s">
        <v>413</v>
      </c>
      <c r="E37" s="140" t="s">
        <v>408</v>
      </c>
      <c r="F37" s="125">
        <v>3684</v>
      </c>
      <c r="G37" s="125">
        <v>2181.48</v>
      </c>
      <c r="H37" s="125">
        <f t="shared" ref="H37:H45" si="4">F37*G37</f>
        <v>8036572.3200000003</v>
      </c>
      <c r="I37" s="125">
        <f>H37*1.12</f>
        <v>9000960.9984000009</v>
      </c>
      <c r="J37" s="140" t="s">
        <v>410</v>
      </c>
      <c r="K37" s="140" t="s">
        <v>411</v>
      </c>
    </row>
    <row r="38" spans="1:11" s="4" customFormat="1" ht="87" customHeight="1" x14ac:dyDescent="0.25">
      <c r="A38" s="138">
        <v>2</v>
      </c>
      <c r="B38" s="139" t="s">
        <v>394</v>
      </c>
      <c r="C38" s="140" t="s">
        <v>402</v>
      </c>
      <c r="D38" s="141" t="s">
        <v>403</v>
      </c>
      <c r="E38" s="140" t="s">
        <v>408</v>
      </c>
      <c r="F38" s="125">
        <v>2676</v>
      </c>
      <c r="G38" s="125">
        <v>10548.75</v>
      </c>
      <c r="H38" s="125">
        <f t="shared" si="4"/>
        <v>28228455</v>
      </c>
      <c r="I38" s="125">
        <f t="shared" ref="I38:I46" si="5">H38*1.12</f>
        <v>31615869.600000001</v>
      </c>
      <c r="J38" s="140" t="s">
        <v>410</v>
      </c>
      <c r="K38" s="140" t="s">
        <v>411</v>
      </c>
    </row>
    <row r="39" spans="1:11" s="4" customFormat="1" ht="78" customHeight="1" x14ac:dyDescent="0.25">
      <c r="A39" s="138">
        <v>3</v>
      </c>
      <c r="B39" s="139" t="s">
        <v>395</v>
      </c>
      <c r="C39" s="140" t="s">
        <v>402</v>
      </c>
      <c r="D39" s="141" t="s">
        <v>404</v>
      </c>
      <c r="E39" s="140" t="s">
        <v>408</v>
      </c>
      <c r="F39" s="125">
        <v>504</v>
      </c>
      <c r="G39" s="125">
        <v>14346.3</v>
      </c>
      <c r="H39" s="125">
        <f t="shared" si="4"/>
        <v>7230535.1999999993</v>
      </c>
      <c r="I39" s="125">
        <f t="shared" si="5"/>
        <v>8098199.4239999996</v>
      </c>
      <c r="J39" s="140" t="s">
        <v>410</v>
      </c>
      <c r="K39" s="140" t="s">
        <v>411</v>
      </c>
    </row>
    <row r="40" spans="1:11" s="4" customFormat="1" ht="108.75" customHeight="1" x14ac:dyDescent="0.25">
      <c r="A40" s="138">
        <v>4</v>
      </c>
      <c r="B40" s="139" t="s">
        <v>396</v>
      </c>
      <c r="C40" s="140" t="s">
        <v>402</v>
      </c>
      <c r="D40" s="141" t="s">
        <v>415</v>
      </c>
      <c r="E40" s="140" t="s">
        <v>408</v>
      </c>
      <c r="F40" s="125">
        <f>1338-F41</f>
        <v>1148</v>
      </c>
      <c r="G40" s="125">
        <v>16079.97</v>
      </c>
      <c r="H40" s="125">
        <f t="shared" si="4"/>
        <v>18459805.559999999</v>
      </c>
      <c r="I40" s="125">
        <f t="shared" si="5"/>
        <v>20674982.227200001</v>
      </c>
      <c r="J40" s="140" t="s">
        <v>410</v>
      </c>
      <c r="K40" s="140" t="s">
        <v>411</v>
      </c>
    </row>
    <row r="41" spans="1:11" s="4" customFormat="1" ht="102.75" customHeight="1" x14ac:dyDescent="0.25">
      <c r="A41" s="138">
        <v>5</v>
      </c>
      <c r="B41" s="139" t="s">
        <v>397</v>
      </c>
      <c r="C41" s="140" t="s">
        <v>402</v>
      </c>
      <c r="D41" s="141" t="s">
        <v>414</v>
      </c>
      <c r="E41" s="140" t="s">
        <v>408</v>
      </c>
      <c r="F41" s="125">
        <v>190</v>
      </c>
      <c r="G41" s="125">
        <v>20552.64</v>
      </c>
      <c r="H41" s="125">
        <f>F41*G41</f>
        <v>3905001.6</v>
      </c>
      <c r="I41" s="125">
        <f t="shared" si="5"/>
        <v>4373601.7920000004</v>
      </c>
      <c r="J41" s="140" t="s">
        <v>410</v>
      </c>
      <c r="K41" s="140" t="s">
        <v>411</v>
      </c>
    </row>
    <row r="42" spans="1:11" s="4" customFormat="1" ht="112.5" customHeight="1" x14ac:dyDescent="0.25">
      <c r="A42" s="138">
        <v>6</v>
      </c>
      <c r="B42" s="139" t="s">
        <v>398</v>
      </c>
      <c r="C42" s="140" t="s">
        <v>402</v>
      </c>
      <c r="D42" s="141" t="s">
        <v>416</v>
      </c>
      <c r="E42" s="140" t="s">
        <v>408</v>
      </c>
      <c r="F42" s="125">
        <v>252</v>
      </c>
      <c r="G42" s="125">
        <v>27403.360000000001</v>
      </c>
      <c r="H42" s="125">
        <f t="shared" si="4"/>
        <v>6905646.7199999997</v>
      </c>
      <c r="I42" s="125">
        <f t="shared" si="5"/>
        <v>7734324.3264000006</v>
      </c>
      <c r="J42" s="140" t="s">
        <v>410</v>
      </c>
      <c r="K42" s="140" t="s">
        <v>411</v>
      </c>
    </row>
    <row r="43" spans="1:11" s="4" customFormat="1" ht="48" customHeight="1" x14ac:dyDescent="0.25">
      <c r="A43" s="138">
        <v>7</v>
      </c>
      <c r="B43" s="139" t="s">
        <v>399</v>
      </c>
      <c r="C43" s="140" t="s">
        <v>402</v>
      </c>
      <c r="D43" s="141" t="s">
        <v>405</v>
      </c>
      <c r="E43" s="140" t="s">
        <v>409</v>
      </c>
      <c r="F43" s="125">
        <v>258</v>
      </c>
      <c r="G43" s="125">
        <v>8205.36</v>
      </c>
      <c r="H43" s="125">
        <f t="shared" si="4"/>
        <v>2116982.8800000004</v>
      </c>
      <c r="I43" s="125">
        <f t="shared" si="5"/>
        <v>2371020.8256000006</v>
      </c>
      <c r="J43" s="140" t="s">
        <v>410</v>
      </c>
      <c r="K43" s="140" t="s">
        <v>411</v>
      </c>
    </row>
    <row r="44" spans="1:11" s="4" customFormat="1" ht="33.75" customHeight="1" x14ac:dyDescent="0.25">
      <c r="A44" s="138">
        <v>8</v>
      </c>
      <c r="B44" s="139" t="s">
        <v>400</v>
      </c>
      <c r="C44" s="140" t="s">
        <v>402</v>
      </c>
      <c r="D44" s="141" t="s">
        <v>406</v>
      </c>
      <c r="E44" s="140" t="s">
        <v>409</v>
      </c>
      <c r="F44" s="125">
        <v>258</v>
      </c>
      <c r="G44" s="125">
        <v>4200</v>
      </c>
      <c r="H44" s="125">
        <f t="shared" si="4"/>
        <v>1083600</v>
      </c>
      <c r="I44" s="125">
        <f t="shared" si="5"/>
        <v>1213632</v>
      </c>
      <c r="J44" s="140" t="s">
        <v>410</v>
      </c>
      <c r="K44" s="140" t="s">
        <v>412</v>
      </c>
    </row>
    <row r="45" spans="1:11" s="4" customFormat="1" ht="24.75" customHeight="1" x14ac:dyDescent="0.25">
      <c r="A45" s="138">
        <v>9</v>
      </c>
      <c r="B45" s="139" t="s">
        <v>401</v>
      </c>
      <c r="C45" s="140" t="s">
        <v>402</v>
      </c>
      <c r="D45" s="141" t="s">
        <v>407</v>
      </c>
      <c r="E45" s="140" t="s">
        <v>408</v>
      </c>
      <c r="F45" s="125">
        <v>1</v>
      </c>
      <c r="G45" s="125">
        <f>309750+777300+1965600</f>
        <v>3052650</v>
      </c>
      <c r="H45" s="125">
        <f t="shared" si="4"/>
        <v>3052650</v>
      </c>
      <c r="I45" s="125">
        <f t="shared" si="5"/>
        <v>3418968.0000000005</v>
      </c>
      <c r="J45" s="140" t="s">
        <v>410</v>
      </c>
      <c r="K45" s="140" t="s">
        <v>411</v>
      </c>
    </row>
    <row r="46" spans="1:11" s="4" customFormat="1" ht="18" customHeight="1" x14ac:dyDescent="0.25">
      <c r="A46" s="169" t="s">
        <v>392</v>
      </c>
      <c r="B46" s="170"/>
      <c r="C46" s="170"/>
      <c r="D46" s="170"/>
      <c r="E46" s="170"/>
      <c r="F46" s="170"/>
      <c r="G46" s="171"/>
      <c r="H46" s="142">
        <f>SUM(H37:H45)</f>
        <v>79019249.280000001</v>
      </c>
      <c r="I46" s="142">
        <f t="shared" si="5"/>
        <v>88501559.193600014</v>
      </c>
      <c r="J46" s="135"/>
      <c r="K46" s="135"/>
    </row>
    <row r="47" spans="1:11" s="4" customFormat="1" ht="16.5" customHeight="1" x14ac:dyDescent="0.25">
      <c r="A47" s="166" t="s">
        <v>12</v>
      </c>
      <c r="B47" s="167"/>
      <c r="C47" s="167"/>
      <c r="D47" s="167"/>
      <c r="E47" s="167"/>
      <c r="F47" s="167"/>
      <c r="G47" s="167"/>
      <c r="H47" s="167"/>
      <c r="I47" s="167"/>
      <c r="J47" s="167"/>
      <c r="K47" s="168"/>
    </row>
    <row r="48" spans="1:11" s="4" customFormat="1" ht="84" customHeight="1" x14ac:dyDescent="0.25">
      <c r="A48" s="20">
        <v>1</v>
      </c>
      <c r="B48" s="36" t="s">
        <v>93</v>
      </c>
      <c r="C48" s="9" t="s">
        <v>119</v>
      </c>
      <c r="D48" s="36" t="s">
        <v>143</v>
      </c>
      <c r="E48" s="10" t="s">
        <v>146</v>
      </c>
      <c r="F48" s="10">
        <v>1</v>
      </c>
      <c r="G48" s="10"/>
      <c r="H48" s="115">
        <v>3869564117</v>
      </c>
      <c r="I48" s="10">
        <f>H48*1.12</f>
        <v>4333911811.04</v>
      </c>
      <c r="J48" s="21" t="s">
        <v>147</v>
      </c>
      <c r="K48" s="21" t="s">
        <v>127</v>
      </c>
    </row>
    <row r="49" spans="1:14" s="4" customFormat="1" ht="80.25" customHeight="1" x14ac:dyDescent="0.25">
      <c r="A49" s="20">
        <v>2</v>
      </c>
      <c r="B49" s="36" t="s">
        <v>94</v>
      </c>
      <c r="C49" s="9" t="s">
        <v>119</v>
      </c>
      <c r="D49" s="36" t="s">
        <v>144</v>
      </c>
      <c r="E49" s="10" t="s">
        <v>146</v>
      </c>
      <c r="F49" s="10">
        <v>1</v>
      </c>
      <c r="G49" s="10"/>
      <c r="H49" s="115">
        <v>25638521464</v>
      </c>
      <c r="I49" s="10">
        <f>H49*1.12</f>
        <v>28715144039.680004</v>
      </c>
      <c r="J49" s="21" t="s">
        <v>292</v>
      </c>
      <c r="K49" s="21" t="s">
        <v>127</v>
      </c>
    </row>
    <row r="50" spans="1:14" s="4" customFormat="1" ht="84.75" customHeight="1" x14ac:dyDescent="0.25">
      <c r="A50" s="20">
        <v>3</v>
      </c>
      <c r="B50" s="36" t="s">
        <v>95</v>
      </c>
      <c r="C50" s="9" t="s">
        <v>119</v>
      </c>
      <c r="D50" s="36" t="s">
        <v>145</v>
      </c>
      <c r="E50" s="10" t="s">
        <v>146</v>
      </c>
      <c r="F50" s="10">
        <v>1</v>
      </c>
      <c r="G50" s="10"/>
      <c r="H50" s="115">
        <v>235612239</v>
      </c>
      <c r="I50" s="10">
        <f>H50*1.12</f>
        <v>263885707.68000004</v>
      </c>
      <c r="J50" s="21" t="s">
        <v>140</v>
      </c>
      <c r="K50" s="21" t="s">
        <v>127</v>
      </c>
    </row>
    <row r="51" spans="1:14" s="4" customFormat="1" ht="84.75" customHeight="1" x14ac:dyDescent="0.25">
      <c r="A51" s="20">
        <v>4</v>
      </c>
      <c r="B51" s="36" t="s">
        <v>303</v>
      </c>
      <c r="C51" s="9" t="s">
        <v>304</v>
      </c>
      <c r="D51" s="36" t="s">
        <v>303</v>
      </c>
      <c r="E51" s="11" t="s">
        <v>106</v>
      </c>
      <c r="F51" s="11">
        <v>1</v>
      </c>
      <c r="G51" s="11"/>
      <c r="H51" s="115">
        <v>286900000</v>
      </c>
      <c r="I51" s="10">
        <f>H51*1.12</f>
        <v>321328000.00000006</v>
      </c>
      <c r="J51" s="21" t="s">
        <v>356</v>
      </c>
      <c r="K51" s="21" t="s">
        <v>127</v>
      </c>
    </row>
    <row r="52" spans="1:14" s="4" customFormat="1" ht="123" customHeight="1" x14ac:dyDescent="0.25">
      <c r="A52" s="20">
        <v>5</v>
      </c>
      <c r="B52" s="36" t="s">
        <v>334</v>
      </c>
      <c r="C52" s="9" t="s">
        <v>119</v>
      </c>
      <c r="D52" s="36" t="s">
        <v>335</v>
      </c>
      <c r="E52" s="10" t="s">
        <v>347</v>
      </c>
      <c r="F52" s="11">
        <v>1</v>
      </c>
      <c r="G52" s="11"/>
      <c r="H52" s="115">
        <v>210150000</v>
      </c>
      <c r="I52" s="10">
        <f>H52*1.12</f>
        <v>235368000.00000003</v>
      </c>
      <c r="J52" s="21" t="s">
        <v>336</v>
      </c>
      <c r="K52" s="21" t="s">
        <v>113</v>
      </c>
    </row>
    <row r="53" spans="1:14" s="4" customFormat="1" ht="15" customHeight="1" x14ac:dyDescent="0.25">
      <c r="A53" s="166" t="s">
        <v>13</v>
      </c>
      <c r="B53" s="167"/>
      <c r="C53" s="167"/>
      <c r="D53" s="167"/>
      <c r="E53" s="167"/>
      <c r="F53" s="167"/>
      <c r="G53" s="168"/>
      <c r="H53" s="80">
        <f>SUM(H48:H52)</f>
        <v>30240747820</v>
      </c>
      <c r="I53" s="80">
        <f>SUM(I48:I52)</f>
        <v>33869637558.400005</v>
      </c>
      <c r="J53" s="65"/>
      <c r="K53" s="65"/>
    </row>
    <row r="54" spans="1:14" s="4" customFormat="1" ht="13.5" customHeight="1" x14ac:dyDescent="0.25">
      <c r="A54" s="166" t="s">
        <v>14</v>
      </c>
      <c r="B54" s="167"/>
      <c r="C54" s="167"/>
      <c r="D54" s="167"/>
      <c r="E54" s="167"/>
      <c r="F54" s="167"/>
      <c r="G54" s="167"/>
      <c r="H54" s="167"/>
      <c r="I54" s="167"/>
      <c r="J54" s="167"/>
      <c r="K54" s="168"/>
    </row>
    <row r="55" spans="1:14" s="4" customFormat="1" ht="48.75" customHeight="1" x14ac:dyDescent="0.25">
      <c r="A55" s="20">
        <v>1</v>
      </c>
      <c r="B55" s="38" t="s">
        <v>99</v>
      </c>
      <c r="C55" s="13" t="s">
        <v>125</v>
      </c>
      <c r="D55" s="38" t="s">
        <v>134</v>
      </c>
      <c r="E55" s="3" t="s">
        <v>2</v>
      </c>
      <c r="F55" s="3">
        <v>1</v>
      </c>
      <c r="G55" s="12"/>
      <c r="H55" s="3">
        <v>2124516</v>
      </c>
      <c r="I55" s="11">
        <f t="shared" ref="I55:I67" si="6">H55*1.12</f>
        <v>2379457.9200000004</v>
      </c>
      <c r="J55" s="71" t="s">
        <v>135</v>
      </c>
      <c r="K55" s="21" t="s">
        <v>127</v>
      </c>
      <c r="L55" s="66"/>
      <c r="N55" s="66"/>
    </row>
    <row r="56" spans="1:14" s="4" customFormat="1" ht="48.75" customHeight="1" x14ac:dyDescent="0.25">
      <c r="A56" s="20">
        <f t="shared" ref="A56:A86" si="7">A55+1</f>
        <v>2</v>
      </c>
      <c r="B56" s="27" t="s">
        <v>105</v>
      </c>
      <c r="C56" s="13" t="s">
        <v>125</v>
      </c>
      <c r="D56" s="27" t="s">
        <v>136</v>
      </c>
      <c r="E56" s="17" t="s">
        <v>2</v>
      </c>
      <c r="F56" s="17">
        <v>1</v>
      </c>
      <c r="G56" s="18"/>
      <c r="H56" s="18">
        <v>43937500</v>
      </c>
      <c r="I56" s="11">
        <f t="shared" si="6"/>
        <v>49210000.000000007</v>
      </c>
      <c r="J56" s="71" t="s">
        <v>135</v>
      </c>
      <c r="K56" s="21" t="s">
        <v>137</v>
      </c>
      <c r="L56" s="66"/>
      <c r="N56" s="66"/>
    </row>
    <row r="57" spans="1:14" s="4" customFormat="1" ht="48.75" customHeight="1" x14ac:dyDescent="0.25">
      <c r="A57" s="20">
        <f t="shared" si="7"/>
        <v>3</v>
      </c>
      <c r="B57" s="99" t="s">
        <v>220</v>
      </c>
      <c r="C57" s="100" t="s">
        <v>23</v>
      </c>
      <c r="D57" s="99" t="s">
        <v>220</v>
      </c>
      <c r="E57" s="17" t="s">
        <v>2</v>
      </c>
      <c r="F57" s="17">
        <v>1</v>
      </c>
      <c r="G57" s="18"/>
      <c r="H57" s="18">
        <v>66640717</v>
      </c>
      <c r="I57" s="11">
        <f t="shared" si="6"/>
        <v>74637603.040000007</v>
      </c>
      <c r="J57" s="71" t="s">
        <v>126</v>
      </c>
      <c r="K57" s="21" t="s">
        <v>127</v>
      </c>
    </row>
    <row r="58" spans="1:14" s="4" customFormat="1" ht="48.75" customHeight="1" x14ac:dyDescent="0.25">
      <c r="A58" s="20">
        <f t="shared" si="7"/>
        <v>4</v>
      </c>
      <c r="B58" s="117" t="s">
        <v>162</v>
      </c>
      <c r="C58" s="118" t="s">
        <v>25</v>
      </c>
      <c r="D58" s="117" t="s">
        <v>138</v>
      </c>
      <c r="E58" s="20" t="s">
        <v>2</v>
      </c>
      <c r="F58" s="20">
        <v>129</v>
      </c>
      <c r="G58" s="21"/>
      <c r="H58" s="11">
        <v>394832</v>
      </c>
      <c r="I58" s="11">
        <f>H58*1.12</f>
        <v>442211.84000000003</v>
      </c>
      <c r="J58" s="71" t="s">
        <v>139</v>
      </c>
      <c r="K58" s="21" t="s">
        <v>127</v>
      </c>
    </row>
    <row r="59" spans="1:14" s="4" customFormat="1" ht="48.75" customHeight="1" x14ac:dyDescent="0.25">
      <c r="A59" s="20">
        <f t="shared" si="7"/>
        <v>5</v>
      </c>
      <c r="B59" s="22" t="s">
        <v>88</v>
      </c>
      <c r="C59" s="3" t="s">
        <v>21</v>
      </c>
      <c r="D59" s="22" t="s">
        <v>132</v>
      </c>
      <c r="E59" s="3" t="s">
        <v>2</v>
      </c>
      <c r="F59" s="3">
        <v>1</v>
      </c>
      <c r="G59" s="3"/>
      <c r="H59" s="3">
        <v>100942000</v>
      </c>
      <c r="I59" s="11">
        <f>H59*1.12</f>
        <v>113055040.00000001</v>
      </c>
      <c r="J59" s="71" t="s">
        <v>139</v>
      </c>
      <c r="K59" s="21" t="s">
        <v>133</v>
      </c>
    </row>
    <row r="60" spans="1:14" s="4" customFormat="1" ht="108.75" customHeight="1" x14ac:dyDescent="0.25">
      <c r="A60" s="20">
        <f t="shared" si="7"/>
        <v>6</v>
      </c>
      <c r="B60" s="38" t="s">
        <v>6</v>
      </c>
      <c r="C60" s="3" t="s">
        <v>22</v>
      </c>
      <c r="D60" s="38" t="s">
        <v>160</v>
      </c>
      <c r="E60" s="3" t="s">
        <v>2</v>
      </c>
      <c r="F60" s="3">
        <v>1</v>
      </c>
      <c r="G60" s="3"/>
      <c r="H60" s="13">
        <v>19652950</v>
      </c>
      <c r="I60" s="11">
        <f t="shared" si="6"/>
        <v>22011304.000000004</v>
      </c>
      <c r="J60" s="119" t="s">
        <v>110</v>
      </c>
      <c r="K60" s="27" t="s">
        <v>111</v>
      </c>
    </row>
    <row r="61" spans="1:14" s="4" customFormat="1" ht="109.5" customHeight="1" x14ac:dyDescent="0.25">
      <c r="A61" s="20">
        <f t="shared" si="7"/>
        <v>7</v>
      </c>
      <c r="B61" s="26" t="s">
        <v>86</v>
      </c>
      <c r="C61" s="3" t="s">
        <v>87</v>
      </c>
      <c r="D61" s="26" t="s">
        <v>387</v>
      </c>
      <c r="E61" s="3" t="s">
        <v>2</v>
      </c>
      <c r="F61" s="3">
        <v>17</v>
      </c>
      <c r="G61" s="5"/>
      <c r="H61" s="115">
        <v>942854</v>
      </c>
      <c r="I61" s="11">
        <f t="shared" si="6"/>
        <v>1055996.4800000002</v>
      </c>
      <c r="J61" s="120" t="s">
        <v>112</v>
      </c>
      <c r="K61" s="27" t="s">
        <v>111</v>
      </c>
    </row>
    <row r="62" spans="1:14" s="4" customFormat="1" ht="115.5" customHeight="1" x14ac:dyDescent="0.25">
      <c r="A62" s="20">
        <f t="shared" si="7"/>
        <v>8</v>
      </c>
      <c r="B62" s="121" t="s">
        <v>89</v>
      </c>
      <c r="C62" s="3" t="s">
        <v>23</v>
      </c>
      <c r="D62" s="121" t="s">
        <v>89</v>
      </c>
      <c r="E62" s="3" t="s">
        <v>2</v>
      </c>
      <c r="F62" s="3">
        <v>1</v>
      </c>
      <c r="G62" s="3"/>
      <c r="H62" s="13">
        <v>1153021000</v>
      </c>
      <c r="I62" s="11">
        <f t="shared" si="6"/>
        <v>1291383520.0000002</v>
      </c>
      <c r="J62" s="119" t="s">
        <v>161</v>
      </c>
      <c r="K62" s="27" t="s">
        <v>127</v>
      </c>
    </row>
    <row r="63" spans="1:14" s="4" customFormat="1" ht="64.5" customHeight="1" x14ac:dyDescent="0.25">
      <c r="A63" s="20">
        <f t="shared" si="7"/>
        <v>9</v>
      </c>
      <c r="B63" s="121" t="s">
        <v>90</v>
      </c>
      <c r="C63" s="122" t="s">
        <v>23</v>
      </c>
      <c r="D63" s="121" t="s">
        <v>90</v>
      </c>
      <c r="E63" s="122" t="s">
        <v>2</v>
      </c>
      <c r="F63" s="122">
        <v>1</v>
      </c>
      <c r="G63" s="123"/>
      <c r="H63" s="124">
        <v>1825405000</v>
      </c>
      <c r="I63" s="11">
        <f t="shared" si="6"/>
        <v>2044453600.0000002</v>
      </c>
      <c r="J63" s="119" t="s">
        <v>161</v>
      </c>
      <c r="K63" s="27" t="s">
        <v>127</v>
      </c>
    </row>
    <row r="64" spans="1:14" s="4" customFormat="1" ht="60" customHeight="1" x14ac:dyDescent="0.25">
      <c r="A64" s="20">
        <f t="shared" si="7"/>
        <v>10</v>
      </c>
      <c r="B64" s="121" t="s">
        <v>91</v>
      </c>
      <c r="C64" s="122" t="s">
        <v>23</v>
      </c>
      <c r="D64" s="121" t="s">
        <v>91</v>
      </c>
      <c r="E64" s="122" t="s">
        <v>2</v>
      </c>
      <c r="F64" s="122">
        <v>1</v>
      </c>
      <c r="G64" s="123"/>
      <c r="H64" s="124">
        <v>151720000</v>
      </c>
      <c r="I64" s="11">
        <f t="shared" si="6"/>
        <v>169926400.00000003</v>
      </c>
      <c r="J64" s="119" t="s">
        <v>161</v>
      </c>
      <c r="K64" s="27" t="s">
        <v>127</v>
      </c>
    </row>
    <row r="65" spans="1:12" s="4" customFormat="1" ht="56.25" customHeight="1" x14ac:dyDescent="0.25">
      <c r="A65" s="20">
        <f t="shared" si="7"/>
        <v>11</v>
      </c>
      <c r="B65" s="121" t="s">
        <v>221</v>
      </c>
      <c r="C65" s="122" t="s">
        <v>23</v>
      </c>
      <c r="D65" s="121" t="s">
        <v>221</v>
      </c>
      <c r="E65" s="122" t="s">
        <v>2</v>
      </c>
      <c r="F65" s="122">
        <v>1</v>
      </c>
      <c r="G65" s="123"/>
      <c r="H65" s="124">
        <v>793346279.46000004</v>
      </c>
      <c r="I65" s="11">
        <f>H65*1.12</f>
        <v>888547832.99520016</v>
      </c>
      <c r="J65" s="119" t="s">
        <v>161</v>
      </c>
      <c r="K65" s="27" t="s">
        <v>127</v>
      </c>
    </row>
    <row r="66" spans="1:12" s="2" customFormat="1" ht="117.75" customHeight="1" x14ac:dyDescent="0.25">
      <c r="A66" s="20">
        <f t="shared" si="7"/>
        <v>12</v>
      </c>
      <c r="B66" s="121" t="s">
        <v>222</v>
      </c>
      <c r="C66" s="122" t="s">
        <v>24</v>
      </c>
      <c r="D66" s="121" t="s">
        <v>222</v>
      </c>
      <c r="E66" s="122" t="s">
        <v>2</v>
      </c>
      <c r="F66" s="122">
        <v>1</v>
      </c>
      <c r="G66" s="123"/>
      <c r="H66" s="124">
        <v>1216832000</v>
      </c>
      <c r="I66" s="11">
        <f t="shared" si="6"/>
        <v>1362851840.0000002</v>
      </c>
      <c r="J66" s="119" t="s">
        <v>161</v>
      </c>
      <c r="K66" s="27" t="s">
        <v>127</v>
      </c>
    </row>
    <row r="67" spans="1:12" s="4" customFormat="1" ht="132.75" customHeight="1" x14ac:dyDescent="0.25">
      <c r="A67" s="20">
        <f t="shared" si="7"/>
        <v>13</v>
      </c>
      <c r="B67" s="121" t="s">
        <v>223</v>
      </c>
      <c r="C67" s="122" t="s">
        <v>23</v>
      </c>
      <c r="D67" s="121" t="s">
        <v>223</v>
      </c>
      <c r="E67" s="122" t="s">
        <v>2</v>
      </c>
      <c r="F67" s="122">
        <v>1</v>
      </c>
      <c r="G67" s="123"/>
      <c r="H67" s="124">
        <v>1902522643</v>
      </c>
      <c r="I67" s="11">
        <f t="shared" si="6"/>
        <v>2130825360.1600001</v>
      </c>
      <c r="J67" s="119" t="s">
        <v>161</v>
      </c>
      <c r="K67" s="27" t="s">
        <v>127</v>
      </c>
    </row>
    <row r="68" spans="1:12" s="4" customFormat="1" ht="51" customHeight="1" x14ac:dyDescent="0.25">
      <c r="A68" s="20">
        <f t="shared" si="7"/>
        <v>14</v>
      </c>
      <c r="B68" s="121" t="s">
        <v>245</v>
      </c>
      <c r="C68" s="122" t="s">
        <v>23</v>
      </c>
      <c r="D68" s="121" t="s">
        <v>246</v>
      </c>
      <c r="E68" s="122" t="s">
        <v>2</v>
      </c>
      <c r="F68" s="122">
        <v>1</v>
      </c>
      <c r="G68" s="123"/>
      <c r="H68" s="124">
        <v>59104000</v>
      </c>
      <c r="I68" s="11">
        <f t="shared" ref="I68:I94" si="8">H68*1.12</f>
        <v>66196480.000000007</v>
      </c>
      <c r="J68" s="119" t="s">
        <v>161</v>
      </c>
      <c r="K68" s="27" t="s">
        <v>127</v>
      </c>
    </row>
    <row r="69" spans="1:12" s="4" customFormat="1" ht="60.75" customHeight="1" x14ac:dyDescent="0.25">
      <c r="A69" s="20">
        <f t="shared" si="7"/>
        <v>15</v>
      </c>
      <c r="B69" s="121" t="s">
        <v>96</v>
      </c>
      <c r="C69" s="122" t="s">
        <v>23</v>
      </c>
      <c r="D69" s="121" t="s">
        <v>116</v>
      </c>
      <c r="E69" s="122" t="s">
        <v>2</v>
      </c>
      <c r="F69" s="122">
        <v>1</v>
      </c>
      <c r="G69" s="123"/>
      <c r="H69" s="124">
        <v>152840000</v>
      </c>
      <c r="I69" s="11">
        <f t="shared" si="8"/>
        <v>171180800.00000003</v>
      </c>
      <c r="J69" s="119" t="s">
        <v>161</v>
      </c>
      <c r="K69" s="27" t="s">
        <v>127</v>
      </c>
    </row>
    <row r="70" spans="1:12" s="2" customFormat="1" ht="72" customHeight="1" x14ac:dyDescent="0.25">
      <c r="A70" s="20">
        <f t="shared" si="7"/>
        <v>16</v>
      </c>
      <c r="B70" s="121" t="s">
        <v>97</v>
      </c>
      <c r="C70" s="122" t="s">
        <v>23</v>
      </c>
      <c r="D70" s="121" t="s">
        <v>117</v>
      </c>
      <c r="E70" s="122" t="s">
        <v>2</v>
      </c>
      <c r="F70" s="122">
        <v>1</v>
      </c>
      <c r="G70" s="123"/>
      <c r="H70" s="124">
        <v>714285714.28499997</v>
      </c>
      <c r="I70" s="11">
        <f t="shared" si="8"/>
        <v>799999999.99919999</v>
      </c>
      <c r="J70" s="119" t="s">
        <v>161</v>
      </c>
      <c r="K70" s="27" t="s">
        <v>127</v>
      </c>
      <c r="L70" s="66"/>
    </row>
    <row r="71" spans="1:12" s="2" customFormat="1" ht="54.75" customHeight="1" x14ac:dyDescent="0.25">
      <c r="A71" s="20">
        <f t="shared" si="7"/>
        <v>17</v>
      </c>
      <c r="B71" s="121" t="s">
        <v>98</v>
      </c>
      <c r="C71" s="122" t="s">
        <v>23</v>
      </c>
      <c r="D71" s="121" t="s">
        <v>118</v>
      </c>
      <c r="E71" s="122" t="s">
        <v>2</v>
      </c>
      <c r="F71" s="122">
        <v>1</v>
      </c>
      <c r="G71" s="123"/>
      <c r="H71" s="124">
        <v>14732142.859999999</v>
      </c>
      <c r="I71" s="11">
        <f t="shared" si="8"/>
        <v>16500000.0032</v>
      </c>
      <c r="J71" s="119" t="s">
        <v>161</v>
      </c>
      <c r="K71" s="27" t="s">
        <v>127</v>
      </c>
      <c r="L71" s="66"/>
    </row>
    <row r="72" spans="1:12" s="2" customFormat="1" ht="84.75" customHeight="1" x14ac:dyDescent="0.25">
      <c r="A72" s="20">
        <f t="shared" si="7"/>
        <v>18</v>
      </c>
      <c r="B72" s="36" t="s">
        <v>155</v>
      </c>
      <c r="C72" s="9" t="s">
        <v>148</v>
      </c>
      <c r="D72" s="36" t="s">
        <v>155</v>
      </c>
      <c r="E72" s="10" t="s">
        <v>2</v>
      </c>
      <c r="F72" s="10">
        <v>1</v>
      </c>
      <c r="G72" s="10"/>
      <c r="H72" s="115">
        <v>5267177</v>
      </c>
      <c r="I72" s="10">
        <f t="shared" si="8"/>
        <v>5899238.2400000002</v>
      </c>
      <c r="J72" s="72" t="s">
        <v>149</v>
      </c>
      <c r="K72" s="27" t="s">
        <v>127</v>
      </c>
      <c r="L72" s="66"/>
    </row>
    <row r="73" spans="1:12" s="2" customFormat="1" ht="84.75" customHeight="1" x14ac:dyDescent="0.25">
      <c r="A73" s="20">
        <f t="shared" si="7"/>
        <v>19</v>
      </c>
      <c r="B73" s="36" t="s">
        <v>156</v>
      </c>
      <c r="C73" s="9" t="s">
        <v>119</v>
      </c>
      <c r="D73" s="36" t="s">
        <v>115</v>
      </c>
      <c r="E73" s="11" t="s">
        <v>2</v>
      </c>
      <c r="F73" s="11">
        <v>1</v>
      </c>
      <c r="G73" s="11"/>
      <c r="H73" s="5">
        <v>675000000</v>
      </c>
      <c r="I73" s="11">
        <f t="shared" si="8"/>
        <v>756000000.00000012</v>
      </c>
      <c r="J73" s="72" t="s">
        <v>112</v>
      </c>
      <c r="K73" s="27" t="s">
        <v>113</v>
      </c>
      <c r="L73" s="66"/>
    </row>
    <row r="74" spans="1:12" s="2" customFormat="1" ht="84.75" customHeight="1" x14ac:dyDescent="0.25">
      <c r="A74" s="20">
        <f t="shared" si="7"/>
        <v>20</v>
      </c>
      <c r="B74" s="36" t="s">
        <v>156</v>
      </c>
      <c r="C74" s="9" t="s">
        <v>119</v>
      </c>
      <c r="D74" s="36" t="s">
        <v>121</v>
      </c>
      <c r="E74" s="11" t="s">
        <v>2</v>
      </c>
      <c r="F74" s="11">
        <v>1</v>
      </c>
      <c r="G74" s="11"/>
      <c r="H74" s="125">
        <v>814363335</v>
      </c>
      <c r="I74" s="11">
        <f t="shared" si="8"/>
        <v>912086935.20000005</v>
      </c>
      <c r="J74" s="72" t="s">
        <v>135</v>
      </c>
      <c r="K74" s="27" t="s">
        <v>120</v>
      </c>
      <c r="L74" s="66"/>
    </row>
    <row r="75" spans="1:12" s="2" customFormat="1" ht="84.75" customHeight="1" x14ac:dyDescent="0.25">
      <c r="A75" s="20">
        <f t="shared" si="7"/>
        <v>21</v>
      </c>
      <c r="B75" s="36" t="s">
        <v>107</v>
      </c>
      <c r="C75" s="9" t="s">
        <v>252</v>
      </c>
      <c r="D75" s="36" t="s">
        <v>130</v>
      </c>
      <c r="E75" s="11" t="s">
        <v>2</v>
      </c>
      <c r="F75" s="11">
        <v>1</v>
      </c>
      <c r="G75" s="11"/>
      <c r="H75" s="5">
        <v>135920740</v>
      </c>
      <c r="I75" s="11">
        <f t="shared" si="8"/>
        <v>152231228.80000001</v>
      </c>
      <c r="J75" s="72" t="s">
        <v>131</v>
      </c>
      <c r="K75" s="27" t="s">
        <v>113</v>
      </c>
      <c r="L75" s="66"/>
    </row>
    <row r="76" spans="1:12" s="2" customFormat="1" ht="63.75" customHeight="1" x14ac:dyDescent="0.25">
      <c r="A76" s="20">
        <f t="shared" si="7"/>
        <v>22</v>
      </c>
      <c r="B76" s="36" t="s">
        <v>108</v>
      </c>
      <c r="C76" s="9" t="s">
        <v>119</v>
      </c>
      <c r="D76" s="36" t="s">
        <v>108</v>
      </c>
      <c r="E76" s="11" t="s">
        <v>2</v>
      </c>
      <c r="F76" s="11">
        <v>1</v>
      </c>
      <c r="G76" s="11"/>
      <c r="H76" s="5">
        <v>43818500</v>
      </c>
      <c r="I76" s="11">
        <f t="shared" si="8"/>
        <v>49076720.000000007</v>
      </c>
      <c r="J76" s="72" t="s">
        <v>112</v>
      </c>
      <c r="K76" s="27" t="s">
        <v>113</v>
      </c>
      <c r="L76" s="66"/>
    </row>
    <row r="77" spans="1:12" s="2" customFormat="1" ht="46.5" customHeight="1" x14ac:dyDescent="0.25">
      <c r="A77" s="20">
        <f t="shared" si="7"/>
        <v>23</v>
      </c>
      <c r="B77" s="36" t="s">
        <v>109</v>
      </c>
      <c r="C77" s="9" t="s">
        <v>128</v>
      </c>
      <c r="D77" s="36" t="s">
        <v>129</v>
      </c>
      <c r="E77" s="11" t="s">
        <v>2</v>
      </c>
      <c r="F77" s="11">
        <v>1</v>
      </c>
      <c r="G77" s="11"/>
      <c r="H77" s="5">
        <v>9000000</v>
      </c>
      <c r="I77" s="11">
        <f t="shared" si="8"/>
        <v>10080000.000000002</v>
      </c>
      <c r="J77" s="72" t="s">
        <v>112</v>
      </c>
      <c r="K77" s="27" t="s">
        <v>113</v>
      </c>
      <c r="L77" s="66"/>
    </row>
    <row r="78" spans="1:12" s="2" customFormat="1" ht="46.5" customHeight="1" x14ac:dyDescent="0.25">
      <c r="A78" s="20">
        <f t="shared" si="7"/>
        <v>24</v>
      </c>
      <c r="B78" s="36" t="s">
        <v>230</v>
      </c>
      <c r="C78" s="9" t="s">
        <v>119</v>
      </c>
      <c r="D78" s="85" t="s">
        <v>231</v>
      </c>
      <c r="E78" s="11" t="s">
        <v>2</v>
      </c>
      <c r="F78" s="11">
        <v>1</v>
      </c>
      <c r="G78" s="11"/>
      <c r="H78" s="5">
        <v>800300000</v>
      </c>
      <c r="I78" s="11">
        <f t="shared" si="8"/>
        <v>896336000.00000012</v>
      </c>
      <c r="J78" s="72" t="s">
        <v>232</v>
      </c>
      <c r="K78" s="27" t="s">
        <v>120</v>
      </c>
      <c r="L78" s="66"/>
    </row>
    <row r="79" spans="1:12" s="2" customFormat="1" ht="46.5" customHeight="1" x14ac:dyDescent="0.25">
      <c r="A79" s="20">
        <f t="shared" si="7"/>
        <v>25</v>
      </c>
      <c r="B79" s="85" t="s">
        <v>240</v>
      </c>
      <c r="C79" s="133" t="s">
        <v>125</v>
      </c>
      <c r="D79" s="126" t="s">
        <v>240</v>
      </c>
      <c r="E79" s="134" t="s">
        <v>2</v>
      </c>
      <c r="F79" s="10">
        <v>1</v>
      </c>
      <c r="G79" s="10"/>
      <c r="H79" s="5">
        <v>400000</v>
      </c>
      <c r="I79" s="11">
        <f t="shared" si="8"/>
        <v>448000.00000000006</v>
      </c>
      <c r="J79" s="72" t="s">
        <v>259</v>
      </c>
      <c r="K79" s="27" t="s">
        <v>154</v>
      </c>
      <c r="L79" s="66"/>
    </row>
    <row r="80" spans="1:12" s="2" customFormat="1" ht="87" customHeight="1" x14ac:dyDescent="0.25">
      <c r="A80" s="20">
        <f t="shared" si="7"/>
        <v>26</v>
      </c>
      <c r="B80" s="36" t="s">
        <v>253</v>
      </c>
      <c r="C80" s="9" t="s">
        <v>23</v>
      </c>
      <c r="D80" s="126" t="s">
        <v>254</v>
      </c>
      <c r="E80" s="11" t="s">
        <v>2</v>
      </c>
      <c r="F80" s="11">
        <v>1</v>
      </c>
      <c r="G80" s="11"/>
      <c r="H80" s="5">
        <v>71428572</v>
      </c>
      <c r="I80" s="11">
        <f t="shared" si="8"/>
        <v>80000000.640000001</v>
      </c>
      <c r="J80" s="72" t="s">
        <v>112</v>
      </c>
      <c r="K80" s="27" t="s">
        <v>113</v>
      </c>
      <c r="L80" s="66"/>
    </row>
    <row r="81" spans="1:12" s="2" customFormat="1" ht="48.75" customHeight="1" x14ac:dyDescent="0.25">
      <c r="A81" s="20">
        <f t="shared" si="7"/>
        <v>27</v>
      </c>
      <c r="B81" s="36" t="s">
        <v>260</v>
      </c>
      <c r="C81" s="9" t="s">
        <v>261</v>
      </c>
      <c r="D81" s="126" t="s">
        <v>262</v>
      </c>
      <c r="E81" s="11" t="s">
        <v>2</v>
      </c>
      <c r="F81" s="11">
        <v>1</v>
      </c>
      <c r="G81" s="11"/>
      <c r="H81" s="5">
        <v>524000</v>
      </c>
      <c r="I81" s="11">
        <f t="shared" si="8"/>
        <v>586880</v>
      </c>
      <c r="J81" s="72" t="s">
        <v>263</v>
      </c>
      <c r="K81" s="27" t="s">
        <v>113</v>
      </c>
      <c r="L81" s="66"/>
    </row>
    <row r="82" spans="1:12" s="2" customFormat="1" ht="65.25" customHeight="1" x14ac:dyDescent="0.25">
      <c r="A82" s="20">
        <f t="shared" si="7"/>
        <v>28</v>
      </c>
      <c r="B82" s="36" t="s">
        <v>276</v>
      </c>
      <c r="C82" s="9" t="s">
        <v>264</v>
      </c>
      <c r="D82" s="126" t="s">
        <v>277</v>
      </c>
      <c r="E82" s="11" t="s">
        <v>2</v>
      </c>
      <c r="F82" s="11">
        <v>1</v>
      </c>
      <c r="G82" s="11"/>
      <c r="H82" s="5">
        <v>9690000</v>
      </c>
      <c r="I82" s="11">
        <f t="shared" si="8"/>
        <v>10852800.000000002</v>
      </c>
      <c r="J82" s="72" t="s">
        <v>301</v>
      </c>
      <c r="K82" s="27" t="s">
        <v>113</v>
      </c>
      <c r="L82" s="66"/>
    </row>
    <row r="83" spans="1:12" s="2" customFormat="1" ht="65.25" customHeight="1" x14ac:dyDescent="0.25">
      <c r="A83" s="20">
        <f t="shared" si="7"/>
        <v>29</v>
      </c>
      <c r="B83" s="36" t="s">
        <v>282</v>
      </c>
      <c r="C83" s="9" t="s">
        <v>283</v>
      </c>
      <c r="D83" s="36" t="s">
        <v>284</v>
      </c>
      <c r="E83" s="11" t="s">
        <v>2</v>
      </c>
      <c r="F83" s="11">
        <v>1</v>
      </c>
      <c r="G83" s="11"/>
      <c r="H83" s="5">
        <v>1524664</v>
      </c>
      <c r="I83" s="11">
        <f t="shared" si="8"/>
        <v>1707623.6800000002</v>
      </c>
      <c r="J83" s="72" t="s">
        <v>290</v>
      </c>
      <c r="K83" s="27" t="s">
        <v>285</v>
      </c>
      <c r="L83" s="66"/>
    </row>
    <row r="84" spans="1:12" s="2" customFormat="1" ht="65.25" customHeight="1" x14ac:dyDescent="0.25">
      <c r="A84" s="20">
        <f t="shared" si="7"/>
        <v>30</v>
      </c>
      <c r="B84" s="36" t="s">
        <v>286</v>
      </c>
      <c r="C84" s="9" t="s">
        <v>283</v>
      </c>
      <c r="D84" s="36" t="s">
        <v>287</v>
      </c>
      <c r="E84" s="11" t="s">
        <v>2</v>
      </c>
      <c r="F84" s="11">
        <v>1</v>
      </c>
      <c r="G84" s="11"/>
      <c r="H84" s="5">
        <v>2082919</v>
      </c>
      <c r="I84" s="11">
        <f t="shared" si="8"/>
        <v>2332869.2800000003</v>
      </c>
      <c r="J84" s="72" t="s">
        <v>288</v>
      </c>
      <c r="K84" s="27" t="s">
        <v>289</v>
      </c>
      <c r="L84" s="66"/>
    </row>
    <row r="85" spans="1:12" s="2" customFormat="1" ht="65.25" customHeight="1" x14ac:dyDescent="0.25">
      <c r="A85" s="20">
        <f t="shared" si="7"/>
        <v>31</v>
      </c>
      <c r="B85" s="36" t="s">
        <v>309</v>
      </c>
      <c r="C85" s="9" t="s">
        <v>23</v>
      </c>
      <c r="D85" s="36" t="s">
        <v>309</v>
      </c>
      <c r="E85" s="11" t="s">
        <v>2</v>
      </c>
      <c r="F85" s="11">
        <v>1</v>
      </c>
      <c r="G85" s="11"/>
      <c r="H85" s="125">
        <v>113888440</v>
      </c>
      <c r="I85" s="125">
        <f t="shared" si="8"/>
        <v>127555052.80000001</v>
      </c>
      <c r="J85" s="72" t="s">
        <v>310</v>
      </c>
      <c r="K85" s="27" t="s">
        <v>311</v>
      </c>
      <c r="L85" s="66"/>
    </row>
    <row r="86" spans="1:12" s="2" customFormat="1" ht="84" customHeight="1" x14ac:dyDescent="0.25">
      <c r="A86" s="20">
        <f t="shared" si="7"/>
        <v>32</v>
      </c>
      <c r="B86" s="36" t="s">
        <v>326</v>
      </c>
      <c r="C86" s="9" t="s">
        <v>23</v>
      </c>
      <c r="D86" s="36" t="s">
        <v>327</v>
      </c>
      <c r="E86" s="11" t="s">
        <v>2</v>
      </c>
      <c r="F86" s="11">
        <v>1</v>
      </c>
      <c r="G86" s="11"/>
      <c r="H86" s="125">
        <v>75503571.428499997</v>
      </c>
      <c r="I86" s="125">
        <f t="shared" si="8"/>
        <v>84563999.999920011</v>
      </c>
      <c r="J86" s="72" t="s">
        <v>328</v>
      </c>
      <c r="K86" s="27" t="s">
        <v>311</v>
      </c>
      <c r="L86" s="66"/>
    </row>
    <row r="87" spans="1:12" s="2" customFormat="1" ht="84" customHeight="1" x14ac:dyDescent="0.25">
      <c r="A87" s="19">
        <f t="shared" ref="A87:A93" si="9">A86+1</f>
        <v>33</v>
      </c>
      <c r="B87" s="36" t="s">
        <v>343</v>
      </c>
      <c r="C87" s="9" t="s">
        <v>349</v>
      </c>
      <c r="D87" s="36" t="s">
        <v>344</v>
      </c>
      <c r="E87" s="10" t="s">
        <v>2</v>
      </c>
      <c r="F87" s="10">
        <v>1</v>
      </c>
      <c r="G87" s="10"/>
      <c r="H87" s="10">
        <v>5700000</v>
      </c>
      <c r="I87" s="10">
        <f t="shared" si="8"/>
        <v>6384000.0000000009</v>
      </c>
      <c r="J87" s="21" t="s">
        <v>450</v>
      </c>
      <c r="K87" s="27" t="s">
        <v>113</v>
      </c>
      <c r="L87" s="66"/>
    </row>
    <row r="88" spans="1:12" s="2" customFormat="1" ht="84" customHeight="1" x14ac:dyDescent="0.25">
      <c r="A88" s="19">
        <f t="shared" si="9"/>
        <v>34</v>
      </c>
      <c r="B88" s="36" t="s">
        <v>355</v>
      </c>
      <c r="C88" s="9" t="s">
        <v>349</v>
      </c>
      <c r="D88" s="36" t="s">
        <v>102</v>
      </c>
      <c r="E88" s="10" t="s">
        <v>2</v>
      </c>
      <c r="F88" s="10">
        <v>1</v>
      </c>
      <c r="G88" s="10"/>
      <c r="H88" s="10">
        <v>45000000</v>
      </c>
      <c r="I88" s="10">
        <f t="shared" si="8"/>
        <v>50400000.000000007</v>
      </c>
      <c r="J88" s="21" t="s">
        <v>153</v>
      </c>
      <c r="K88" s="21" t="s">
        <v>154</v>
      </c>
      <c r="L88" s="66"/>
    </row>
    <row r="89" spans="1:12" s="2" customFormat="1" ht="84" customHeight="1" x14ac:dyDescent="0.25">
      <c r="A89" s="19">
        <f t="shared" si="9"/>
        <v>35</v>
      </c>
      <c r="B89" s="36" t="s">
        <v>348</v>
      </c>
      <c r="C89" s="9" t="s">
        <v>125</v>
      </c>
      <c r="D89" s="36" t="s">
        <v>357</v>
      </c>
      <c r="E89" s="11" t="s">
        <v>2</v>
      </c>
      <c r="F89" s="11">
        <v>1</v>
      </c>
      <c r="G89" s="11"/>
      <c r="H89" s="11">
        <v>24076994</v>
      </c>
      <c r="I89" s="10">
        <f t="shared" si="8"/>
        <v>26966233.280000001</v>
      </c>
      <c r="J89" s="21" t="s">
        <v>126</v>
      </c>
      <c r="K89" s="27" t="s">
        <v>113</v>
      </c>
      <c r="L89" s="66"/>
    </row>
    <row r="90" spans="1:12" s="2" customFormat="1" ht="84" customHeight="1" x14ac:dyDescent="0.25">
      <c r="A90" s="19">
        <f t="shared" si="9"/>
        <v>36</v>
      </c>
      <c r="B90" s="36" t="s">
        <v>367</v>
      </c>
      <c r="C90" s="9" t="s">
        <v>23</v>
      </c>
      <c r="D90" s="36" t="s">
        <v>367</v>
      </c>
      <c r="E90" s="11" t="s">
        <v>2</v>
      </c>
      <c r="F90" s="11">
        <v>1</v>
      </c>
      <c r="G90" s="11"/>
      <c r="H90" s="11">
        <v>44642857.140000001</v>
      </c>
      <c r="I90" s="10">
        <f t="shared" si="8"/>
        <v>49999999.996800005</v>
      </c>
      <c r="J90" s="21" t="s">
        <v>359</v>
      </c>
      <c r="K90" s="27" t="s">
        <v>113</v>
      </c>
      <c r="L90" s="66"/>
    </row>
    <row r="91" spans="1:12" s="2" customFormat="1" ht="84" customHeight="1" x14ac:dyDescent="0.25">
      <c r="A91" s="19">
        <f t="shared" si="9"/>
        <v>37</v>
      </c>
      <c r="B91" s="36" t="s">
        <v>360</v>
      </c>
      <c r="C91" s="9" t="s">
        <v>23</v>
      </c>
      <c r="D91" s="36" t="s">
        <v>361</v>
      </c>
      <c r="E91" s="11" t="s">
        <v>2</v>
      </c>
      <c r="F91" s="11">
        <v>1</v>
      </c>
      <c r="G91" s="11"/>
      <c r="H91" s="11">
        <v>80369642.857099995</v>
      </c>
      <c r="I91" s="10">
        <f t="shared" si="8"/>
        <v>90013999.999952003</v>
      </c>
      <c r="J91" s="21" t="s">
        <v>363</v>
      </c>
      <c r="K91" s="27" t="s">
        <v>113</v>
      </c>
      <c r="L91" s="66"/>
    </row>
    <row r="92" spans="1:12" s="2" customFormat="1" ht="84" customHeight="1" x14ac:dyDescent="0.25">
      <c r="A92" s="19">
        <f t="shared" si="9"/>
        <v>38</v>
      </c>
      <c r="B92" s="36" t="s">
        <v>364</v>
      </c>
      <c r="C92" s="9" t="s">
        <v>23</v>
      </c>
      <c r="D92" s="36" t="s">
        <v>362</v>
      </c>
      <c r="E92" s="11" t="s">
        <v>2</v>
      </c>
      <c r="F92" s="11">
        <v>1</v>
      </c>
      <c r="G92" s="11"/>
      <c r="H92" s="11">
        <v>26986607.1428</v>
      </c>
      <c r="I92" s="10">
        <f t="shared" si="8"/>
        <v>30224999.999936003</v>
      </c>
      <c r="J92" s="21" t="s">
        <v>363</v>
      </c>
      <c r="K92" s="27" t="s">
        <v>113</v>
      </c>
      <c r="L92" s="66"/>
    </row>
    <row r="93" spans="1:12" s="2" customFormat="1" ht="82.5" customHeight="1" x14ac:dyDescent="0.25">
      <c r="A93" s="19">
        <f t="shared" si="9"/>
        <v>39</v>
      </c>
      <c r="B93" s="85" t="s">
        <v>364</v>
      </c>
      <c r="C93" s="86" t="s">
        <v>23</v>
      </c>
      <c r="D93" s="85" t="s">
        <v>365</v>
      </c>
      <c r="E93" s="10" t="s">
        <v>2</v>
      </c>
      <c r="F93" s="10">
        <v>1</v>
      </c>
      <c r="G93" s="10"/>
      <c r="H93" s="10">
        <v>26572321.4285</v>
      </c>
      <c r="I93" s="10">
        <f t="shared" si="8"/>
        <v>29760999.999920003</v>
      </c>
      <c r="J93" s="144" t="s">
        <v>363</v>
      </c>
      <c r="K93" s="37" t="s">
        <v>113</v>
      </c>
      <c r="L93" s="66"/>
    </row>
    <row r="94" spans="1:12" s="2" customFormat="1" ht="49.5" customHeight="1" x14ac:dyDescent="0.25">
      <c r="A94" s="20">
        <v>40</v>
      </c>
      <c r="B94" s="146" t="s">
        <v>417</v>
      </c>
      <c r="C94" s="147" t="s">
        <v>349</v>
      </c>
      <c r="D94" s="146" t="s">
        <v>418</v>
      </c>
      <c r="E94" s="147" t="s">
        <v>2</v>
      </c>
      <c r="F94" s="11">
        <v>1</v>
      </c>
      <c r="G94" s="11"/>
      <c r="H94" s="11">
        <v>7300000</v>
      </c>
      <c r="I94" s="11">
        <f t="shared" si="8"/>
        <v>8176000.0000000009</v>
      </c>
      <c r="J94" s="146" t="s">
        <v>419</v>
      </c>
      <c r="K94" s="146" t="s">
        <v>113</v>
      </c>
      <c r="L94" s="66"/>
    </row>
    <row r="95" spans="1:12" s="2" customFormat="1" ht="12.75" customHeight="1" x14ac:dyDescent="0.25">
      <c r="A95" s="169" t="s">
        <v>16</v>
      </c>
      <c r="B95" s="170"/>
      <c r="C95" s="170"/>
      <c r="D95" s="170"/>
      <c r="E95" s="170"/>
      <c r="F95" s="170"/>
      <c r="G95" s="171"/>
      <c r="H95" s="142">
        <f>SUM(H55:H94)</f>
        <v>11237804489.601896</v>
      </c>
      <c r="I95" s="142">
        <f>SUM(I55:I94)</f>
        <v>12586341028.354128</v>
      </c>
      <c r="J95" s="145"/>
      <c r="K95" s="145"/>
    </row>
    <row r="96" spans="1:12" s="2" customFormat="1" ht="12.75" customHeight="1" x14ac:dyDescent="0.25">
      <c r="A96" s="166" t="s">
        <v>75</v>
      </c>
      <c r="B96" s="167"/>
      <c r="C96" s="167"/>
      <c r="D96" s="167"/>
      <c r="E96" s="167"/>
      <c r="F96" s="167"/>
      <c r="G96" s="168"/>
      <c r="H96" s="80">
        <f>H95+H53+H46</f>
        <v>41557571558.881897</v>
      </c>
      <c r="I96" s="80">
        <f>I95+I53+I46</f>
        <v>46544480145.947739</v>
      </c>
      <c r="J96" s="73"/>
      <c r="K96" s="73"/>
    </row>
    <row r="97" spans="1:11" s="2" customFormat="1" ht="22.5" customHeight="1" x14ac:dyDescent="0.25">
      <c r="A97" s="155" t="s">
        <v>76</v>
      </c>
      <c r="B97" s="156"/>
      <c r="C97" s="156"/>
      <c r="D97" s="156"/>
      <c r="E97" s="156"/>
      <c r="F97" s="156"/>
      <c r="G97" s="157"/>
      <c r="H97" s="81">
        <f>H96+H34</f>
        <v>43162612981.881897</v>
      </c>
      <c r="I97" s="81">
        <f>I96+I34</f>
        <v>48342126539.707741</v>
      </c>
      <c r="J97" s="74"/>
      <c r="K97" s="74"/>
    </row>
    <row r="98" spans="1:11" x14ac:dyDescent="0.25">
      <c r="A98" s="47"/>
      <c r="J98" s="75"/>
    </row>
    <row r="99" spans="1:11" x14ac:dyDescent="0.25">
      <c r="A99" s="60" t="s">
        <v>305</v>
      </c>
    </row>
    <row r="100" spans="1:11" ht="42" customHeight="1" x14ac:dyDescent="0.25">
      <c r="A100" s="60"/>
      <c r="J100" s="75"/>
    </row>
    <row r="101" spans="1:11" x14ac:dyDescent="0.25">
      <c r="J101" s="75"/>
    </row>
    <row r="102" spans="1:11" x14ac:dyDescent="0.25">
      <c r="J102" s="75"/>
    </row>
    <row r="103" spans="1:11" x14ac:dyDescent="0.25">
      <c r="J103" s="75"/>
    </row>
    <row r="105" spans="1:11" x14ac:dyDescent="0.25">
      <c r="J105" s="75"/>
    </row>
    <row r="106" spans="1:11" x14ac:dyDescent="0.25">
      <c r="J106" s="75"/>
    </row>
  </sheetData>
  <mergeCells count="15">
    <mergeCell ref="A97:G97"/>
    <mergeCell ref="A10:K10"/>
    <mergeCell ref="A35:K35"/>
    <mergeCell ref="A11:K11"/>
    <mergeCell ref="A17:K17"/>
    <mergeCell ref="A16:G16"/>
    <mergeCell ref="A47:K47"/>
    <mergeCell ref="A53:G53"/>
    <mergeCell ref="A54:K54"/>
    <mergeCell ref="A33:G33"/>
    <mergeCell ref="A34:G34"/>
    <mergeCell ref="A96:G96"/>
    <mergeCell ref="A95:G95"/>
    <mergeCell ref="A36:K36"/>
    <mergeCell ref="A46:G46"/>
  </mergeCells>
  <dataValidations count="1">
    <dataValidation allowBlank="1" showInputMessage="1" showErrorMessage="1" prompt="Введите наименование на рус.языке" sqref="B55 D55"/>
  </dataValidations>
  <pageMargins left="0.51181102362204722" right="0.51181102362204722" top="0.55118110236220474" bottom="0.55118110236220474" header="0.31496062992125984" footer="0.31496062992125984"/>
  <pageSetup paperSize="9" scale="5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09"/>
  <sheetViews>
    <sheetView topLeftCell="A79" zoomScale="75" zoomScaleNormal="75" workbookViewId="0">
      <selection activeCell="J87" sqref="J87"/>
    </sheetView>
  </sheetViews>
  <sheetFormatPr defaultRowHeight="15" x14ac:dyDescent="0.25"/>
  <cols>
    <col min="1" max="1" width="6.5703125" style="6" customWidth="1"/>
    <col min="2" max="2" width="45" style="25" customWidth="1"/>
    <col min="3" max="3" width="15" style="1" customWidth="1"/>
    <col min="4" max="4" width="52" style="25" customWidth="1"/>
    <col min="5" max="5" width="14.85546875" style="1" customWidth="1"/>
    <col min="6" max="6" width="8.140625" style="1" customWidth="1"/>
    <col min="7" max="7" width="18.85546875" style="1" customWidth="1"/>
    <col min="8" max="9" width="18.85546875" style="89" customWidth="1"/>
    <col min="10" max="10" width="28.140625" style="7" customWidth="1"/>
    <col min="11" max="11" width="26.5703125" style="7" customWidth="1"/>
    <col min="12" max="12" width="18.42578125" style="2" customWidth="1"/>
    <col min="13" max="13" width="20.28515625" style="2" customWidth="1"/>
    <col min="14" max="16384" width="9.140625" style="2"/>
  </cols>
  <sheetData>
    <row r="1" spans="1:11" ht="18.75" x14ac:dyDescent="0.25">
      <c r="H1" s="132"/>
      <c r="I1" s="127"/>
    </row>
    <row r="2" spans="1:11" ht="18.75" x14ac:dyDescent="0.25">
      <c r="H2" s="127"/>
      <c r="I2" s="127"/>
    </row>
    <row r="3" spans="1:11" ht="18.75" x14ac:dyDescent="0.25">
      <c r="H3" s="127"/>
      <c r="I3" s="127"/>
      <c r="K3" s="35"/>
    </row>
    <row r="4" spans="1:11" ht="18.75" x14ac:dyDescent="0.25">
      <c r="H4" s="2"/>
      <c r="I4" s="91"/>
      <c r="K4" s="35"/>
    </row>
    <row r="5" spans="1:11" ht="9" customHeight="1" x14ac:dyDescent="0.25">
      <c r="B5" s="92"/>
      <c r="K5" s="35"/>
    </row>
    <row r="6" spans="1:11" ht="18.75" x14ac:dyDescent="0.25">
      <c r="B6" s="92"/>
      <c r="D6" s="39" t="s">
        <v>187</v>
      </c>
    </row>
    <row r="7" spans="1:11" ht="18.75" x14ac:dyDescent="0.25">
      <c r="B7" s="92"/>
      <c r="D7" s="39" t="s">
        <v>26</v>
      </c>
    </row>
    <row r="8" spans="1:11" ht="71.25" x14ac:dyDescent="0.25">
      <c r="A8" s="14" t="s">
        <v>27</v>
      </c>
      <c r="B8" s="15" t="s">
        <v>28</v>
      </c>
      <c r="C8" s="16" t="s">
        <v>29</v>
      </c>
      <c r="D8" s="15" t="s">
        <v>30</v>
      </c>
      <c r="E8" s="16" t="s">
        <v>31</v>
      </c>
      <c r="F8" s="16" t="s">
        <v>32</v>
      </c>
      <c r="G8" s="16" t="s">
        <v>81</v>
      </c>
      <c r="H8" s="16" t="s">
        <v>33</v>
      </c>
      <c r="I8" s="16" t="s">
        <v>34</v>
      </c>
      <c r="J8" s="16" t="s">
        <v>35</v>
      </c>
      <c r="K8" s="16" t="s">
        <v>36</v>
      </c>
    </row>
    <row r="9" spans="1:11" x14ac:dyDescent="0.25">
      <c r="A9" s="23">
        <v>1</v>
      </c>
      <c r="B9" s="15">
        <v>2</v>
      </c>
      <c r="C9" s="16">
        <v>3</v>
      </c>
      <c r="D9" s="15">
        <v>4</v>
      </c>
      <c r="E9" s="15">
        <v>5</v>
      </c>
      <c r="F9" s="15">
        <v>6</v>
      </c>
      <c r="G9" s="15">
        <v>7</v>
      </c>
      <c r="H9" s="15">
        <v>8</v>
      </c>
      <c r="I9" s="15">
        <v>9</v>
      </c>
      <c r="J9" s="16">
        <v>10</v>
      </c>
      <c r="K9" s="16">
        <v>11</v>
      </c>
    </row>
    <row r="10" spans="1:11" ht="45.75" customHeight="1" x14ac:dyDescent="0.25">
      <c r="A10" s="158" t="s">
        <v>37</v>
      </c>
      <c r="B10" s="158"/>
      <c r="C10" s="158"/>
      <c r="D10" s="158"/>
      <c r="E10" s="158"/>
      <c r="F10" s="158"/>
      <c r="G10" s="158"/>
      <c r="H10" s="158"/>
      <c r="I10" s="158"/>
      <c r="J10" s="158"/>
      <c r="K10" s="158"/>
    </row>
    <row r="11" spans="1:11" ht="15" customHeight="1" x14ac:dyDescent="0.25">
      <c r="A11" s="162" t="s">
        <v>38</v>
      </c>
      <c r="B11" s="162"/>
      <c r="C11" s="162"/>
      <c r="D11" s="162"/>
      <c r="E11" s="162"/>
      <c r="F11" s="162"/>
      <c r="G11" s="162"/>
      <c r="H11" s="162"/>
      <c r="I11" s="162"/>
      <c r="J11" s="162"/>
      <c r="K11" s="162"/>
    </row>
    <row r="12" spans="1:11" s="42" customFormat="1" ht="45" x14ac:dyDescent="0.25">
      <c r="A12" s="83" t="s">
        <v>73</v>
      </c>
      <c r="B12" s="54" t="s">
        <v>196</v>
      </c>
      <c r="C12" s="56" t="s">
        <v>7</v>
      </c>
      <c r="D12" s="54" t="s">
        <v>196</v>
      </c>
      <c r="E12" s="59" t="s">
        <v>53</v>
      </c>
      <c r="F12" s="59">
        <v>1</v>
      </c>
      <c r="G12" s="59"/>
      <c r="H12" s="59">
        <v>245441000</v>
      </c>
      <c r="I12" s="59">
        <f>H12*1.12</f>
        <v>274893920</v>
      </c>
      <c r="J12" s="58" t="s">
        <v>169</v>
      </c>
      <c r="K12" s="44" t="s">
        <v>82</v>
      </c>
    </row>
    <row r="13" spans="1:11" s="42" customFormat="1" ht="59.25" customHeight="1" x14ac:dyDescent="0.25">
      <c r="A13" s="83" t="s">
        <v>166</v>
      </c>
      <c r="B13" s="54" t="s">
        <v>197</v>
      </c>
      <c r="C13" s="56" t="s">
        <v>7</v>
      </c>
      <c r="D13" s="54" t="s">
        <v>197</v>
      </c>
      <c r="E13" s="59" t="s">
        <v>53</v>
      </c>
      <c r="F13" s="59">
        <v>1</v>
      </c>
      <c r="G13" s="59"/>
      <c r="H13" s="59">
        <v>22100000</v>
      </c>
      <c r="I13" s="59">
        <f>H13*1.12</f>
        <v>24752000.000000004</v>
      </c>
      <c r="J13" s="58" t="s">
        <v>171</v>
      </c>
      <c r="K13" s="44" t="s">
        <v>82</v>
      </c>
    </row>
    <row r="14" spans="1:11" s="42" customFormat="1" ht="51.75" customHeight="1" x14ac:dyDescent="0.25">
      <c r="A14" s="83" t="s">
        <v>167</v>
      </c>
      <c r="B14" s="84" t="s">
        <v>198</v>
      </c>
      <c r="C14" s="56" t="s">
        <v>7</v>
      </c>
      <c r="D14" s="84" t="s">
        <v>198</v>
      </c>
      <c r="E14" s="59" t="s">
        <v>53</v>
      </c>
      <c r="F14" s="59">
        <v>1</v>
      </c>
      <c r="G14" s="59"/>
      <c r="H14" s="59">
        <v>325328842</v>
      </c>
      <c r="I14" s="59">
        <f>H14*1.12</f>
        <v>364368303.04000002</v>
      </c>
      <c r="J14" s="58" t="s">
        <v>172</v>
      </c>
      <c r="K14" s="44" t="s">
        <v>82</v>
      </c>
    </row>
    <row r="15" spans="1:11" s="42" customFormat="1" ht="83.25" customHeight="1" x14ac:dyDescent="0.25">
      <c r="A15" s="83" t="s">
        <v>168</v>
      </c>
      <c r="B15" s="21" t="s">
        <v>353</v>
      </c>
      <c r="C15" s="56" t="s">
        <v>7</v>
      </c>
      <c r="D15" s="21" t="s">
        <v>353</v>
      </c>
      <c r="E15" s="59" t="s">
        <v>53</v>
      </c>
      <c r="F15" s="59">
        <v>1</v>
      </c>
      <c r="G15" s="59"/>
      <c r="H15" s="59">
        <v>38052488</v>
      </c>
      <c r="I15" s="59">
        <f>H15*1.12</f>
        <v>42618786.560000002</v>
      </c>
      <c r="J15" s="58" t="s">
        <v>188</v>
      </c>
      <c r="K15" s="44" t="s">
        <v>354</v>
      </c>
    </row>
    <row r="16" spans="1:11" s="4" customFormat="1" ht="17.25" customHeight="1" x14ac:dyDescent="0.25">
      <c r="A16" s="163" t="s">
        <v>41</v>
      </c>
      <c r="B16" s="164"/>
      <c r="C16" s="164"/>
      <c r="D16" s="164"/>
      <c r="E16" s="164"/>
      <c r="F16" s="164"/>
      <c r="G16" s="165"/>
      <c r="H16" s="80">
        <f>SUM(H12:H15)</f>
        <v>630922330</v>
      </c>
      <c r="I16" s="80">
        <f>SUM(I12:I15)</f>
        <v>706633009.5999999</v>
      </c>
      <c r="J16" s="62"/>
      <c r="K16" s="61"/>
    </row>
    <row r="17" spans="1:11" s="4" customFormat="1" ht="15.75" customHeight="1" x14ac:dyDescent="0.25">
      <c r="A17" s="162" t="s">
        <v>42</v>
      </c>
      <c r="B17" s="162"/>
      <c r="C17" s="162"/>
      <c r="D17" s="162"/>
      <c r="E17" s="162"/>
      <c r="F17" s="162"/>
      <c r="G17" s="162"/>
      <c r="H17" s="162"/>
      <c r="I17" s="162"/>
      <c r="J17" s="162"/>
      <c r="K17" s="162"/>
    </row>
    <row r="18" spans="1:11" s="42" customFormat="1" ht="81" customHeight="1" x14ac:dyDescent="0.25">
      <c r="A18" s="43">
        <v>1</v>
      </c>
      <c r="B18" s="36" t="s">
        <v>44</v>
      </c>
      <c r="C18" s="9" t="s">
        <v>70</v>
      </c>
      <c r="D18" s="36" t="s">
        <v>45</v>
      </c>
      <c r="E18" s="10" t="s">
        <v>43</v>
      </c>
      <c r="F18" s="10">
        <v>1</v>
      </c>
      <c r="G18" s="10"/>
      <c r="H18" s="10">
        <v>3700000</v>
      </c>
      <c r="I18" s="10">
        <f>H18*1.12</f>
        <v>4144000.0000000005</v>
      </c>
      <c r="J18" s="29" t="s">
        <v>174</v>
      </c>
      <c r="K18" s="8" t="s">
        <v>82</v>
      </c>
    </row>
    <row r="19" spans="1:11" s="42" customFormat="1" ht="41.25" customHeight="1" x14ac:dyDescent="0.25">
      <c r="A19" s="43">
        <v>2</v>
      </c>
      <c r="B19" s="54" t="s">
        <v>46</v>
      </c>
      <c r="C19" s="101" t="s">
        <v>7</v>
      </c>
      <c r="D19" s="54" t="s">
        <v>47</v>
      </c>
      <c r="E19" s="55" t="s">
        <v>43</v>
      </c>
      <c r="F19" s="55">
        <v>1</v>
      </c>
      <c r="G19" s="55"/>
      <c r="H19" s="55">
        <v>19500000</v>
      </c>
      <c r="I19" s="55">
        <f>H19*1.12</f>
        <v>21840000.000000004</v>
      </c>
      <c r="J19" s="57" t="s">
        <v>229</v>
      </c>
      <c r="K19" s="44" t="s">
        <v>82</v>
      </c>
    </row>
    <row r="20" spans="1:11" s="42" customFormat="1" ht="58.5" customHeight="1" x14ac:dyDescent="0.25">
      <c r="A20" s="43">
        <v>3</v>
      </c>
      <c r="B20" s="36" t="s">
        <v>83</v>
      </c>
      <c r="C20" s="9" t="s">
        <v>7</v>
      </c>
      <c r="D20" s="36" t="s">
        <v>83</v>
      </c>
      <c r="E20" s="10" t="s">
        <v>43</v>
      </c>
      <c r="F20" s="10">
        <v>1</v>
      </c>
      <c r="G20" s="10"/>
      <c r="H20" s="10">
        <v>13200000</v>
      </c>
      <c r="I20" s="10">
        <f>H20*1.12</f>
        <v>14784000.000000002</v>
      </c>
      <c r="J20" s="28" t="s">
        <v>174</v>
      </c>
      <c r="K20" s="8" t="s">
        <v>48</v>
      </c>
    </row>
    <row r="21" spans="1:11" s="42" customFormat="1" ht="94.5" customHeight="1" x14ac:dyDescent="0.25">
      <c r="A21" s="43">
        <v>4</v>
      </c>
      <c r="B21" s="85" t="s">
        <v>247</v>
      </c>
      <c r="C21" s="86" t="s">
        <v>7</v>
      </c>
      <c r="D21" s="85" t="s">
        <v>272</v>
      </c>
      <c r="E21" s="10" t="s">
        <v>43</v>
      </c>
      <c r="F21" s="10">
        <v>1</v>
      </c>
      <c r="G21" s="10"/>
      <c r="H21" s="10">
        <v>26500000</v>
      </c>
      <c r="I21" s="10">
        <f t="shared" ref="I21:I32" si="0">H21*1.12</f>
        <v>29680000.000000004</v>
      </c>
      <c r="J21" s="28" t="s">
        <v>248</v>
      </c>
      <c r="K21" s="87" t="s">
        <v>50</v>
      </c>
    </row>
    <row r="22" spans="1:11" s="42" customFormat="1" ht="51" customHeight="1" x14ac:dyDescent="0.25">
      <c r="A22" s="43">
        <v>5</v>
      </c>
      <c r="B22" s="93" t="s">
        <v>199</v>
      </c>
      <c r="C22" s="9" t="s">
        <v>70</v>
      </c>
      <c r="D22" s="93" t="s">
        <v>241</v>
      </c>
      <c r="E22" s="10" t="s">
        <v>43</v>
      </c>
      <c r="F22" s="94">
        <v>1</v>
      </c>
      <c r="G22" s="94"/>
      <c r="H22" s="95">
        <v>6428640</v>
      </c>
      <c r="I22" s="95">
        <f t="shared" si="0"/>
        <v>7200076.8000000007</v>
      </c>
      <c r="J22" s="28" t="s">
        <v>173</v>
      </c>
      <c r="K22" s="87" t="s">
        <v>57</v>
      </c>
    </row>
    <row r="23" spans="1:11" s="42" customFormat="1" ht="50.25" customHeight="1" x14ac:dyDescent="0.25">
      <c r="A23" s="43">
        <v>6</v>
      </c>
      <c r="B23" s="36" t="s">
        <v>201</v>
      </c>
      <c r="C23" s="9" t="s">
        <v>70</v>
      </c>
      <c r="D23" s="36" t="s">
        <v>202</v>
      </c>
      <c r="E23" s="10" t="s">
        <v>43</v>
      </c>
      <c r="F23" s="10">
        <v>2</v>
      </c>
      <c r="G23" s="10"/>
      <c r="H23" s="10">
        <v>3530000</v>
      </c>
      <c r="I23" s="10">
        <f t="shared" si="0"/>
        <v>3953600.0000000005</v>
      </c>
      <c r="J23" s="28" t="s">
        <v>173</v>
      </c>
      <c r="K23" s="87" t="s">
        <v>57</v>
      </c>
    </row>
    <row r="24" spans="1:11" s="42" customFormat="1" ht="52.5" customHeight="1" x14ac:dyDescent="0.25">
      <c r="A24" s="43">
        <v>7</v>
      </c>
      <c r="B24" s="36" t="s">
        <v>203</v>
      </c>
      <c r="C24" s="9" t="s">
        <v>70</v>
      </c>
      <c r="D24" s="36" t="s">
        <v>204</v>
      </c>
      <c r="E24" s="10" t="s">
        <v>43</v>
      </c>
      <c r="F24" s="10">
        <v>1</v>
      </c>
      <c r="G24" s="10"/>
      <c r="H24" s="10">
        <v>6000000</v>
      </c>
      <c r="I24" s="10">
        <f t="shared" si="0"/>
        <v>6720000.0000000009</v>
      </c>
      <c r="J24" s="28" t="s">
        <v>173</v>
      </c>
      <c r="K24" s="87" t="s">
        <v>57</v>
      </c>
    </row>
    <row r="25" spans="1:11" s="42" customFormat="1" ht="73.5" customHeight="1" x14ac:dyDescent="0.25">
      <c r="A25" s="43">
        <v>8</v>
      </c>
      <c r="B25" s="54" t="s">
        <v>320</v>
      </c>
      <c r="C25" s="9" t="s">
        <v>7</v>
      </c>
      <c r="D25" s="54" t="s">
        <v>321</v>
      </c>
      <c r="E25" s="10" t="s">
        <v>43</v>
      </c>
      <c r="F25" s="10">
        <v>1</v>
      </c>
      <c r="G25" s="10"/>
      <c r="H25" s="10">
        <v>700000000</v>
      </c>
      <c r="I25" s="10">
        <f t="shared" si="0"/>
        <v>784000000.00000012</v>
      </c>
      <c r="J25" s="57" t="s">
        <v>322</v>
      </c>
      <c r="K25" s="87" t="s">
        <v>40</v>
      </c>
    </row>
    <row r="26" spans="1:11" s="42" customFormat="1" ht="55.5" customHeight="1" x14ac:dyDescent="0.25">
      <c r="A26" s="43">
        <v>9</v>
      </c>
      <c r="B26" s="36" t="s">
        <v>175</v>
      </c>
      <c r="C26" s="9" t="s">
        <v>70</v>
      </c>
      <c r="D26" s="36" t="s">
        <v>205</v>
      </c>
      <c r="E26" s="10" t="s">
        <v>43</v>
      </c>
      <c r="F26" s="10">
        <v>60</v>
      </c>
      <c r="G26" s="10"/>
      <c r="H26" s="10">
        <v>1470000</v>
      </c>
      <c r="I26" s="10">
        <f t="shared" si="0"/>
        <v>1646400.0000000002</v>
      </c>
      <c r="J26" s="28" t="s">
        <v>176</v>
      </c>
      <c r="K26" s="87" t="s">
        <v>40</v>
      </c>
    </row>
    <row r="27" spans="1:11" s="42" customFormat="1" ht="58.5" customHeight="1" x14ac:dyDescent="0.25">
      <c r="A27" s="43">
        <v>10</v>
      </c>
      <c r="B27" s="36" t="s">
        <v>242</v>
      </c>
      <c r="C27" s="9" t="s">
        <v>70</v>
      </c>
      <c r="D27" s="36" t="s">
        <v>242</v>
      </c>
      <c r="E27" s="10" t="s">
        <v>43</v>
      </c>
      <c r="F27" s="11">
        <v>1</v>
      </c>
      <c r="G27" s="11"/>
      <c r="H27" s="10">
        <v>970000</v>
      </c>
      <c r="I27" s="10">
        <f t="shared" si="0"/>
        <v>1086400</v>
      </c>
      <c r="J27" s="28" t="s">
        <v>243</v>
      </c>
      <c r="K27" s="87" t="s">
        <v>40</v>
      </c>
    </row>
    <row r="28" spans="1:11" s="42" customFormat="1" ht="16.5" customHeight="1" x14ac:dyDescent="0.25">
      <c r="A28" s="43">
        <v>11</v>
      </c>
      <c r="B28" s="54" t="s">
        <v>420</v>
      </c>
      <c r="C28" s="9"/>
      <c r="D28" s="36"/>
      <c r="E28" s="10"/>
      <c r="F28" s="11"/>
      <c r="G28" s="11"/>
      <c r="H28" s="10"/>
      <c r="I28" s="10"/>
      <c r="J28" s="28"/>
      <c r="K28" s="87"/>
    </row>
    <row r="29" spans="1:11" s="42" customFormat="1" ht="60" customHeight="1" x14ac:dyDescent="0.25">
      <c r="A29" s="41">
        <v>12</v>
      </c>
      <c r="B29" s="36" t="s">
        <v>278</v>
      </c>
      <c r="C29" s="9" t="s">
        <v>70</v>
      </c>
      <c r="D29" s="36" t="s">
        <v>279</v>
      </c>
      <c r="E29" s="10" t="s">
        <v>43</v>
      </c>
      <c r="F29" s="11">
        <v>1</v>
      </c>
      <c r="G29" s="11"/>
      <c r="H29" s="10">
        <v>583000</v>
      </c>
      <c r="I29" s="10">
        <f t="shared" si="0"/>
        <v>652960.00000000012</v>
      </c>
      <c r="J29" s="28" t="s">
        <v>270</v>
      </c>
      <c r="K29" s="87" t="s">
        <v>258</v>
      </c>
    </row>
    <row r="30" spans="1:11" s="42" customFormat="1" ht="65.25" customHeight="1" x14ac:dyDescent="0.25">
      <c r="A30" s="41">
        <v>13</v>
      </c>
      <c r="B30" s="36" t="s">
        <v>323</v>
      </c>
      <c r="C30" s="9" t="s">
        <v>7</v>
      </c>
      <c r="D30" s="36" t="s">
        <v>324</v>
      </c>
      <c r="E30" s="10" t="s">
        <v>43</v>
      </c>
      <c r="F30" s="11">
        <v>1</v>
      </c>
      <c r="G30" s="11"/>
      <c r="H30" s="10">
        <v>165000000</v>
      </c>
      <c r="I30" s="10">
        <f t="shared" si="0"/>
        <v>184800000.00000003</v>
      </c>
      <c r="J30" s="28" t="s">
        <v>325</v>
      </c>
      <c r="K30" s="87" t="s">
        <v>40</v>
      </c>
    </row>
    <row r="31" spans="1:11" s="42" customFormat="1" ht="57" customHeight="1" x14ac:dyDescent="0.25">
      <c r="A31" s="41">
        <v>14</v>
      </c>
      <c r="B31" s="54" t="s">
        <v>341</v>
      </c>
      <c r="C31" s="101" t="s">
        <v>7</v>
      </c>
      <c r="D31" s="54" t="s">
        <v>341</v>
      </c>
      <c r="E31" s="55" t="s">
        <v>43</v>
      </c>
      <c r="F31" s="59">
        <v>1</v>
      </c>
      <c r="G31" s="59"/>
      <c r="H31" s="55">
        <v>19642858</v>
      </c>
      <c r="I31" s="55">
        <f t="shared" si="0"/>
        <v>22000000.960000001</v>
      </c>
      <c r="J31" s="113" t="s">
        <v>188</v>
      </c>
      <c r="K31" s="114" t="s">
        <v>40</v>
      </c>
    </row>
    <row r="32" spans="1:11" s="42" customFormat="1" ht="40.5" customHeight="1" x14ac:dyDescent="0.25">
      <c r="A32" s="41">
        <v>15</v>
      </c>
      <c r="B32" s="54" t="s">
        <v>368</v>
      </c>
      <c r="C32" s="9" t="s">
        <v>70</v>
      </c>
      <c r="D32" s="54" t="s">
        <v>368</v>
      </c>
      <c r="E32" s="55" t="s">
        <v>43</v>
      </c>
      <c r="F32" s="59">
        <v>1</v>
      </c>
      <c r="G32" s="59"/>
      <c r="H32" s="59">
        <v>7594595</v>
      </c>
      <c r="I32" s="59">
        <f t="shared" si="0"/>
        <v>8505946.4000000004</v>
      </c>
      <c r="J32" s="106" t="s">
        <v>384</v>
      </c>
      <c r="K32" s="87" t="s">
        <v>258</v>
      </c>
    </row>
    <row r="33" spans="1:11" s="4" customFormat="1" ht="16.5" customHeight="1" x14ac:dyDescent="0.25">
      <c r="A33" s="131" t="s">
        <v>51</v>
      </c>
      <c r="B33" s="129"/>
      <c r="C33" s="129"/>
      <c r="D33" s="129"/>
      <c r="E33" s="129"/>
      <c r="F33" s="129"/>
      <c r="G33" s="130"/>
      <c r="H33" s="90">
        <f>SUM(H18:H32)</f>
        <v>974119093</v>
      </c>
      <c r="I33" s="90">
        <f>SUM(I18:I32)</f>
        <v>1091013384.1600003</v>
      </c>
      <c r="J33" s="62"/>
      <c r="K33" s="61"/>
    </row>
    <row r="34" spans="1:11" s="4" customFormat="1" ht="15.75" customHeight="1" x14ac:dyDescent="0.25">
      <c r="A34" s="175" t="s">
        <v>77</v>
      </c>
      <c r="B34" s="176"/>
      <c r="C34" s="176"/>
      <c r="D34" s="176"/>
      <c r="E34" s="176"/>
      <c r="F34" s="176"/>
      <c r="G34" s="177"/>
      <c r="H34" s="80">
        <f>H33+H16</f>
        <v>1605041423</v>
      </c>
      <c r="I34" s="80">
        <f>I33+I16</f>
        <v>1797646393.7600002</v>
      </c>
      <c r="J34" s="62"/>
      <c r="K34" s="61"/>
    </row>
    <row r="35" spans="1:11" s="4" customFormat="1" ht="15.75" customHeight="1" x14ac:dyDescent="0.25">
      <c r="A35" s="158" t="s">
        <v>71</v>
      </c>
      <c r="B35" s="158"/>
      <c r="C35" s="158"/>
      <c r="D35" s="158"/>
      <c r="E35" s="158"/>
      <c r="F35" s="158"/>
      <c r="G35" s="158"/>
      <c r="H35" s="158"/>
      <c r="I35" s="158"/>
      <c r="J35" s="158"/>
      <c r="K35" s="158"/>
    </row>
    <row r="36" spans="1:11" s="4" customFormat="1" ht="15.75" customHeight="1" x14ac:dyDescent="0.25">
      <c r="A36" s="172" t="s">
        <v>421</v>
      </c>
      <c r="B36" s="173"/>
      <c r="C36" s="173"/>
      <c r="D36" s="173"/>
      <c r="E36" s="173"/>
      <c r="F36" s="173"/>
      <c r="G36" s="173"/>
      <c r="H36" s="173"/>
      <c r="I36" s="173"/>
      <c r="J36" s="173"/>
      <c r="K36" s="174"/>
    </row>
    <row r="37" spans="1:11" s="4" customFormat="1" ht="60" customHeight="1" x14ac:dyDescent="0.25">
      <c r="A37" s="149">
        <v>1</v>
      </c>
      <c r="B37" s="150" t="s">
        <v>423</v>
      </c>
      <c r="C37" s="151" t="s">
        <v>424</v>
      </c>
      <c r="D37" s="150" t="s">
        <v>425</v>
      </c>
      <c r="E37" s="151" t="s">
        <v>432</v>
      </c>
      <c r="F37" s="152">
        <v>3684</v>
      </c>
      <c r="G37" s="125">
        <v>2181.48</v>
      </c>
      <c r="H37" s="152">
        <f t="shared" ref="H37:H45" si="1">F37*G37</f>
        <v>8036572.3200000003</v>
      </c>
      <c r="I37" s="152">
        <f>H37*1.12</f>
        <v>9000960.9984000009</v>
      </c>
      <c r="J37" s="150" t="s">
        <v>443</v>
      </c>
      <c r="K37" s="150" t="s">
        <v>82</v>
      </c>
    </row>
    <row r="38" spans="1:11" s="4" customFormat="1" ht="87" customHeight="1" x14ac:dyDescent="0.25">
      <c r="A38" s="149">
        <v>2</v>
      </c>
      <c r="B38" s="150" t="s">
        <v>426</v>
      </c>
      <c r="C38" s="151" t="s">
        <v>424</v>
      </c>
      <c r="D38" s="150" t="s">
        <v>427</v>
      </c>
      <c r="E38" s="151" t="s">
        <v>432</v>
      </c>
      <c r="F38" s="152">
        <v>2676</v>
      </c>
      <c r="G38" s="125">
        <v>10548.75</v>
      </c>
      <c r="H38" s="152">
        <f t="shared" si="1"/>
        <v>28228455</v>
      </c>
      <c r="I38" s="152">
        <f t="shared" ref="I38:I46" si="2">H38*1.12</f>
        <v>31615869.600000001</v>
      </c>
      <c r="J38" s="150" t="s">
        <v>443</v>
      </c>
      <c r="K38" s="150" t="s">
        <v>82</v>
      </c>
    </row>
    <row r="39" spans="1:11" s="4" customFormat="1" ht="85.5" customHeight="1" x14ac:dyDescent="0.25">
      <c r="A39" s="149">
        <v>3</v>
      </c>
      <c r="B39" s="150" t="s">
        <v>428</v>
      </c>
      <c r="C39" s="151" t="s">
        <v>424</v>
      </c>
      <c r="D39" s="150" t="s">
        <v>429</v>
      </c>
      <c r="E39" s="151" t="s">
        <v>432</v>
      </c>
      <c r="F39" s="152">
        <v>504</v>
      </c>
      <c r="G39" s="125">
        <v>14346.3</v>
      </c>
      <c r="H39" s="152">
        <f t="shared" si="1"/>
        <v>7230535.1999999993</v>
      </c>
      <c r="I39" s="152">
        <f t="shared" si="2"/>
        <v>8098199.4239999996</v>
      </c>
      <c r="J39" s="150" t="s">
        <v>443</v>
      </c>
      <c r="K39" s="150" t="s">
        <v>82</v>
      </c>
    </row>
    <row r="40" spans="1:11" s="4" customFormat="1" ht="108" customHeight="1" x14ac:dyDescent="0.25">
      <c r="A40" s="149">
        <v>4</v>
      </c>
      <c r="B40" s="150" t="s">
        <v>430</v>
      </c>
      <c r="C40" s="151" t="s">
        <v>424</v>
      </c>
      <c r="D40" s="150" t="s">
        <v>431</v>
      </c>
      <c r="E40" s="151" t="s">
        <v>432</v>
      </c>
      <c r="F40" s="152">
        <v>1148</v>
      </c>
      <c r="G40" s="125">
        <v>16079.97</v>
      </c>
      <c r="H40" s="152">
        <f t="shared" si="1"/>
        <v>18459805.559999999</v>
      </c>
      <c r="I40" s="152">
        <f t="shared" si="2"/>
        <v>20674982.227200001</v>
      </c>
      <c r="J40" s="150" t="s">
        <v>443</v>
      </c>
      <c r="K40" s="150" t="s">
        <v>444</v>
      </c>
    </row>
    <row r="41" spans="1:11" s="4" customFormat="1" ht="85.5" customHeight="1" x14ac:dyDescent="0.25">
      <c r="A41" s="149">
        <v>5</v>
      </c>
      <c r="B41" s="150" t="s">
        <v>433</v>
      </c>
      <c r="C41" s="151" t="s">
        <v>424</v>
      </c>
      <c r="D41" s="150" t="s">
        <v>434</v>
      </c>
      <c r="E41" s="151" t="s">
        <v>432</v>
      </c>
      <c r="F41" s="152">
        <v>190</v>
      </c>
      <c r="G41" s="125">
        <v>20552.64</v>
      </c>
      <c r="H41" s="152">
        <f>F41*G41</f>
        <v>3905001.6</v>
      </c>
      <c r="I41" s="152">
        <f t="shared" si="2"/>
        <v>4373601.7920000004</v>
      </c>
      <c r="J41" s="150" t="s">
        <v>443</v>
      </c>
      <c r="K41" s="150" t="s">
        <v>82</v>
      </c>
    </row>
    <row r="42" spans="1:11" s="4" customFormat="1" ht="95.25" customHeight="1" x14ac:dyDescent="0.25">
      <c r="A42" s="149">
        <v>6</v>
      </c>
      <c r="B42" s="150" t="s">
        <v>435</v>
      </c>
      <c r="C42" s="151" t="s">
        <v>424</v>
      </c>
      <c r="D42" s="150" t="s">
        <v>436</v>
      </c>
      <c r="E42" s="151" t="s">
        <v>432</v>
      </c>
      <c r="F42" s="152">
        <v>252</v>
      </c>
      <c r="G42" s="125">
        <v>27403.360000000001</v>
      </c>
      <c r="H42" s="152">
        <f t="shared" si="1"/>
        <v>6905646.7199999997</v>
      </c>
      <c r="I42" s="152">
        <f t="shared" si="2"/>
        <v>7734324.3264000006</v>
      </c>
      <c r="J42" s="150" t="s">
        <v>443</v>
      </c>
      <c r="K42" s="150" t="s">
        <v>444</v>
      </c>
    </row>
    <row r="43" spans="1:11" s="4" customFormat="1" ht="64.5" customHeight="1" x14ac:dyDescent="0.25">
      <c r="A43" s="149">
        <v>7</v>
      </c>
      <c r="B43" s="150" t="s">
        <v>399</v>
      </c>
      <c r="C43" s="151" t="s">
        <v>424</v>
      </c>
      <c r="D43" s="150" t="s">
        <v>437</v>
      </c>
      <c r="E43" s="151" t="s">
        <v>438</v>
      </c>
      <c r="F43" s="152">
        <v>258</v>
      </c>
      <c r="G43" s="125">
        <v>8205.36</v>
      </c>
      <c r="H43" s="152">
        <f t="shared" si="1"/>
        <v>2116982.8800000004</v>
      </c>
      <c r="I43" s="152">
        <f t="shared" si="2"/>
        <v>2371020.8256000006</v>
      </c>
      <c r="J43" s="150" t="s">
        <v>443</v>
      </c>
      <c r="K43" s="150" t="s">
        <v>82</v>
      </c>
    </row>
    <row r="44" spans="1:11" s="4" customFormat="1" ht="32.25" customHeight="1" x14ac:dyDescent="0.25">
      <c r="A44" s="149">
        <v>8</v>
      </c>
      <c r="B44" s="150" t="s">
        <v>439</v>
      </c>
      <c r="C44" s="151" t="s">
        <v>424</v>
      </c>
      <c r="D44" s="150" t="s">
        <v>440</v>
      </c>
      <c r="E44" s="151" t="s">
        <v>438</v>
      </c>
      <c r="F44" s="152">
        <v>258</v>
      </c>
      <c r="G44" s="125">
        <v>4200</v>
      </c>
      <c r="H44" s="152">
        <f t="shared" si="1"/>
        <v>1083600</v>
      </c>
      <c r="I44" s="152">
        <f t="shared" si="2"/>
        <v>1213632</v>
      </c>
      <c r="J44" s="150" t="s">
        <v>443</v>
      </c>
      <c r="K44" s="150" t="s">
        <v>444</v>
      </c>
    </row>
    <row r="45" spans="1:11" s="4" customFormat="1" ht="39" customHeight="1" x14ac:dyDescent="0.25">
      <c r="A45" s="149">
        <v>9</v>
      </c>
      <c r="B45" s="150" t="s">
        <v>441</v>
      </c>
      <c r="C45" s="151" t="s">
        <v>424</v>
      </c>
      <c r="D45" s="150" t="s">
        <v>442</v>
      </c>
      <c r="E45" s="151" t="s">
        <v>432</v>
      </c>
      <c r="F45" s="152">
        <v>1</v>
      </c>
      <c r="G45" s="152">
        <f>309750+777300+1965600</f>
        <v>3052650</v>
      </c>
      <c r="H45" s="152">
        <f t="shared" si="1"/>
        <v>3052650</v>
      </c>
      <c r="I45" s="152">
        <f t="shared" si="2"/>
        <v>3418968.0000000005</v>
      </c>
      <c r="J45" s="150" t="s">
        <v>443</v>
      </c>
      <c r="K45" s="150" t="s">
        <v>82</v>
      </c>
    </row>
    <row r="46" spans="1:11" s="4" customFormat="1" ht="15.75" customHeight="1" x14ac:dyDescent="0.25">
      <c r="A46" s="169" t="s">
        <v>422</v>
      </c>
      <c r="B46" s="170"/>
      <c r="C46" s="170"/>
      <c r="D46" s="170"/>
      <c r="E46" s="170"/>
      <c r="F46" s="170"/>
      <c r="G46" s="171"/>
      <c r="H46" s="142">
        <f>SUM(H37:H45)</f>
        <v>79019249.280000001</v>
      </c>
      <c r="I46" s="142">
        <f t="shared" si="2"/>
        <v>88501559.193600014</v>
      </c>
      <c r="J46" s="148"/>
      <c r="K46" s="148"/>
    </row>
    <row r="47" spans="1:11" s="4" customFormat="1" ht="16.5" customHeight="1" x14ac:dyDescent="0.25">
      <c r="A47" s="166" t="s">
        <v>38</v>
      </c>
      <c r="B47" s="167"/>
      <c r="C47" s="167"/>
      <c r="D47" s="167"/>
      <c r="E47" s="167"/>
      <c r="F47" s="167"/>
      <c r="G47" s="167"/>
      <c r="H47" s="167"/>
      <c r="I47" s="167"/>
      <c r="J47" s="167"/>
      <c r="K47" s="168"/>
    </row>
    <row r="48" spans="1:11" s="4" customFormat="1" ht="74.25" customHeight="1" x14ac:dyDescent="0.25">
      <c r="A48" s="20">
        <v>1</v>
      </c>
      <c r="B48" s="36" t="s">
        <v>177</v>
      </c>
      <c r="C48" s="20" t="s">
        <v>52</v>
      </c>
      <c r="D48" s="36" t="s">
        <v>179</v>
      </c>
      <c r="E48" s="20" t="s">
        <v>39</v>
      </c>
      <c r="F48" s="20">
        <v>1</v>
      </c>
      <c r="G48" s="24"/>
      <c r="H48" s="11">
        <v>3869564117</v>
      </c>
      <c r="I48" s="11">
        <f>H48*1.12</f>
        <v>4333911811.04</v>
      </c>
      <c r="J48" s="57" t="s">
        <v>181</v>
      </c>
      <c r="K48" s="24" t="s">
        <v>50</v>
      </c>
    </row>
    <row r="49" spans="1:11" s="4" customFormat="1" ht="74.25" customHeight="1" x14ac:dyDescent="0.25">
      <c r="A49" s="20">
        <v>2</v>
      </c>
      <c r="B49" s="36" t="s">
        <v>178</v>
      </c>
      <c r="C49" s="20" t="s">
        <v>52</v>
      </c>
      <c r="D49" s="36" t="s">
        <v>180</v>
      </c>
      <c r="E49" s="20" t="s">
        <v>39</v>
      </c>
      <c r="F49" s="20">
        <v>1</v>
      </c>
      <c r="G49" s="24"/>
      <c r="H49" s="11">
        <v>25638521464</v>
      </c>
      <c r="I49" s="11">
        <f>H49*1.12</f>
        <v>28715144039.680004</v>
      </c>
      <c r="J49" s="102" t="s">
        <v>293</v>
      </c>
      <c r="K49" s="24" t="s">
        <v>50</v>
      </c>
    </row>
    <row r="50" spans="1:11" s="4" customFormat="1" ht="62.25" customHeight="1" x14ac:dyDescent="0.25">
      <c r="A50" s="20">
        <v>3</v>
      </c>
      <c r="B50" s="21" t="s">
        <v>206</v>
      </c>
      <c r="C50" s="20" t="s">
        <v>52</v>
      </c>
      <c r="D50" s="21" t="s">
        <v>206</v>
      </c>
      <c r="E50" s="20" t="s">
        <v>39</v>
      </c>
      <c r="F50" s="20">
        <v>1</v>
      </c>
      <c r="G50" s="24"/>
      <c r="H50" s="11">
        <v>235612239</v>
      </c>
      <c r="I50" s="11">
        <f>H50*1.12</f>
        <v>263885707.68000004</v>
      </c>
      <c r="J50" s="30" t="s">
        <v>169</v>
      </c>
      <c r="K50" s="24" t="s">
        <v>50</v>
      </c>
    </row>
    <row r="51" spans="1:11" s="4" customFormat="1" ht="65.25" customHeight="1" x14ac:dyDescent="0.25">
      <c r="A51" s="20">
        <v>4</v>
      </c>
      <c r="B51" s="21" t="s">
        <v>306</v>
      </c>
      <c r="C51" s="20" t="s">
        <v>307</v>
      </c>
      <c r="D51" s="21" t="s">
        <v>306</v>
      </c>
      <c r="E51" s="20" t="s">
        <v>53</v>
      </c>
      <c r="F51" s="20">
        <v>1</v>
      </c>
      <c r="G51" s="24"/>
      <c r="H51" s="11">
        <v>286900000</v>
      </c>
      <c r="I51" s="11">
        <f>H51*1.12</f>
        <v>321328000.00000006</v>
      </c>
      <c r="J51" s="30" t="s">
        <v>369</v>
      </c>
      <c r="K51" s="24" t="s">
        <v>50</v>
      </c>
    </row>
    <row r="52" spans="1:11" s="4" customFormat="1" ht="87" customHeight="1" x14ac:dyDescent="0.25">
      <c r="A52" s="20">
        <v>5</v>
      </c>
      <c r="B52" s="21" t="s">
        <v>337</v>
      </c>
      <c r="C52" s="20" t="s">
        <v>52</v>
      </c>
      <c r="D52" s="21" t="s">
        <v>338</v>
      </c>
      <c r="E52" s="20" t="s">
        <v>53</v>
      </c>
      <c r="F52" s="20">
        <v>1</v>
      </c>
      <c r="G52" s="24"/>
      <c r="H52" s="11">
        <v>210150000</v>
      </c>
      <c r="I52" s="11">
        <f>H52*1.12</f>
        <v>235368000.00000003</v>
      </c>
      <c r="J52" s="30" t="s">
        <v>339</v>
      </c>
      <c r="K52" s="24" t="s">
        <v>258</v>
      </c>
    </row>
    <row r="53" spans="1:11" s="4" customFormat="1" ht="22.5" customHeight="1" x14ac:dyDescent="0.25">
      <c r="A53" s="166" t="s">
        <v>41</v>
      </c>
      <c r="B53" s="167"/>
      <c r="C53" s="167"/>
      <c r="D53" s="167"/>
      <c r="E53" s="167"/>
      <c r="F53" s="167"/>
      <c r="G53" s="168"/>
      <c r="H53" s="80">
        <f>SUM(H48:H52)</f>
        <v>30240747820</v>
      </c>
      <c r="I53" s="80">
        <f>SUM(I48:I52)</f>
        <v>33869637558.400005</v>
      </c>
      <c r="J53" s="128"/>
      <c r="K53" s="128"/>
    </row>
    <row r="54" spans="1:11" s="4" customFormat="1" ht="15" customHeight="1" x14ac:dyDescent="0.25">
      <c r="A54" s="166" t="s">
        <v>42</v>
      </c>
      <c r="B54" s="167"/>
      <c r="C54" s="167"/>
      <c r="D54" s="167"/>
      <c r="E54" s="167"/>
      <c r="F54" s="167"/>
      <c r="G54" s="167"/>
      <c r="H54" s="167"/>
      <c r="I54" s="167"/>
      <c r="J54" s="167"/>
      <c r="K54" s="167"/>
    </row>
    <row r="55" spans="1:11" s="4" customFormat="1" ht="45" x14ac:dyDescent="0.25">
      <c r="A55" s="20">
        <v>1</v>
      </c>
      <c r="B55" s="38" t="s">
        <v>182</v>
      </c>
      <c r="C55" s="13" t="s">
        <v>55</v>
      </c>
      <c r="D55" s="38" t="s">
        <v>54</v>
      </c>
      <c r="E55" s="20" t="s">
        <v>43</v>
      </c>
      <c r="F55" s="3">
        <v>1</v>
      </c>
      <c r="G55" s="12"/>
      <c r="H55" s="3">
        <v>2124516</v>
      </c>
      <c r="I55" s="11">
        <f t="shared" ref="I55:I86" si="3">H55*1.12</f>
        <v>2379457.9200000004</v>
      </c>
      <c r="J55" s="32" t="s">
        <v>370</v>
      </c>
      <c r="K55" s="8" t="s">
        <v>50</v>
      </c>
    </row>
    <row r="56" spans="1:11" s="4" customFormat="1" ht="47.25" customHeight="1" x14ac:dyDescent="0.25">
      <c r="A56" s="19">
        <f>A55+1</f>
        <v>2</v>
      </c>
      <c r="B56" s="27" t="s">
        <v>207</v>
      </c>
      <c r="C56" s="13" t="s">
        <v>55</v>
      </c>
      <c r="D56" s="27" t="s">
        <v>56</v>
      </c>
      <c r="E56" s="20" t="s">
        <v>43</v>
      </c>
      <c r="F56" s="17">
        <v>1</v>
      </c>
      <c r="G56" s="18"/>
      <c r="H56" s="18">
        <v>43937500</v>
      </c>
      <c r="I56" s="11">
        <f t="shared" si="3"/>
        <v>49210000.000000007</v>
      </c>
      <c r="J56" s="31" t="s">
        <v>370</v>
      </c>
      <c r="K56" s="8" t="s">
        <v>57</v>
      </c>
    </row>
    <row r="57" spans="1:11" s="4" customFormat="1" ht="36.75" customHeight="1" x14ac:dyDescent="0.25">
      <c r="A57" s="19">
        <f>A56+1</f>
        <v>3</v>
      </c>
      <c r="B57" s="37" t="s">
        <v>224</v>
      </c>
      <c r="C57" s="13" t="s">
        <v>61</v>
      </c>
      <c r="D57" s="37" t="s">
        <v>224</v>
      </c>
      <c r="E57" s="20" t="s">
        <v>43</v>
      </c>
      <c r="F57" s="17">
        <v>1</v>
      </c>
      <c r="G57" s="18"/>
      <c r="H57" s="18">
        <v>66640717</v>
      </c>
      <c r="I57" s="11">
        <f t="shared" si="3"/>
        <v>74637603.040000007</v>
      </c>
      <c r="J57" s="31" t="s">
        <v>183</v>
      </c>
      <c r="K57" s="8" t="s">
        <v>50</v>
      </c>
    </row>
    <row r="58" spans="1:11" s="4" customFormat="1" ht="39" customHeight="1" x14ac:dyDescent="0.25">
      <c r="A58" s="19">
        <v>4</v>
      </c>
      <c r="B58" s="84" t="s">
        <v>184</v>
      </c>
      <c r="C58" s="41" t="s">
        <v>72</v>
      </c>
      <c r="D58" s="54" t="s">
        <v>84</v>
      </c>
      <c r="E58" s="20" t="s">
        <v>43</v>
      </c>
      <c r="F58" s="17">
        <v>129</v>
      </c>
      <c r="G58" s="18"/>
      <c r="H58" s="11">
        <v>394832</v>
      </c>
      <c r="I58" s="11">
        <f t="shared" si="3"/>
        <v>442211.84000000003</v>
      </c>
      <c r="J58" s="30" t="s">
        <v>169</v>
      </c>
      <c r="K58" s="8" t="s">
        <v>50</v>
      </c>
    </row>
    <row r="59" spans="1:11" s="4" customFormat="1" ht="44.25" customHeight="1" x14ac:dyDescent="0.25">
      <c r="A59" s="19">
        <v>5</v>
      </c>
      <c r="B59" s="54" t="s">
        <v>185</v>
      </c>
      <c r="C59" s="3" t="s">
        <v>58</v>
      </c>
      <c r="D59" s="22" t="s">
        <v>186</v>
      </c>
      <c r="E59" s="20" t="s">
        <v>43</v>
      </c>
      <c r="F59" s="17">
        <v>1</v>
      </c>
      <c r="G59" s="18"/>
      <c r="H59" s="3">
        <v>100942000</v>
      </c>
      <c r="I59" s="11">
        <f t="shared" si="3"/>
        <v>113055040.00000001</v>
      </c>
      <c r="J59" s="30" t="s">
        <v>169</v>
      </c>
      <c r="K59" s="8" t="s">
        <v>78</v>
      </c>
    </row>
    <row r="60" spans="1:11" s="4" customFormat="1" ht="119.25" customHeight="1" x14ac:dyDescent="0.25">
      <c r="A60" s="19">
        <v>6</v>
      </c>
      <c r="B60" s="38" t="s">
        <v>59</v>
      </c>
      <c r="C60" s="3" t="s">
        <v>58</v>
      </c>
      <c r="D60" s="38" t="s">
        <v>208</v>
      </c>
      <c r="E60" s="20" t="s">
        <v>43</v>
      </c>
      <c r="F60" s="17">
        <v>1</v>
      </c>
      <c r="G60" s="18"/>
      <c r="H60" s="13">
        <v>19652950</v>
      </c>
      <c r="I60" s="11">
        <f t="shared" si="3"/>
        <v>22011304.000000004</v>
      </c>
      <c r="J60" s="30" t="s">
        <v>188</v>
      </c>
      <c r="K60" s="8" t="s">
        <v>189</v>
      </c>
    </row>
    <row r="61" spans="1:11" s="4" customFormat="1" ht="115.5" customHeight="1" x14ac:dyDescent="0.25">
      <c r="A61" s="19">
        <v>7</v>
      </c>
      <c r="B61" s="54" t="s">
        <v>209</v>
      </c>
      <c r="C61" s="3" t="s">
        <v>60</v>
      </c>
      <c r="D61" s="96" t="s">
        <v>388</v>
      </c>
      <c r="E61" s="20" t="s">
        <v>43</v>
      </c>
      <c r="F61" s="17">
        <v>17</v>
      </c>
      <c r="G61" s="18"/>
      <c r="H61" s="115">
        <v>942854</v>
      </c>
      <c r="I61" s="11">
        <f t="shared" si="3"/>
        <v>1055996.4800000002</v>
      </c>
      <c r="J61" s="32" t="s">
        <v>291</v>
      </c>
      <c r="K61" s="8" t="s">
        <v>189</v>
      </c>
    </row>
    <row r="62" spans="1:11" s="4" customFormat="1" ht="105" x14ac:dyDescent="0.25">
      <c r="A62" s="19">
        <v>8</v>
      </c>
      <c r="B62" s="26" t="s">
        <v>190</v>
      </c>
      <c r="C62" s="3" t="s">
        <v>61</v>
      </c>
      <c r="D62" s="26" t="s">
        <v>190</v>
      </c>
      <c r="E62" s="20" t="s">
        <v>43</v>
      </c>
      <c r="F62" s="3">
        <v>1</v>
      </c>
      <c r="G62" s="18"/>
      <c r="H62" s="13">
        <v>1153021000</v>
      </c>
      <c r="I62" s="11">
        <f t="shared" si="3"/>
        <v>1291383520.0000002</v>
      </c>
      <c r="J62" s="30" t="s">
        <v>191</v>
      </c>
      <c r="K62" s="8" t="s">
        <v>40</v>
      </c>
    </row>
    <row r="63" spans="1:11" s="4" customFormat="1" ht="57" customHeight="1" x14ac:dyDescent="0.25">
      <c r="A63" s="19">
        <v>9</v>
      </c>
      <c r="B63" s="26" t="s">
        <v>63</v>
      </c>
      <c r="C63" s="97" t="s">
        <v>61</v>
      </c>
      <c r="D63" s="26" t="s">
        <v>63</v>
      </c>
      <c r="E63" s="20" t="s">
        <v>43</v>
      </c>
      <c r="F63" s="97">
        <v>1</v>
      </c>
      <c r="G63" s="18"/>
      <c r="H63" s="124">
        <v>1825405000</v>
      </c>
      <c r="I63" s="11">
        <f t="shared" si="3"/>
        <v>2044453600.0000002</v>
      </c>
      <c r="J63" s="30" t="s">
        <v>191</v>
      </c>
      <c r="K63" s="8" t="s">
        <v>40</v>
      </c>
    </row>
    <row r="64" spans="1:11" s="42" customFormat="1" ht="39" customHeight="1" x14ac:dyDescent="0.25">
      <c r="A64" s="43">
        <v>10</v>
      </c>
      <c r="B64" s="103" t="s">
        <v>64</v>
      </c>
      <c r="C64" s="104" t="s">
        <v>61</v>
      </c>
      <c r="D64" s="103" t="s">
        <v>64</v>
      </c>
      <c r="E64" s="41" t="s">
        <v>43</v>
      </c>
      <c r="F64" s="104">
        <v>1</v>
      </c>
      <c r="G64" s="105"/>
      <c r="H64" s="124">
        <v>151720000</v>
      </c>
      <c r="I64" s="59">
        <f t="shared" si="3"/>
        <v>169926400.00000003</v>
      </c>
      <c r="J64" s="106" t="s">
        <v>191</v>
      </c>
      <c r="K64" s="44" t="s">
        <v>40</v>
      </c>
    </row>
    <row r="65" spans="1:11" s="4" customFormat="1" ht="57" customHeight="1" x14ac:dyDescent="0.25">
      <c r="A65" s="19">
        <v>11</v>
      </c>
      <c r="B65" s="26" t="s">
        <v>225</v>
      </c>
      <c r="C65" s="97" t="s">
        <v>61</v>
      </c>
      <c r="D65" s="26" t="s">
        <v>225</v>
      </c>
      <c r="E65" s="20" t="s">
        <v>43</v>
      </c>
      <c r="F65" s="97">
        <v>1</v>
      </c>
      <c r="G65" s="18"/>
      <c r="H65" s="124">
        <v>793346279.46000004</v>
      </c>
      <c r="I65" s="11">
        <f t="shared" si="3"/>
        <v>888547832.99520016</v>
      </c>
      <c r="J65" s="30" t="s">
        <v>191</v>
      </c>
      <c r="K65" s="8" t="s">
        <v>40</v>
      </c>
    </row>
    <row r="66" spans="1:11" s="4" customFormat="1" ht="90" x14ac:dyDescent="0.25">
      <c r="A66" s="19">
        <v>12</v>
      </c>
      <c r="B66" s="26" t="s">
        <v>226</v>
      </c>
      <c r="C66" s="97" t="s">
        <v>61</v>
      </c>
      <c r="D66" s="26" t="s">
        <v>226</v>
      </c>
      <c r="E66" s="20" t="s">
        <v>43</v>
      </c>
      <c r="F66" s="97">
        <v>1</v>
      </c>
      <c r="G66" s="18"/>
      <c r="H66" s="124">
        <v>1216832000</v>
      </c>
      <c r="I66" s="11">
        <f t="shared" si="3"/>
        <v>1362851840.0000002</v>
      </c>
      <c r="J66" s="30" t="s">
        <v>191</v>
      </c>
      <c r="K66" s="8" t="s">
        <v>40</v>
      </c>
    </row>
    <row r="67" spans="1:11" s="4" customFormat="1" ht="90" x14ac:dyDescent="0.25">
      <c r="A67" s="19">
        <v>13</v>
      </c>
      <c r="B67" s="26" t="s">
        <v>227</v>
      </c>
      <c r="C67" s="97" t="s">
        <v>61</v>
      </c>
      <c r="D67" s="26" t="s">
        <v>227</v>
      </c>
      <c r="E67" s="20" t="s">
        <v>43</v>
      </c>
      <c r="F67" s="97">
        <v>1</v>
      </c>
      <c r="G67" s="18"/>
      <c r="H67" s="124">
        <v>1902522643</v>
      </c>
      <c r="I67" s="11">
        <f t="shared" si="3"/>
        <v>2130825360.1600001</v>
      </c>
      <c r="J67" s="30" t="s">
        <v>191</v>
      </c>
      <c r="K67" s="8" t="s">
        <v>40</v>
      </c>
    </row>
    <row r="68" spans="1:11" s="4" customFormat="1" ht="45" x14ac:dyDescent="0.25">
      <c r="A68" s="19">
        <v>14</v>
      </c>
      <c r="B68" s="26" t="s">
        <v>249</v>
      </c>
      <c r="C68" s="97" t="s">
        <v>61</v>
      </c>
      <c r="D68" s="26" t="s">
        <v>250</v>
      </c>
      <c r="E68" s="20" t="s">
        <v>43</v>
      </c>
      <c r="F68" s="97">
        <v>1</v>
      </c>
      <c r="G68" s="18"/>
      <c r="H68" s="124">
        <v>59104000</v>
      </c>
      <c r="I68" s="11">
        <f t="shared" si="3"/>
        <v>66196480.000000007</v>
      </c>
      <c r="J68" s="30" t="s">
        <v>191</v>
      </c>
      <c r="K68" s="8" t="s">
        <v>40</v>
      </c>
    </row>
    <row r="69" spans="1:11" s="4" customFormat="1" ht="45" x14ac:dyDescent="0.25">
      <c r="A69" s="19">
        <v>15</v>
      </c>
      <c r="B69" s="26" t="s">
        <v>210</v>
      </c>
      <c r="C69" s="97" t="s">
        <v>61</v>
      </c>
      <c r="D69" s="26" t="s">
        <v>210</v>
      </c>
      <c r="E69" s="20" t="s">
        <v>43</v>
      </c>
      <c r="F69" s="97">
        <v>1</v>
      </c>
      <c r="G69" s="18"/>
      <c r="H69" s="124">
        <v>152840000</v>
      </c>
      <c r="I69" s="11">
        <f t="shared" si="3"/>
        <v>171180800.00000003</v>
      </c>
      <c r="J69" s="30" t="s">
        <v>191</v>
      </c>
      <c r="K69" s="8" t="s">
        <v>40</v>
      </c>
    </row>
    <row r="70" spans="1:11" s="4" customFormat="1" ht="45" x14ac:dyDescent="0.25">
      <c r="A70" s="19">
        <v>16</v>
      </c>
      <c r="B70" s="26" t="s">
        <v>211</v>
      </c>
      <c r="C70" s="97" t="s">
        <v>61</v>
      </c>
      <c r="D70" s="26" t="s">
        <v>212</v>
      </c>
      <c r="E70" s="20" t="s">
        <v>43</v>
      </c>
      <c r="F70" s="97">
        <v>1</v>
      </c>
      <c r="G70" s="18"/>
      <c r="H70" s="124">
        <v>714285714.28499997</v>
      </c>
      <c r="I70" s="11">
        <f t="shared" si="3"/>
        <v>799999999.99919999</v>
      </c>
      <c r="J70" s="30" t="s">
        <v>191</v>
      </c>
      <c r="K70" s="8" t="s">
        <v>40</v>
      </c>
    </row>
    <row r="71" spans="1:11" s="4" customFormat="1" ht="30" x14ac:dyDescent="0.25">
      <c r="A71" s="19">
        <v>17</v>
      </c>
      <c r="B71" s="26" t="s">
        <v>213</v>
      </c>
      <c r="C71" s="97" t="s">
        <v>61</v>
      </c>
      <c r="D71" s="26" t="s">
        <v>214</v>
      </c>
      <c r="E71" s="20" t="s">
        <v>43</v>
      </c>
      <c r="F71" s="97">
        <v>1</v>
      </c>
      <c r="G71" s="18"/>
      <c r="H71" s="124">
        <v>14732142.859999999</v>
      </c>
      <c r="I71" s="11">
        <f t="shared" si="3"/>
        <v>16500000.0032</v>
      </c>
      <c r="J71" s="30" t="s">
        <v>191</v>
      </c>
      <c r="K71" s="8" t="s">
        <v>40</v>
      </c>
    </row>
    <row r="72" spans="1:11" s="4" customFormat="1" ht="60" x14ac:dyDescent="0.25">
      <c r="A72" s="19">
        <v>18</v>
      </c>
      <c r="B72" s="26" t="s">
        <v>49</v>
      </c>
      <c r="C72" s="97" t="s">
        <v>192</v>
      </c>
      <c r="D72" s="26" t="s">
        <v>49</v>
      </c>
      <c r="E72" s="20" t="s">
        <v>43</v>
      </c>
      <c r="F72" s="97">
        <v>1</v>
      </c>
      <c r="G72" s="18"/>
      <c r="H72" s="115">
        <v>5267177</v>
      </c>
      <c r="I72" s="11">
        <f t="shared" si="3"/>
        <v>5899238.2400000002</v>
      </c>
      <c r="J72" s="57" t="s">
        <v>371</v>
      </c>
      <c r="K72" s="44" t="s">
        <v>50</v>
      </c>
    </row>
    <row r="73" spans="1:11" s="4" customFormat="1" ht="60" x14ac:dyDescent="0.25">
      <c r="A73" s="19">
        <v>19</v>
      </c>
      <c r="B73" s="26" t="s">
        <v>193</v>
      </c>
      <c r="C73" s="3" t="s">
        <v>52</v>
      </c>
      <c r="D73" s="26" t="s">
        <v>215</v>
      </c>
      <c r="E73" s="20" t="s">
        <v>43</v>
      </c>
      <c r="F73" s="97">
        <v>1</v>
      </c>
      <c r="G73" s="18"/>
      <c r="H73" s="5">
        <v>675000000</v>
      </c>
      <c r="I73" s="11">
        <f t="shared" si="3"/>
        <v>756000000.00000012</v>
      </c>
      <c r="J73" s="28" t="s">
        <v>173</v>
      </c>
      <c r="K73" s="8" t="s">
        <v>82</v>
      </c>
    </row>
    <row r="74" spans="1:11" s="4" customFormat="1" ht="45" x14ac:dyDescent="0.25">
      <c r="A74" s="19">
        <v>20</v>
      </c>
      <c r="B74" s="26" t="s">
        <v>193</v>
      </c>
      <c r="C74" s="3" t="s">
        <v>52</v>
      </c>
      <c r="D74" s="38" t="s">
        <v>216</v>
      </c>
      <c r="E74" s="20" t="s">
        <v>43</v>
      </c>
      <c r="F74" s="17">
        <v>1</v>
      </c>
      <c r="G74" s="18"/>
      <c r="H74" s="125">
        <v>814363335</v>
      </c>
      <c r="I74" s="59">
        <f t="shared" si="3"/>
        <v>912086935.20000005</v>
      </c>
      <c r="J74" s="28" t="s">
        <v>372</v>
      </c>
      <c r="K74" s="27" t="s">
        <v>236</v>
      </c>
    </row>
    <row r="75" spans="1:11" s="4" customFormat="1" ht="75" x14ac:dyDescent="0.25">
      <c r="A75" s="19">
        <v>21</v>
      </c>
      <c r="B75" s="98" t="s">
        <v>217</v>
      </c>
      <c r="C75" s="3" t="s">
        <v>251</v>
      </c>
      <c r="D75" s="98" t="s">
        <v>218</v>
      </c>
      <c r="E75" s="20" t="s">
        <v>43</v>
      </c>
      <c r="F75" s="3">
        <v>1</v>
      </c>
      <c r="G75" s="3"/>
      <c r="H75" s="5">
        <v>135920740</v>
      </c>
      <c r="I75" s="11">
        <f t="shared" si="3"/>
        <v>152231228.80000001</v>
      </c>
      <c r="J75" s="33" t="s">
        <v>291</v>
      </c>
      <c r="K75" s="8" t="s">
        <v>82</v>
      </c>
    </row>
    <row r="76" spans="1:11" s="4" customFormat="1" ht="60" x14ac:dyDescent="0.25">
      <c r="A76" s="19">
        <v>22</v>
      </c>
      <c r="B76" s="26" t="s">
        <v>62</v>
      </c>
      <c r="C76" s="3" t="s">
        <v>52</v>
      </c>
      <c r="D76" s="26" t="s">
        <v>62</v>
      </c>
      <c r="E76" s="20" t="s">
        <v>43</v>
      </c>
      <c r="F76" s="3">
        <v>1</v>
      </c>
      <c r="G76" s="3"/>
      <c r="H76" s="5">
        <v>43818500</v>
      </c>
      <c r="I76" s="11">
        <f>H76*1.12</f>
        <v>49076720.000000007</v>
      </c>
      <c r="J76" s="33" t="s">
        <v>291</v>
      </c>
      <c r="K76" s="8" t="s">
        <v>82</v>
      </c>
    </row>
    <row r="77" spans="1:11" s="4" customFormat="1" ht="60" x14ac:dyDescent="0.25">
      <c r="A77" s="19">
        <v>23</v>
      </c>
      <c r="B77" s="38" t="s">
        <v>194</v>
      </c>
      <c r="C77" s="3" t="s">
        <v>65</v>
      </c>
      <c r="D77" s="88" t="s">
        <v>219</v>
      </c>
      <c r="E77" s="20" t="s">
        <v>43</v>
      </c>
      <c r="F77" s="3">
        <v>1</v>
      </c>
      <c r="G77" s="3"/>
      <c r="H77" s="5">
        <v>9000000</v>
      </c>
      <c r="I77" s="11">
        <f t="shared" si="3"/>
        <v>10080000.000000002</v>
      </c>
      <c r="J77" s="33" t="s">
        <v>291</v>
      </c>
      <c r="K77" s="8" t="s">
        <v>82</v>
      </c>
    </row>
    <row r="78" spans="1:11" s="4" customFormat="1" ht="30" x14ac:dyDescent="0.25">
      <c r="A78" s="20">
        <v>24</v>
      </c>
      <c r="B78" s="38" t="s">
        <v>233</v>
      </c>
      <c r="C78" s="3" t="s">
        <v>52</v>
      </c>
      <c r="D78" s="88" t="s">
        <v>234</v>
      </c>
      <c r="E78" s="20" t="s">
        <v>43</v>
      </c>
      <c r="F78" s="3">
        <v>1</v>
      </c>
      <c r="G78" s="3"/>
      <c r="H78" s="5">
        <v>800300000</v>
      </c>
      <c r="I78" s="11">
        <f t="shared" si="3"/>
        <v>896336000.00000012</v>
      </c>
      <c r="J78" s="29" t="s">
        <v>235</v>
      </c>
      <c r="K78" s="8" t="s">
        <v>236</v>
      </c>
    </row>
    <row r="79" spans="1:11" s="4" customFormat="1" ht="45" x14ac:dyDescent="0.25">
      <c r="A79" s="20">
        <v>25</v>
      </c>
      <c r="B79" s="38" t="s">
        <v>244</v>
      </c>
      <c r="C79" s="3" t="s">
        <v>55</v>
      </c>
      <c r="D79" s="88" t="s">
        <v>244</v>
      </c>
      <c r="E79" s="20" t="s">
        <v>43</v>
      </c>
      <c r="F79" s="3">
        <v>1</v>
      </c>
      <c r="G79" s="3"/>
      <c r="H79" s="5">
        <v>400000</v>
      </c>
      <c r="I79" s="11">
        <f t="shared" si="3"/>
        <v>448000.00000000006</v>
      </c>
      <c r="J79" s="29" t="s">
        <v>265</v>
      </c>
      <c r="K79" s="8" t="s">
        <v>57</v>
      </c>
    </row>
    <row r="80" spans="1:11" s="4" customFormat="1" ht="122.25" customHeight="1" x14ac:dyDescent="0.25">
      <c r="A80" s="20">
        <v>26</v>
      </c>
      <c r="B80" s="38" t="s">
        <v>255</v>
      </c>
      <c r="C80" s="3" t="s">
        <v>61</v>
      </c>
      <c r="D80" s="88" t="s">
        <v>256</v>
      </c>
      <c r="E80" s="20" t="s">
        <v>43</v>
      </c>
      <c r="F80" s="3">
        <v>1</v>
      </c>
      <c r="G80" s="3"/>
      <c r="H80" s="5">
        <v>71428572</v>
      </c>
      <c r="I80" s="11">
        <f t="shared" si="3"/>
        <v>80000000.640000001</v>
      </c>
      <c r="J80" s="29" t="s">
        <v>257</v>
      </c>
      <c r="K80" s="8" t="s">
        <v>258</v>
      </c>
    </row>
    <row r="81" spans="1:12" s="4" customFormat="1" ht="30" x14ac:dyDescent="0.25">
      <c r="A81" s="20">
        <v>27</v>
      </c>
      <c r="B81" s="38" t="s">
        <v>266</v>
      </c>
      <c r="C81" s="3" t="s">
        <v>267</v>
      </c>
      <c r="D81" s="88" t="s">
        <v>266</v>
      </c>
      <c r="E81" s="20" t="s">
        <v>43</v>
      </c>
      <c r="F81" s="3">
        <v>1</v>
      </c>
      <c r="G81" s="3"/>
      <c r="H81" s="5">
        <v>524000</v>
      </c>
      <c r="I81" s="11">
        <f t="shared" si="3"/>
        <v>586880</v>
      </c>
      <c r="J81" s="29" t="s">
        <v>268</v>
      </c>
      <c r="K81" s="8" t="s">
        <v>258</v>
      </c>
    </row>
    <row r="82" spans="1:12" s="4" customFormat="1" ht="60" x14ac:dyDescent="0.25">
      <c r="A82" s="20">
        <v>28</v>
      </c>
      <c r="B82" s="38" t="s">
        <v>280</v>
      </c>
      <c r="C82" s="3" t="s">
        <v>269</v>
      </c>
      <c r="D82" s="88" t="s">
        <v>281</v>
      </c>
      <c r="E82" s="20" t="s">
        <v>43</v>
      </c>
      <c r="F82" s="3">
        <v>1</v>
      </c>
      <c r="G82" s="3"/>
      <c r="H82" s="5">
        <v>9690000</v>
      </c>
      <c r="I82" s="59">
        <f t="shared" si="3"/>
        <v>10852800.000000002</v>
      </c>
      <c r="J82" s="57" t="s">
        <v>302</v>
      </c>
      <c r="K82" s="8" t="s">
        <v>258</v>
      </c>
    </row>
    <row r="83" spans="1:12" s="48" customFormat="1" ht="60" x14ac:dyDescent="0.25">
      <c r="A83" s="41">
        <f>A82+1</f>
        <v>29</v>
      </c>
      <c r="B83" s="54" t="s">
        <v>294</v>
      </c>
      <c r="C83" s="101" t="s">
        <v>331</v>
      </c>
      <c r="D83" s="54" t="s">
        <v>295</v>
      </c>
      <c r="E83" s="20" t="s">
        <v>43</v>
      </c>
      <c r="F83" s="59">
        <v>1</v>
      </c>
      <c r="G83" s="59"/>
      <c r="H83" s="5">
        <v>1524664</v>
      </c>
      <c r="I83" s="59">
        <f t="shared" si="3"/>
        <v>1707623.6800000002</v>
      </c>
      <c r="J83" s="108" t="s">
        <v>297</v>
      </c>
      <c r="K83" s="99" t="s">
        <v>299</v>
      </c>
      <c r="L83" s="109"/>
    </row>
    <row r="84" spans="1:12" s="48" customFormat="1" ht="75" x14ac:dyDescent="0.25">
      <c r="A84" s="41">
        <f>A83+1</f>
        <v>30</v>
      </c>
      <c r="B84" s="54" t="s">
        <v>294</v>
      </c>
      <c r="C84" s="101" t="s">
        <v>331</v>
      </c>
      <c r="D84" s="54" t="s">
        <v>296</v>
      </c>
      <c r="E84" s="20" t="s">
        <v>43</v>
      </c>
      <c r="F84" s="59">
        <v>1</v>
      </c>
      <c r="G84" s="59"/>
      <c r="H84" s="5">
        <v>2082919</v>
      </c>
      <c r="I84" s="59">
        <f t="shared" si="3"/>
        <v>2332869.2800000003</v>
      </c>
      <c r="J84" s="108" t="s">
        <v>298</v>
      </c>
      <c r="K84" s="99" t="s">
        <v>300</v>
      </c>
      <c r="L84" s="109"/>
    </row>
    <row r="85" spans="1:12" s="48" customFormat="1" ht="45" x14ac:dyDescent="0.25">
      <c r="A85" s="41">
        <f>A84+1</f>
        <v>31</v>
      </c>
      <c r="B85" s="54" t="s">
        <v>312</v>
      </c>
      <c r="C85" s="112" t="s">
        <v>330</v>
      </c>
      <c r="D85" s="54" t="s">
        <v>312</v>
      </c>
      <c r="E85" s="41" t="s">
        <v>43</v>
      </c>
      <c r="F85" s="59">
        <v>1</v>
      </c>
      <c r="G85" s="59"/>
      <c r="H85" s="125">
        <v>113888440</v>
      </c>
      <c r="I85" s="111">
        <f t="shared" si="3"/>
        <v>127555052.80000001</v>
      </c>
      <c r="J85" s="108" t="s">
        <v>313</v>
      </c>
      <c r="K85" s="99" t="s">
        <v>40</v>
      </c>
      <c r="L85" s="109"/>
    </row>
    <row r="86" spans="1:12" s="48" customFormat="1" ht="75" x14ac:dyDescent="0.25">
      <c r="A86" s="41">
        <v>32</v>
      </c>
      <c r="B86" s="54" t="s">
        <v>329</v>
      </c>
      <c r="C86" s="101" t="s">
        <v>330</v>
      </c>
      <c r="D86" s="54" t="s">
        <v>332</v>
      </c>
      <c r="E86" s="41" t="s">
        <v>43</v>
      </c>
      <c r="F86" s="59">
        <v>1</v>
      </c>
      <c r="G86" s="59"/>
      <c r="H86" s="125">
        <v>75503571.428499997</v>
      </c>
      <c r="I86" s="111">
        <f t="shared" si="3"/>
        <v>84563999.999920011</v>
      </c>
      <c r="J86" s="108" t="s">
        <v>333</v>
      </c>
      <c r="K86" s="99" t="s">
        <v>40</v>
      </c>
      <c r="L86" s="109"/>
    </row>
    <row r="87" spans="1:12" s="48" customFormat="1" ht="63" customHeight="1" x14ac:dyDescent="0.25">
      <c r="A87" s="41">
        <v>33</v>
      </c>
      <c r="B87" s="54" t="s">
        <v>345</v>
      </c>
      <c r="C87" s="101" t="s">
        <v>342</v>
      </c>
      <c r="D87" s="54" t="s">
        <v>346</v>
      </c>
      <c r="E87" s="55" t="s">
        <v>43</v>
      </c>
      <c r="F87" s="55">
        <v>1</v>
      </c>
      <c r="G87" s="55"/>
      <c r="H87" s="10">
        <v>5700000</v>
      </c>
      <c r="I87" s="55">
        <f>H87*1.12</f>
        <v>6384000.0000000009</v>
      </c>
      <c r="J87" s="57" t="s">
        <v>451</v>
      </c>
      <c r="K87" s="44" t="s">
        <v>258</v>
      </c>
      <c r="L87" s="109"/>
    </row>
    <row r="88" spans="1:12" s="48" customFormat="1" ht="45" customHeight="1" x14ac:dyDescent="0.25">
      <c r="A88" s="19">
        <f t="shared" ref="A88:A93" si="4">A87+1</f>
        <v>34</v>
      </c>
      <c r="B88" s="36" t="s">
        <v>373</v>
      </c>
      <c r="C88" s="101" t="s">
        <v>342</v>
      </c>
      <c r="D88" s="36" t="s">
        <v>200</v>
      </c>
      <c r="E88" s="55" t="s">
        <v>43</v>
      </c>
      <c r="F88" s="10">
        <v>1</v>
      </c>
      <c r="G88" s="10"/>
      <c r="H88" s="10">
        <v>45000000</v>
      </c>
      <c r="I88" s="10">
        <f t="shared" ref="I88:I94" si="5">H88*1.12</f>
        <v>50400000.000000007</v>
      </c>
      <c r="J88" s="29" t="s">
        <v>257</v>
      </c>
      <c r="K88" s="8" t="s">
        <v>57</v>
      </c>
      <c r="L88" s="109"/>
    </row>
    <row r="89" spans="1:12" s="48" customFormat="1" ht="45" customHeight="1" x14ac:dyDescent="0.25">
      <c r="A89" s="19">
        <f t="shared" si="4"/>
        <v>35</v>
      </c>
      <c r="B89" s="36" t="s">
        <v>374</v>
      </c>
      <c r="C89" s="101" t="s">
        <v>375</v>
      </c>
      <c r="D89" s="36" t="s">
        <v>376</v>
      </c>
      <c r="E89" s="55" t="s">
        <v>43</v>
      </c>
      <c r="F89" s="11">
        <v>1</v>
      </c>
      <c r="G89" s="11"/>
      <c r="H89" s="11">
        <v>24076994</v>
      </c>
      <c r="I89" s="10">
        <f t="shared" si="5"/>
        <v>26966233.280000001</v>
      </c>
      <c r="J89" s="21" t="s">
        <v>183</v>
      </c>
      <c r="K89" s="44" t="s">
        <v>258</v>
      </c>
      <c r="L89" s="109"/>
    </row>
    <row r="90" spans="1:12" s="48" customFormat="1" ht="77.25" customHeight="1" x14ac:dyDescent="0.25">
      <c r="A90" s="19">
        <f t="shared" si="4"/>
        <v>36</v>
      </c>
      <c r="B90" s="36" t="s">
        <v>385</v>
      </c>
      <c r="C90" s="101" t="s">
        <v>330</v>
      </c>
      <c r="D90" s="36" t="s">
        <v>386</v>
      </c>
      <c r="E90" s="55" t="s">
        <v>43</v>
      </c>
      <c r="F90" s="11">
        <v>1</v>
      </c>
      <c r="G90" s="11"/>
      <c r="H90" s="11">
        <v>44642857.140000001</v>
      </c>
      <c r="I90" s="10">
        <f t="shared" si="5"/>
        <v>49999999.996800005</v>
      </c>
      <c r="J90" s="29" t="s">
        <v>377</v>
      </c>
      <c r="K90" s="44" t="s">
        <v>258</v>
      </c>
      <c r="L90" s="109"/>
    </row>
    <row r="91" spans="1:12" s="48" customFormat="1" ht="44.25" customHeight="1" x14ac:dyDescent="0.25">
      <c r="A91" s="19">
        <f t="shared" si="4"/>
        <v>37</v>
      </c>
      <c r="B91" s="36" t="s">
        <v>378</v>
      </c>
      <c r="C91" s="101" t="s">
        <v>330</v>
      </c>
      <c r="D91" s="36" t="s">
        <v>379</v>
      </c>
      <c r="E91" s="55" t="s">
        <v>43</v>
      </c>
      <c r="F91" s="11">
        <v>1</v>
      </c>
      <c r="G91" s="11"/>
      <c r="H91" s="11">
        <v>80369642.857099995</v>
      </c>
      <c r="I91" s="10">
        <f t="shared" si="5"/>
        <v>90013999.999952003</v>
      </c>
      <c r="J91" s="21" t="s">
        <v>380</v>
      </c>
      <c r="K91" s="44" t="s">
        <v>258</v>
      </c>
      <c r="L91" s="109"/>
    </row>
    <row r="92" spans="1:12" s="48" customFormat="1" ht="51" customHeight="1" x14ac:dyDescent="0.25">
      <c r="A92" s="19">
        <f t="shared" si="4"/>
        <v>38</v>
      </c>
      <c r="B92" s="36" t="s">
        <v>381</v>
      </c>
      <c r="C92" s="101" t="s">
        <v>330</v>
      </c>
      <c r="D92" s="36" t="s">
        <v>382</v>
      </c>
      <c r="E92" s="55" t="s">
        <v>43</v>
      </c>
      <c r="F92" s="11">
        <v>1</v>
      </c>
      <c r="G92" s="11"/>
      <c r="H92" s="11">
        <v>26986607.1428</v>
      </c>
      <c r="I92" s="10">
        <f t="shared" si="5"/>
        <v>30224999.999936003</v>
      </c>
      <c r="J92" s="21" t="s">
        <v>380</v>
      </c>
      <c r="K92" s="44" t="s">
        <v>258</v>
      </c>
      <c r="L92" s="109"/>
    </row>
    <row r="93" spans="1:12" s="48" customFormat="1" ht="49.5" customHeight="1" x14ac:dyDescent="0.25">
      <c r="A93" s="19">
        <f t="shared" si="4"/>
        <v>39</v>
      </c>
      <c r="B93" s="85" t="s">
        <v>381</v>
      </c>
      <c r="C93" s="153" t="s">
        <v>330</v>
      </c>
      <c r="D93" s="85" t="s">
        <v>383</v>
      </c>
      <c r="E93" s="55" t="s">
        <v>43</v>
      </c>
      <c r="F93" s="10">
        <v>1</v>
      </c>
      <c r="G93" s="10"/>
      <c r="H93" s="10">
        <v>26572321.4285</v>
      </c>
      <c r="I93" s="10">
        <f t="shared" si="5"/>
        <v>29760999.999920003</v>
      </c>
      <c r="J93" s="144" t="s">
        <v>380</v>
      </c>
      <c r="K93" s="114" t="s">
        <v>258</v>
      </c>
      <c r="L93" s="109"/>
    </row>
    <row r="94" spans="1:12" s="48" customFormat="1" ht="49.5" customHeight="1" x14ac:dyDescent="0.25">
      <c r="A94" s="143">
        <v>40</v>
      </c>
      <c r="B94" s="137" t="s">
        <v>445</v>
      </c>
      <c r="C94" s="136" t="s">
        <v>446</v>
      </c>
      <c r="D94" s="137" t="s">
        <v>447</v>
      </c>
      <c r="E94" s="136" t="s">
        <v>43</v>
      </c>
      <c r="F94" s="136">
        <v>1</v>
      </c>
      <c r="G94" s="11"/>
      <c r="H94" s="11">
        <v>7300000</v>
      </c>
      <c r="I94" s="11">
        <f t="shared" si="5"/>
        <v>8176000.0000000009</v>
      </c>
      <c r="J94" s="137" t="s">
        <v>448</v>
      </c>
      <c r="K94" s="137" t="s">
        <v>82</v>
      </c>
      <c r="L94" s="109"/>
    </row>
    <row r="95" spans="1:12" ht="17.25" customHeight="1" x14ac:dyDescent="0.25">
      <c r="A95" s="166" t="s">
        <v>66</v>
      </c>
      <c r="B95" s="170"/>
      <c r="C95" s="170"/>
      <c r="D95" s="170"/>
      <c r="E95" s="170"/>
      <c r="F95" s="170"/>
      <c r="G95" s="171"/>
      <c r="H95" s="142">
        <f>SUM(H55:H94)</f>
        <v>11237804489.601896</v>
      </c>
      <c r="I95" s="142">
        <f>SUM(I55:I94)</f>
        <v>12586341028.354128</v>
      </c>
      <c r="J95" s="154"/>
      <c r="K95" s="154"/>
    </row>
    <row r="96" spans="1:12" ht="12.75" customHeight="1" x14ac:dyDescent="0.25">
      <c r="A96" s="175" t="s">
        <v>79</v>
      </c>
      <c r="B96" s="176"/>
      <c r="C96" s="176"/>
      <c r="D96" s="176"/>
      <c r="E96" s="176"/>
      <c r="F96" s="176"/>
      <c r="G96" s="177"/>
      <c r="H96" s="80">
        <f>H95+H53+H46</f>
        <v>41557571558.881897</v>
      </c>
      <c r="I96" s="80">
        <f>I95+I53+I46</f>
        <v>46544480145.947739</v>
      </c>
      <c r="J96" s="63"/>
      <c r="K96" s="64"/>
    </row>
    <row r="97" spans="1:11" ht="23.25" customHeight="1" x14ac:dyDescent="0.25">
      <c r="A97" s="155" t="s">
        <v>80</v>
      </c>
      <c r="B97" s="156"/>
      <c r="C97" s="156"/>
      <c r="D97" s="156"/>
      <c r="E97" s="156"/>
      <c r="F97" s="156"/>
      <c r="G97" s="157"/>
      <c r="H97" s="81">
        <f>H96+H34</f>
        <v>43162612981.881897</v>
      </c>
      <c r="I97" s="81">
        <f>I96+I34</f>
        <v>48342126539.707741</v>
      </c>
      <c r="J97" s="64"/>
      <c r="K97" s="110"/>
    </row>
    <row r="98" spans="1:11" ht="15" customHeight="1" x14ac:dyDescent="0.25">
      <c r="A98" s="1"/>
    </row>
    <row r="99" spans="1:11" x14ac:dyDescent="0.25">
      <c r="A99" s="40" t="s">
        <v>308</v>
      </c>
      <c r="J99" s="34"/>
    </row>
    <row r="100" spans="1:11" ht="19.5" customHeight="1" x14ac:dyDescent="0.25">
      <c r="J100" s="34"/>
      <c r="K100" s="1"/>
    </row>
    <row r="101" spans="1:11" ht="15" customHeight="1" x14ac:dyDescent="0.25">
      <c r="A101" s="1"/>
      <c r="B101" s="1"/>
      <c r="D101" s="1"/>
      <c r="J101" s="34"/>
    </row>
    <row r="102" spans="1:11" ht="15" customHeight="1" x14ac:dyDescent="0.25">
      <c r="K102" s="1"/>
    </row>
    <row r="103" spans="1:11" ht="15" customHeight="1" x14ac:dyDescent="0.25">
      <c r="A103" s="1"/>
      <c r="B103" s="1"/>
      <c r="D103" s="1"/>
      <c r="J103" s="34"/>
      <c r="K103" s="1"/>
    </row>
    <row r="104" spans="1:11" x14ac:dyDescent="0.25">
      <c r="A104" s="1"/>
      <c r="B104" s="1"/>
      <c r="D104" s="1"/>
      <c r="J104" s="34"/>
      <c r="K104" s="1"/>
    </row>
    <row r="105" spans="1:11" x14ac:dyDescent="0.25">
      <c r="A105" s="1"/>
      <c r="B105" s="1"/>
      <c r="D105" s="1"/>
      <c r="J105" s="34"/>
    </row>
    <row r="108" spans="1:11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</row>
    <row r="109" spans="1:11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</row>
  </sheetData>
  <mergeCells count="14">
    <mergeCell ref="A95:G95"/>
    <mergeCell ref="A96:G96"/>
    <mergeCell ref="A97:G97"/>
    <mergeCell ref="A10:K10"/>
    <mergeCell ref="A11:K11"/>
    <mergeCell ref="A54:K54"/>
    <mergeCell ref="A16:G16"/>
    <mergeCell ref="A17:K17"/>
    <mergeCell ref="A34:G34"/>
    <mergeCell ref="A35:K35"/>
    <mergeCell ref="A47:K47"/>
    <mergeCell ref="A53:G53"/>
    <mergeCell ref="A36:K36"/>
    <mergeCell ref="A46:G46"/>
  </mergeCells>
  <dataValidations count="1">
    <dataValidation allowBlank="1" showInputMessage="1" showErrorMessage="1" prompt="Введите наименование на рус.языке" sqref="D55 B55"/>
  </dataValidations>
  <pageMargins left="0.7" right="0.7" top="0.75" bottom="0.75" header="0.3" footer="0.3"/>
  <pageSetup paperSize="9" scale="44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пз</vt:lpstr>
      <vt:lpstr>ПЗ каз</vt:lpstr>
      <vt:lpstr>пз!Заголовки_для_печати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Диана Жусупова ДОЗ</cp:lastModifiedBy>
  <cp:lastPrinted>2013-10-11T09:06:24Z</cp:lastPrinted>
  <dcterms:created xsi:type="dcterms:W3CDTF">2010-11-22T12:00:33Z</dcterms:created>
  <dcterms:modified xsi:type="dcterms:W3CDTF">2013-11-22T08:08:23Z</dcterms:modified>
</cp:coreProperties>
</file>