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5880" windowWidth="19320" windowHeight="3135"/>
  </bookViews>
  <sheets>
    <sheet name="пз" sheetId="11" r:id="rId1"/>
    <sheet name="ПЗ каз" sheetId="1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______________wes940" localSheetId="0">#REF!</definedName>
    <definedName name="_____________________wes940">#REF!</definedName>
    <definedName name="____________________wes940" localSheetId="0">#REF!</definedName>
    <definedName name="____________________wes940">#REF!</definedName>
    <definedName name="___________________wes940" localSheetId="0">#REF!</definedName>
    <definedName name="___________________wes940">#REF!</definedName>
    <definedName name="_________________wes940" localSheetId="0">#REF!</definedName>
    <definedName name="_________________wes940">#REF!</definedName>
    <definedName name="________________wes940" localSheetId="0">#REF!</definedName>
    <definedName name="________________wes940">#REF!</definedName>
    <definedName name="_______________wes940" localSheetId="0">#REF!</definedName>
    <definedName name="_______________wes940">#REF!</definedName>
    <definedName name="______________wes940" localSheetId="0">#REF!</definedName>
    <definedName name="______________wes940">#REF!</definedName>
    <definedName name="_____________wes940" localSheetId="0">#REF!</definedName>
    <definedName name="_____________wes940">#REF!</definedName>
    <definedName name="____________wes940" localSheetId="0">#REF!</definedName>
    <definedName name="____________wes940">#REF!</definedName>
    <definedName name="___________wes940" localSheetId="0">#REF!</definedName>
    <definedName name="___________wes940">#REF!</definedName>
    <definedName name="__________wes940" localSheetId="0">#REF!</definedName>
    <definedName name="__________wes940">#REF!</definedName>
    <definedName name="_________wes940" localSheetId="0">#REF!</definedName>
    <definedName name="_________wes940">#REF!</definedName>
    <definedName name="_________wes941" localSheetId="0">#REF!</definedName>
    <definedName name="_________wes941">#REF!</definedName>
    <definedName name="_______wes940" localSheetId="0">#REF!</definedName>
    <definedName name="_______wes940">#REF!</definedName>
    <definedName name="_____wes940" localSheetId="0">#REF!</definedName>
    <definedName name="_____wes940">#REF!</definedName>
    <definedName name="____wes940" localSheetId="0">#REF!</definedName>
    <definedName name="____wes940">#REF!</definedName>
    <definedName name="___wes940" localSheetId="0">#REF!</definedName>
    <definedName name="___wes940">#REF!</definedName>
    <definedName name="__wes940" localSheetId="0">#REF!</definedName>
    <definedName name="__wes940">#REF!</definedName>
    <definedName name="_Fill" localSheetId="0" hidden="1">#REF!</definedName>
    <definedName name="_Fill" hidden="1">#REF!</definedName>
    <definedName name="_wes940" localSheetId="0">#REF!</definedName>
    <definedName name="_wes940">#REF!</definedName>
    <definedName name="_xlnm._FilterDatabase" localSheetId="0" hidden="1">пз!$A$8:$M$85</definedName>
    <definedName name="fdn">'[1]ремонт 25'!$B$10</definedName>
    <definedName name="II" localSheetId="0">[2]исп.см.!#REF!</definedName>
    <definedName name="II">[2]исп.см.!#REF!</definedName>
    <definedName name="Profit_Loss" localSheetId="0">#REF!</definedName>
    <definedName name="Profit_Loss">#REF!</definedName>
    <definedName name="Summ" localSheetId="0">#REF!</definedName>
    <definedName name="Summ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ав" localSheetId="0">#REF!</definedName>
    <definedName name="ав">#REF!</definedName>
    <definedName name="апр" hidden="1">{#N/A,#N/A,FALSE,"Лист15"}</definedName>
    <definedName name="апрель" hidden="1">{#N/A,#N/A,FALSE,"Лист15"}</definedName>
    <definedName name="ара" hidden="1">{#N/A,#N/A,FALSE,"Лист15"}</definedName>
    <definedName name="_xlnm.Database" localSheetId="0">#REF!</definedName>
    <definedName name="_xlnm.Database">#REF!</definedName>
    <definedName name="БЛРаздел1">[3]Форма2!$C$19:$C$24,[3]Форма2!$E$19:$F$24,[3]Форма2!$D$26:$F$31,[3]Форма2!$C$33:$C$38,[3]Форма2!$E$33:$F$38,[3]Форма2!$D$40:$F$43,[3]Форма2!$C$45:$C$48,[3]Форма2!$E$45:$F$48,[3]Форма2!$C$19</definedName>
    <definedName name="БЛРаздел2">[3]Форма2!$C$51:$C$58,[3]Форма2!$E$51:$F$58,[3]Форма2!$C$60:$C$63,[3]Форма2!$E$60:$F$63,[3]Форма2!$C$65:$C$67,[3]Форма2!$E$65:$F$67,[3]Форма2!$C$51</definedName>
    <definedName name="БЛРаздел3">[3]Форма2!$C$70:$C$72,[3]Форма2!$D$73:$F$73,[3]Форма2!$E$70:$F$72,[3]Форма2!$C$75:$C$77,[3]Форма2!$E$75:$F$77,[3]Форма2!$C$79:$C$82,[3]Форма2!$E$79:$F$82,[3]Форма2!$C$84:$C$86,[3]Форма2!$E$84:$F$86,[3]Форма2!$C$88:$C$89,[3]Форма2!$E$88:$F$89,[3]Форма2!$C$70</definedName>
    <definedName name="БЛРаздел4">[3]Форма2!$E$106:$F$107,[3]Форма2!$C$106:$C$107,[3]Форма2!$E$102:$F$104,[3]Форма2!$C$102:$C$104,[3]Форма2!$C$97:$C$100,[3]Форма2!$E$97:$F$100,[3]Форма2!$E$92:$F$95,[3]Форма2!$C$92:$C$95,[3]Форма2!$C$92</definedName>
    <definedName name="БЛРаздел5">[3]Форма2!$C$113:$C$114,[3]Форма2!$D$110:$F$112,[3]Форма2!$E$113:$F$114,[3]Форма2!$D$115:$F$115,[3]Форма2!$D$117:$F$119,[3]Форма2!$D$121:$F$122,[3]Форма2!$D$124:$F$126,[3]Форма2!$D$110</definedName>
    <definedName name="БЛРаздел6">[3]Форма2!$D$129:$F$132,[3]Форма2!$D$134:$F$135,[3]Форма2!$D$137:$F$140,[3]Форма2!$D$142:$F$144,[3]Форма2!$D$146:$F$150,[3]Форма2!$D$152:$F$154,[3]Форма2!$D$156:$F$162,[3]Форма2!$D$129</definedName>
    <definedName name="БЛРаздел7">[3]Форма2!$D$179:$F$185,[3]Форма2!$D$175:$F$177,[3]Форма2!$D$165:$F$173,[3]Форма2!$D$165</definedName>
    <definedName name="БЛРаздел8">[3]Форма2!$E$200:$F$207,[3]Форма2!$C$200:$C$207,[3]Форма2!$E$189:$F$198,[3]Форма2!$C$189:$C$198,[3]Форма2!$E$188:$F$188,[3]Форма2!$C$188</definedName>
    <definedName name="БЛРаздел9">[3]Форма2!$E$234:$F$237,[3]Форма2!$C$234:$C$237,[3]Форма2!$E$224:$F$232,[3]Форма2!$C$224:$C$232,[3]Форма2!$E$223:$F$223,[3]Форма2!$C$223,[3]Форма2!$E$217:$F$221,[3]Форма2!$C$217:$C$221,[3]Форма2!$E$210:$F$215,[3]Форма2!$C$210:$C$215,[3]Форма2!$C$210</definedName>
    <definedName name="БПДанные">[3]Форма1!$C$22:$D$33,[3]Форма1!$C$36:$D$48,[3]Форма1!$C$22</definedName>
    <definedName name="в10" localSheetId="0">#REF!</definedName>
    <definedName name="в10">#REF!</definedName>
    <definedName name="выфф" localSheetId="0">#REF!</definedName>
    <definedName name="выфф">#REF!</definedName>
    <definedName name="год" localSheetId="0">[4]исп.см.!#REF!</definedName>
    <definedName name="год">[4]исп.см.!#REF!</definedName>
    <definedName name="д">'[5]ремонт 25'!$B$10</definedName>
    <definedName name="движение" hidden="1">{#N/A,#N/A,FALSE,"Лист15"}</definedName>
    <definedName name="_xlnm.Print_Titles" localSheetId="0">пз!$8:$8</definedName>
    <definedName name="кал" hidden="1">{#N/A,#N/A,FALSE,"Лист15"}</definedName>
    <definedName name="кап" localSheetId="0">[2]исп.см.!#REF!</definedName>
    <definedName name="кап">[2]исп.см.!#REF!</definedName>
    <definedName name="капрас" localSheetId="0">[6]исп.см.!#REF!</definedName>
    <definedName name="капрас">[6]исп.см.!#REF!</definedName>
    <definedName name="капрем" localSheetId="0">[2]исп.см.!#REF!</definedName>
    <definedName name="капрем">[2]исп.см.!#REF!</definedName>
    <definedName name="коммунальные" localSheetId="0" hidden="1">#REF!</definedName>
    <definedName name="коммунальные" hidden="1">#REF!</definedName>
    <definedName name="лист2" localSheetId="0">#REF!</definedName>
    <definedName name="лист2">#REF!</definedName>
    <definedName name="лордодлож" localSheetId="0">[7]исп.см.!#REF!</definedName>
    <definedName name="лордодлож">[7]исп.см.!#REF!</definedName>
    <definedName name="материалы" hidden="1">{#N/A,#N/A,FALSE,"Лист15"}</definedName>
    <definedName name="МКС" hidden="1">{#N/A,#N/A,FALSE,"Лист15"}</definedName>
    <definedName name="Область_печати_ИМ" localSheetId="0">#REF!</definedName>
    <definedName name="Область_печати_ИМ">#REF!</definedName>
    <definedName name="отредакт" localSheetId="0">#REF!</definedName>
    <definedName name="отредакт">#REF!</definedName>
    <definedName name="пз" localSheetId="0">#REF!</definedName>
    <definedName name="пз">#REF!</definedName>
    <definedName name="ПЗ12" localSheetId="0">#REF!</definedName>
    <definedName name="ПЗ12">#REF!</definedName>
    <definedName name="пре" hidden="1">{#N/A,#N/A,FALSE,"Лист15"}</definedName>
    <definedName name="про" localSheetId="0">#REF!</definedName>
    <definedName name="про">#REF!</definedName>
    <definedName name="пролграаммм" hidden="1">{#N/A,#N/A,FALSE,"Лист15"}</definedName>
    <definedName name="проч" localSheetId="0" hidden="1">#REF!</definedName>
    <definedName name="проч" hidden="1">#REF!</definedName>
    <definedName name="сайтт" localSheetId="0">[2]исп.см.!#REF!</definedName>
    <definedName name="сайтт">[2]исп.см.!#REF!</definedName>
    <definedName name="связ" hidden="1">{#N/A,#N/A,FALSE,"Лист15"}</definedName>
    <definedName name="связи" hidden="1">{#N/A,#N/A,FALSE,"Лист15"}</definedName>
    <definedName name="связь1" hidden="1">{#N/A,#N/A,FALSE,"Лист15"}</definedName>
    <definedName name="у" localSheetId="0" hidden="1">#REF!</definedName>
    <definedName name="у" hidden="1">#REF!</definedName>
  </definedNames>
  <calcPr calcId="145621"/>
</workbook>
</file>

<file path=xl/calcChain.xml><?xml version="1.0" encoding="utf-8"?>
<calcChain xmlns="http://schemas.openxmlformats.org/spreadsheetml/2006/main">
  <c r="H83" i="12" l="1"/>
  <c r="I82" i="12"/>
  <c r="I81" i="12"/>
  <c r="I80" i="12"/>
  <c r="I79" i="12"/>
  <c r="I78" i="12"/>
  <c r="I77" i="12"/>
  <c r="A77" i="12"/>
  <c r="A78" i="12" s="1"/>
  <c r="A79" i="12" s="1"/>
  <c r="A80" i="12" s="1"/>
  <c r="A81" i="12" s="1"/>
  <c r="A82" i="12" s="1"/>
  <c r="I76" i="12"/>
  <c r="I75" i="12"/>
  <c r="I74" i="12"/>
  <c r="I73" i="12"/>
  <c r="I72" i="12"/>
  <c r="A72" i="12"/>
  <c r="A73" i="12" s="1"/>
  <c r="A74" i="12" s="1"/>
  <c r="I71" i="12"/>
  <c r="I70" i="12"/>
  <c r="I69" i="12"/>
  <c r="I68" i="12"/>
  <c r="I67" i="12"/>
  <c r="I66" i="12"/>
  <c r="I65" i="12"/>
  <c r="I64" i="12"/>
  <c r="I63" i="12"/>
  <c r="I62" i="12"/>
  <c r="I61" i="12"/>
  <c r="I60" i="12"/>
  <c r="I59" i="12"/>
  <c r="I58" i="12"/>
  <c r="I57" i="12"/>
  <c r="I56" i="12"/>
  <c r="I55" i="12"/>
  <c r="I54" i="12"/>
  <c r="I53" i="12"/>
  <c r="I52" i="12"/>
  <c r="I51" i="12"/>
  <c r="I50" i="12"/>
  <c r="I49" i="12"/>
  <c r="I48" i="12"/>
  <c r="I47" i="12"/>
  <c r="I46" i="12"/>
  <c r="A46" i="12"/>
  <c r="I45" i="12"/>
  <c r="A45" i="12"/>
  <c r="I44" i="12"/>
  <c r="H42" i="12"/>
  <c r="I41" i="12"/>
  <c r="I40" i="12"/>
  <c r="I39" i="12"/>
  <c r="I38" i="12"/>
  <c r="I37" i="12"/>
  <c r="H33" i="12"/>
  <c r="I32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H16" i="12"/>
  <c r="H34" i="12" s="1"/>
  <c r="I15" i="12"/>
  <c r="I14" i="12"/>
  <c r="I13" i="12"/>
  <c r="I12" i="12"/>
  <c r="I33" i="12" l="1"/>
  <c r="H84" i="12"/>
  <c r="H85" i="12" s="1"/>
  <c r="I42" i="12"/>
  <c r="I16" i="12"/>
  <c r="I83" i="12"/>
  <c r="I34" i="12" l="1"/>
  <c r="I84" i="12"/>
  <c r="I85" i="12" l="1"/>
  <c r="I54" i="11"/>
  <c r="H83" i="11" l="1"/>
  <c r="I82" i="11"/>
  <c r="I81" i="11"/>
  <c r="I80" i="11"/>
  <c r="I79" i="11"/>
  <c r="I32" i="11" l="1"/>
  <c r="I31" i="11"/>
  <c r="I77" i="11"/>
  <c r="I78" i="11"/>
  <c r="I76" i="11" l="1"/>
  <c r="H33" i="11" l="1"/>
  <c r="I75" i="11" l="1"/>
  <c r="H42" i="11" l="1"/>
  <c r="I41" i="11"/>
  <c r="I30" i="11"/>
  <c r="H84" i="11" l="1"/>
  <c r="I74" i="11"/>
  <c r="I73" i="11"/>
  <c r="I72" i="11"/>
  <c r="I71" i="11"/>
  <c r="I70" i="11"/>
  <c r="I69" i="11"/>
  <c r="I68" i="11"/>
  <c r="I67" i="11"/>
  <c r="I66" i="11"/>
  <c r="I65" i="11"/>
  <c r="I64" i="11"/>
  <c r="I63" i="11"/>
  <c r="I62" i="11"/>
  <c r="I61" i="11"/>
  <c r="I60" i="11"/>
  <c r="I59" i="11"/>
  <c r="I58" i="11"/>
  <c r="I57" i="11"/>
  <c r="I56" i="11"/>
  <c r="I55" i="11"/>
  <c r="I53" i="11"/>
  <c r="I52" i="11"/>
  <c r="I51" i="11"/>
  <c r="I50" i="11"/>
  <c r="I49" i="11"/>
  <c r="I48" i="11"/>
  <c r="I47" i="11"/>
  <c r="I46" i="11"/>
  <c r="I45" i="11"/>
  <c r="A45" i="1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I44" i="11"/>
  <c r="I40" i="11"/>
  <c r="I39" i="11"/>
  <c r="I38" i="11"/>
  <c r="I37" i="11"/>
  <c r="I29" i="11"/>
  <c r="I28" i="11"/>
  <c r="I27" i="11"/>
  <c r="I26" i="11"/>
  <c r="I25" i="11"/>
  <c r="I24" i="11"/>
  <c r="I23" i="11"/>
  <c r="I22" i="11"/>
  <c r="I21" i="11"/>
  <c r="I20" i="11"/>
  <c r="I19" i="11"/>
  <c r="A19" i="11"/>
  <c r="A20" i="11" s="1"/>
  <c r="A21" i="11" s="1"/>
  <c r="I18" i="11"/>
  <c r="H16" i="11"/>
  <c r="H34" i="11" s="1"/>
  <c r="I15" i="11"/>
  <c r="I14" i="11"/>
  <c r="I13" i="11"/>
  <c r="I12" i="11"/>
  <c r="A13" i="11"/>
  <c r="A14" i="11" s="1"/>
  <c r="A15" i="11" s="1"/>
  <c r="A63" i="11" l="1"/>
  <c r="A64" i="11" s="1"/>
  <c r="I83" i="11"/>
  <c r="A22" i="1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I16" i="11"/>
  <c r="I42" i="11"/>
  <c r="I33" i="11"/>
  <c r="H85" i="11"/>
  <c r="I34" i="11" l="1"/>
  <c r="A65" i="1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I84" i="11"/>
  <c r="I85" i="11" l="1"/>
</calcChain>
</file>

<file path=xl/sharedStrings.xml><?xml version="1.0" encoding="utf-8"?>
<sst xmlns="http://schemas.openxmlformats.org/spreadsheetml/2006/main" count="816" uniqueCount="397">
  <si>
    <t>Срок поставки товара, выполнения работ, оказания услуг</t>
  </si>
  <si>
    <t>Место поставки товара, выполнения работ, оказания услуг</t>
  </si>
  <si>
    <t>услуга</t>
  </si>
  <si>
    <t>Консультационно-информационное обслуживание по вопросам налогообложения</t>
  </si>
  <si>
    <t>Оказание PR-услуг по организации информационного маркетинга и рекламы</t>
  </si>
  <si>
    <t>запрос ценовых предложений</t>
  </si>
  <si>
    <t>Услуги по отбору абитуриентов</t>
  </si>
  <si>
    <t>тендер</t>
  </si>
  <si>
    <t>Автономная организация образования "Назарбаев Университет"</t>
  </si>
  <si>
    <t>№ п/п</t>
  </si>
  <si>
    <t xml:space="preserve">Сумма планируемая для закупки без учета НДС, тенге </t>
  </si>
  <si>
    <t>Сумма планируемая для закупки с  учетом НДС, тенге</t>
  </si>
  <si>
    <t>Работы</t>
  </si>
  <si>
    <t>Итого по работам:</t>
  </si>
  <si>
    <t>Услуги</t>
  </si>
  <si>
    <t>1. Товары, работы, услуги, приобретения которых осуществляются в соответствии с пунктом 16 Правил закупок товаров, работ, услуг, утвержденных решением Попечительского совета "Назарбаев Университет" от 10.12.2011г. №3 (далее - Правила).</t>
  </si>
  <si>
    <t>Итого по услугам:</t>
  </si>
  <si>
    <t>Совершенствование интегрированной системы управления рисками</t>
  </si>
  <si>
    <t>Краткая характеристика (описание) товаров, работ, услуг</t>
  </si>
  <si>
    <t>Цена за единицу, тенге (маркетинговая цена)</t>
  </si>
  <si>
    <t>Количество/ объем</t>
  </si>
  <si>
    <t xml:space="preserve"> пп. 25) п.15 Правил</t>
  </si>
  <si>
    <t>пп. 25) п.15 Правил</t>
  </si>
  <si>
    <t>пп. 14) п. 15 Правил</t>
  </si>
  <si>
    <t xml:space="preserve"> пп. 14) п. 15 Правил</t>
  </si>
  <si>
    <t>пп 14) п. 15 Правил</t>
  </si>
  <si>
    <t>«Назарбаев Университеті» дербес білім беру ұйымы</t>
  </si>
  <si>
    <t>№ р/р</t>
  </si>
  <si>
    <t xml:space="preserve">Сатып алынатын тауарлардың, жұмыстардың, қызметтердің атауы </t>
  </si>
  <si>
    <t>Сатып алу тәсілі</t>
  </si>
  <si>
    <t xml:space="preserve">Тауарлардың, жұмыстардың, қызметтердің қысқаша сипаттамасы (сипаты) </t>
  </si>
  <si>
    <t>Өлшем бірлігі (ӨБХС сәйкес)</t>
  </si>
  <si>
    <t>Саны, көлемі</t>
  </si>
  <si>
    <t xml:space="preserve">Сатып алуға жоспарланған сома, теңге (ҚҚС есепке алмағанда) </t>
  </si>
  <si>
    <t>Сатып алуға жоспарланған сома, теңге (ҚҚС есепке алғанда)</t>
  </si>
  <si>
    <t xml:space="preserve">Тауарды жеткізу, жұмыстарды орындау, қызметтерді көрсету мерзімі </t>
  </si>
  <si>
    <t>Тауарларды жеткізу, жұмыстарды орындау, қызметтерді көрсету орны</t>
  </si>
  <si>
    <t xml:space="preserve">1. "Назарбаев Университеті" Қамқоршылық кеңесiнiң 10.12.2011 жылғы № 3 шешiмімен бекiтiлген Тауарларды, жұмыстарды, қызметтердi сатып алу ережесінің (бұдан әрі - Ереже) 16-тармағына сәйкес сатып алынған тауарлар, жұмыстар,  қызметтер. </t>
  </si>
  <si>
    <t>Жұмыстар</t>
  </si>
  <si>
    <t>кешендi жұмыс</t>
  </si>
  <si>
    <t>Астана қ.</t>
  </si>
  <si>
    <t>Жұмыстар бойынша жинағы:</t>
  </si>
  <si>
    <t>Қызметтер</t>
  </si>
  <si>
    <t>қызмет</t>
  </si>
  <si>
    <t>Салық салу мәселесі бойынша консультациялық-ақпараттық қызмет көрсету</t>
  </si>
  <si>
    <t>Қашықтықтан  және консультациялық бақылап отыру, жазбаша және ауызша нысанда, Назарбаев Университетінің  шаруашылық қызметінде пайда болатын салық салу мәселесінің кез келген даулы және/немесе бір мәнді емес мәселелері бойынша</t>
  </si>
  <si>
    <t>Тәуекелді басқарудың интеграцияланған жүйесін жетілдіру</t>
  </si>
  <si>
    <t>Тәуекелді басқарудың интеграцияланған жүйесін жетілдіру бойынша консультациялық қызметтер</t>
  </si>
  <si>
    <t>Қазақстан Республикасы, Астана қ., АҚШ, Ұлыбритания</t>
  </si>
  <si>
    <t xml:space="preserve">Бастапқы-рұқсат беру құжаттамасын алу бойынша қызметтер (жер учаскесін таңдау және келісу, кешенді есептер, жер комитетінің ақпараттық мәліметтері және т.б.) </t>
  </si>
  <si>
    <t xml:space="preserve">Астана қ. </t>
  </si>
  <si>
    <t>Қызметтер бойынша жинағы:</t>
  </si>
  <si>
    <t>Ереженің 15-т. 26) тт.</t>
  </si>
  <si>
    <t>жұмыс</t>
  </si>
  <si>
    <t xml:space="preserve">Қызметкерлерді онымен еңбек (қызметтік) міндеттерін орындау кезінде жазатайым оқиғалардан міндетті сақтандыру </t>
  </si>
  <si>
    <t>Ереженің 15-т. 4) тт.</t>
  </si>
  <si>
    <t>Ауырған жағдайлардан ерікті сақтандыру</t>
  </si>
  <si>
    <t>Қазақстан Республикасы</t>
  </si>
  <si>
    <t>Ереженің 15-т. 25) тт.</t>
  </si>
  <si>
    <t>Талапкерлерді іріктеу бойынша қызметтер</t>
  </si>
  <si>
    <t>Ереженің 15-т. 1) тт.</t>
  </si>
  <si>
    <t>Ереженің 15-т. 14) тт.</t>
  </si>
  <si>
    <t>Басшылық мемлекеттік қызметшілерге арналған корпоративтік тренингтік бағдарламаларды әзірлеу, енгізу және іске асыру бойынша консультациялық қызметтер</t>
  </si>
  <si>
    <t xml:space="preserve">«Назарбаев Университеті» әкімшілік-шаруашылық қызметін қамтамасыз ету мен қызмет көрсетуді ұйымдастыру бойынша қызметтер  </t>
  </si>
  <si>
    <t xml:space="preserve">«Назарбаев Университеті» инвестициялық-құрылыс жобаларын басқару бойынша қызметтер </t>
  </si>
  <si>
    <t>Ереженің 15-т. 1), 6) тт.</t>
  </si>
  <si>
    <t>Қызметтер бойынша жиыны:</t>
  </si>
  <si>
    <t>Наименование товаров, работ, услуг</t>
  </si>
  <si>
    <t xml:space="preserve">Способ осуществления закупок </t>
  </si>
  <si>
    <t xml:space="preserve">2. Товары, работы, услуги, приобретения которых осуществляются без применения норм Правил в соответствии с пунктом 15 Правил </t>
  </si>
  <si>
    <t>баға ұсыныстарын сұрастыру</t>
  </si>
  <si>
    <t>2. Сатып алуы  Ереженің 15-тармағына сәйкес Ереженің нормаларын қолданусыз жүзеге асырылатын тауарлар, жұмыстар, қызметтер</t>
  </si>
  <si>
    <t>Ереженің 15-т., 14)тт.</t>
  </si>
  <si>
    <t>1</t>
  </si>
  <si>
    <t>Итого по разделу 1:</t>
  </si>
  <si>
    <t>Итого по разделу 2:</t>
  </si>
  <si>
    <t>ВСЕГО (раздел 1+раздел 2):</t>
  </si>
  <si>
    <t>1 бөлім бойынша жинағы:</t>
  </si>
  <si>
    <t>Астана қ., Лондон қ., Гамбург қ.</t>
  </si>
  <si>
    <t>2 бөлім бойынша жинағы:</t>
  </si>
  <si>
    <t>ЖИЫНЫ (1 бөлім+2 бөлім):</t>
  </si>
  <si>
    <t>Бірлігі үшін баға, теңге (маркетингтік бағасы)</t>
  </si>
  <si>
    <t>Астана қ., Қабанбай батыр даңғ., 53</t>
  </si>
  <si>
    <t xml:space="preserve">Шетелдік ЖОО-мен және ғылыми орталықтармен келісімдер жасау мәселесі бойынша консультациялық және заң қызметтері  </t>
  </si>
  <si>
    <t xml:space="preserve">086 нысаны бойынша академиялық (шетелдiк) қызметкерлерге міндетті дәрігерлік тексеріс өткізу </t>
  </si>
  <si>
    <t>План закупок товаров, работ, услуг "Назарбаев Университет" на 2013 год</t>
  </si>
  <si>
    <t>Аренда конференц-зала для проведения презентации НУ</t>
  </si>
  <si>
    <t>пп. 1) п.15 Правил</t>
  </si>
  <si>
    <t>Услуги международных рекрутинговых агентств</t>
  </si>
  <si>
    <t>Услуги по организации информационно-библиографического, библиотечного обеспечения,  внедрения, предоставления и  развития ИТ-систем, ИТ-технологий и ИТ-сервисов для «Назарбаев Университет» и обеспечение полиграфическо-типографской продукцией</t>
  </si>
  <si>
    <t>Услуги по обслуживанию административно-хозяйственной деятельности «Назарбаев Университет»</t>
  </si>
  <si>
    <t>Услуги по управлению инвестиционно-строительными проектами «Назарбаев Университет»</t>
  </si>
  <si>
    <t>Разработка проектно-сметной документации на расширение 2-х существующих блоков НОК "Назарбаев Университет"</t>
  </si>
  <si>
    <t>Строительство пускового комплекса 3 второй очереди строительства Научно-образовательного комплекса «Назарбаев Университет»</t>
  </si>
  <si>
    <t>Строительство пускового комплекса 4 второй очереди строительства Научно-образовательного комплекса «Назарбаев Университет»</t>
  </si>
  <si>
    <t>Реконструкция фасадов зданий факультетов и общежитий "Назарбаев Университет"</t>
  </si>
  <si>
    <t xml:space="preserve">Научные исследования в области здравоохранения АО «Национальный научный центр материнства и детства» </t>
  </si>
  <si>
    <t>Прикладные научные исследования АО "Республиканский научный центр неотложной медицинской помощи"</t>
  </si>
  <si>
    <t>Прикладные научные исследования АО "Национальный научный центр материнства и детства"</t>
  </si>
  <si>
    <t xml:space="preserve">Обязательное страхование </t>
  </si>
  <si>
    <t xml:space="preserve">Консультационные и юридические услуги по вопросам заключения соглашений с зарубежными ВУЗ-ами и научными центрами  </t>
  </si>
  <si>
    <t>Проведение маркетинговых и PR-акций компании</t>
  </si>
  <si>
    <t>Производство и разработка имиджевой продукции с символикой университета: список продукции по согласованию</t>
  </si>
  <si>
    <t>Мероприятия для создания целостной структуры университета (внутренние коммуникации)</t>
  </si>
  <si>
    <t>Мероприятия направленные на сплочение команды и поддержание внутрикорпоративной культуры</t>
  </si>
  <si>
    <t>Добровольное страхование (медицинская страховка)</t>
  </si>
  <si>
    <t>работа</t>
  </si>
  <si>
    <t>Консультационные услуги по разработке, внедрению и реализации корпоративных тренинговых программ для топ-менеджмента малого и среднего бизнеса</t>
  </si>
  <si>
    <t>Консультационные услуги по разработке, внедрению и реализации корпоративных тренинговых программ для руководящих государственных служащих</t>
  </si>
  <si>
    <t>Услуги синхронного перевода</t>
  </si>
  <si>
    <t>6 месяцев</t>
  </si>
  <si>
    <t>Алматы, Астана, Актау, Актобе, Атырау, Костанай, Павлодар, Петропавловск, Шымкент, Талдыкорган, Кызылорда, Тараз, Караганда, Семей, Уральск, Кокшетау, Усть-Каменогорск</t>
  </si>
  <si>
    <t>со дня вступления договора в силу по 31.12.2013 года</t>
  </si>
  <si>
    <t>г. Астана, пр. Кабанбай батыра, 53</t>
  </si>
  <si>
    <t>Система для своевременной и качественной идентификации и оценки рисков по всем направлениям деятельности Группы</t>
  </si>
  <si>
    <t>Приобретение услуг у стратегического партнера для Школы инженерии</t>
  </si>
  <si>
    <t xml:space="preserve">Услуги АО «Национальный научный центр материнства и детства» по проведению научных исследований в области здравоохранения </t>
  </si>
  <si>
    <t xml:space="preserve">Услуги АО "Республиканский научный центр неотложной медицинской помощи" по проведению прикладных научных исследований </t>
  </si>
  <si>
    <t xml:space="preserve">Услуги АО "Национальный научный центр материнства и детства" по проведению прикладных научных исследований </t>
  </si>
  <si>
    <t>пп. 26) п. 15 Правил</t>
  </si>
  <si>
    <t>США, Республика Казахстан</t>
  </si>
  <si>
    <t>Консультационные услуги стратегического партнера по реализации плана создания Школы медицины "Назарбаев Университет"</t>
  </si>
  <si>
    <t>с даты вступления договора в силу до 31 декабря 2013 года</t>
  </si>
  <si>
    <t>со дня вступления в силу договора  до 31 декабря 2013 года</t>
  </si>
  <si>
    <t>Республика Казахстан, г. Астана, США, Великобритания</t>
  </si>
  <si>
    <t>пп. 4) п. 15 Правил</t>
  </si>
  <si>
    <t>12 месяцев</t>
  </si>
  <si>
    <t>г. Астана</t>
  </si>
  <si>
    <t>пп. 1), 6) п. 15 Правил</t>
  </si>
  <si>
    <t>Услуги синхронного перевода для проведения обучения</t>
  </si>
  <si>
    <t>Услуги по разработке, внедрению и реализации корпоративных тренинговых программ для топ-менеджмента малого и среднего бизнеса</t>
  </si>
  <si>
    <t>со дня подписания договора по 31.12.2013г.</t>
  </si>
  <si>
    <t>Услуги международных рекрутинговых агентств по поиску и привлечению академического персонала</t>
  </si>
  <si>
    <t>г. Астана, г. Лондон, г. Гамбург</t>
  </si>
  <si>
    <t>Обязательное страхование работников от несчастных случаев при исполнении им трудовых (служебных) обязанностей</t>
  </si>
  <si>
    <t xml:space="preserve">в течение 12 месяцев со дня вступления в силу договора </t>
  </si>
  <si>
    <t>Добровольное страхование на случай болезни</t>
  </si>
  <si>
    <t xml:space="preserve">Республика Казахстан </t>
  </si>
  <si>
    <t>Проведение обязательного медицинского осмотра академических (иностранных) сотрудников по форме 086</t>
  </si>
  <si>
    <t>в течение 6 месяцев со дня вступления договора в силу</t>
  </si>
  <si>
    <t>в течение 6-ти месяцев со дня вступления в силу договора</t>
  </si>
  <si>
    <t>в течение 11-ти месяцев со дня вступления в силу договора</t>
  </si>
  <si>
    <t>в течение 8-ми месяцев со дня вступления в силу договора</t>
  </si>
  <si>
    <t>Проведение проектно-изыскательских работ, разработка проектно-сметной документации, строительно-монтажные работы и ввод в эксплуатацию объектов пускового комплекса 3 Научно-образовательного комплекса "Назарбаев Университет"</t>
  </si>
  <si>
    <t>Проведение проектно-изыскательских работ, разработка проектно-сметной документации, строительно-монтажные работы и ввод в эксплуатацию объектов пускового комплекса 4 Научно-образовательного комплекса "Назарбаев Университет"</t>
  </si>
  <si>
    <t>Проведение проектно-изыскательских работ, разработка проектно-сметной документации, строительно-монтажные работы и ввод в эксплуатацию  после реконструкции зданий факультетов и общежитий " Научно-образовательного комплекса "Назарбаев Университет"</t>
  </si>
  <si>
    <t xml:space="preserve">комплексная работа </t>
  </si>
  <si>
    <t>в течение 20-ти месяцев со дня вступления в силу договора</t>
  </si>
  <si>
    <t>пп. 41) п. 15 Правил</t>
  </si>
  <si>
    <t>в течение 30 календарных дней со дня вступления в силу договора</t>
  </si>
  <si>
    <t xml:space="preserve">г. Астана </t>
  </si>
  <si>
    <t>Проведение мероприятий «One university - One team»</t>
  </si>
  <si>
    <t>Тимбилдинг "Назарбаев Университет"</t>
  </si>
  <si>
    <t>с даты вступления договора в силу по 31 декабря 2013 г.</t>
  </si>
  <si>
    <t>Республика Казахстан</t>
  </si>
  <si>
    <t>Услуги по получению исходно-разрешительной документации (акт выбора и согласования земельного участка, комплексный отчет, информационные справки земельного комитета и др.)</t>
  </si>
  <si>
    <t>Приобретение услуг у стратегического партнера</t>
  </si>
  <si>
    <t>Проведение изыскательских работ, разработка проектно-сметной документации на строительство объекта "Школа медицины в городе Астана</t>
  </si>
  <si>
    <t>Проведение изыскательских работ, разработка проектно-сметной документации на строительство объектов на участке  пос. Боровое Акмолинского района</t>
  </si>
  <si>
    <t>Дистанционное консультационное сопровождение в письменной и устной форме, по любым спорным и/или неоднозначным вопросам налогообложения, возникающим в ходе хозяйственной деятельности "Назарбаев Университет"</t>
  </si>
  <si>
    <t>Проведение тестов в городах APTIS, проведение тестов IELTS в городах Астана и Алматы, проведение тестов IELTS в регионах Казахстана</t>
  </si>
  <si>
    <t>январь-декабрь 2013 года</t>
  </si>
  <si>
    <t>Медицинский осмотр для академического персонала</t>
  </si>
  <si>
    <t>Проведение тестов IELTS</t>
  </si>
  <si>
    <t xml:space="preserve">Проведение экзамена IELTS с целью исследования динамики владения английским языком студентами "Назарбаев Университет"
</t>
  </si>
  <si>
    <t>март</t>
  </si>
  <si>
    <t>2</t>
  </si>
  <si>
    <t>3</t>
  </si>
  <si>
    <t>4</t>
  </si>
  <si>
    <t>шарттың күшіне енген күнінен бастап 6 ай ішінде</t>
  </si>
  <si>
    <t>Проведение изыскательских работ, разработка проектно-сметной документации на строительство объекта "Школа медицины в городе Астана"</t>
  </si>
  <si>
    <t>шарттың күшіне енген күнінен бастап 11 ай ішінде</t>
  </si>
  <si>
    <t>шарттың күшіне енген күнінен бастап 8 ай ішінде</t>
  </si>
  <si>
    <t xml:space="preserve">шарттың күшіне енген күнінен бастап 2013 жылғы 31 желтоқсанға дейін
</t>
  </si>
  <si>
    <t>шарттың күшіне енген күнінен бастап 2013 жылғы 31 желтоқсанға дейн</t>
  </si>
  <si>
    <t xml:space="preserve">IELTS тестілерін өткізу </t>
  </si>
  <si>
    <t>наурыз</t>
  </si>
  <si>
    <t xml:space="preserve">"Назарбаев Университетi" Ғылыми-бiлiм беру  кешенiнің екiншi құрылыс кезегiнiң 3-шi iске қосылатын кешенiнің құрылысы </t>
  </si>
  <si>
    <t xml:space="preserve">"Назарбаев Университетi" Ғылыми-бiлiм беру  кешенiнің екiншi құрылыс кезегiнiң 4-шi iске қосылатын кешенiнің құрылысы </t>
  </si>
  <si>
    <t xml:space="preserve"> "Назарбаев Университетi" Ғылыми-бiлiм беру  кешенiнің 3-шi iске қосылатын кешені объектілерінің жоба-iздену жұмыстарын өткiзу, жоба-сметалық құжаттамасын әзірлеу, құрылыс-монтаждық жұмыстарын жүргізу және пайдалануға беру</t>
  </si>
  <si>
    <t xml:space="preserve"> "Назарбаев Университетi" Ғылыми-бiлiм беру  кешенiнің 4-шi iске қосылатын кешені объектілерінің жоба-iздену жұмыстарын өткiзу, жоба-сметалық құжаттамасын әзірлеу, құрылыс-монтаждық жұмыстарын жүргізу және пайдалануға беру</t>
  </si>
  <si>
    <t>шарттың күшіне енген күнінен бастап 20 ай ішінде</t>
  </si>
  <si>
    <t xml:space="preserve">Міндетті сақтандыру </t>
  </si>
  <si>
    <t>12 ай</t>
  </si>
  <si>
    <t xml:space="preserve">Академиялық персонал үшін дәрiгерлiк байқау өткiзу
</t>
  </si>
  <si>
    <t>Халықаралық рекрутинг агенттіктерінің қызметі</t>
  </si>
  <si>
    <t xml:space="preserve">Академиялық қызметкерлерді iздестiру бойынша халықаралық рекрутинг агенттіктерінің қызметі </t>
  </si>
  <si>
    <t xml:space="preserve">«Назарбаев Университеті» 2013 жылға арналған тауарларды, жұмыстарды, қызметтерді сатып алу жоспары.  </t>
  </si>
  <si>
    <t>6 ай</t>
  </si>
  <si>
    <t>Алматы, Астана, Ақтау, Ақтөбе, Атырау, Қостанай, Павлодар, Петропавл, Шымкент, Талдықорган, Қызылорда, Тараз, Карағанды, Семей, Урал, Кокшетау, Өскемен</t>
  </si>
  <si>
    <t xml:space="preserve">«Назарбаев Университеті» үшін АТ-жүйесін, АТ-технологиялары мен АТ-сервисін ақпараттық-библиографиялық, кітапханалық қамтамасыз ету мен енгізуді, көрсету мен дамытуды ұйымдастыру бойынша қызметтер және полиграфиялық - типографиялық өнiммен қамтамасыз ету  </t>
  </si>
  <si>
    <t xml:space="preserve">2013 жылы қантар-желтоқсан </t>
  </si>
  <si>
    <t>Ереженің 15-т. 41) тт.</t>
  </si>
  <si>
    <t>Стратегиялық әрiптестен қызметтердi сатып алу</t>
  </si>
  <si>
    <t>Ілеспе аударма қызметтері</t>
  </si>
  <si>
    <t>Единица измерения   (в соответствии с МКЕИ)</t>
  </si>
  <si>
    <t>«Назарбаев Университеті» ҒБК қолданыстағы 2 блогын кеңейтудің жобалау-сметалық құжаттамасын әзiрлеу</t>
  </si>
  <si>
    <t>"Астана қаласындағы медицина мектебi" объектiсінiң құрылысына iзденiс жұмыстарын жүргізу, жобалау-сметалық құжаттамасының әзiрлеу</t>
  </si>
  <si>
    <t>Акмола ауданының Бурабай ауылы учаскесіндегі объектiлердiң құрылысына iзденiс жұмыстарын жүргізу, жобалау-сметалық құжаттаманы әзірлеу</t>
  </si>
  <si>
    <t xml:space="preserve">Компанияның маркетингтік және PR-акцияларын жүргізу </t>
  </si>
  <si>
    <t>Университеттiң символикасымен имидждік өнiмді шығару: келiсiм бойынша өнiмнiң тiзiмi</t>
  </si>
  <si>
    <t xml:space="preserve">«One university - One team» шараларын өткізу </t>
  </si>
  <si>
    <t xml:space="preserve">Университеттiң тұтас құрылымын жасауға арналған іс-шара (iшкi байланыстар) </t>
  </si>
  <si>
    <t>«Назарбаев Университеті» тимбилдингі</t>
  </si>
  <si>
    <t xml:space="preserve">команданы біріктіруге және ішкі корпоративтік мәдениетті жақсартуға бағытталған іс-шаралар </t>
  </si>
  <si>
    <t xml:space="preserve">«Назарбаев Университеті»
студенттерінің ағылшын тілін меңгеру деңгейін зерттеу мақсатында  IELTS емтихандарын өткізу </t>
  </si>
  <si>
    <t>"Назарбаев Университеті" факультеттері мен ғимараттары мен жатақханаларының фасадтарын қайта құру</t>
  </si>
  <si>
    <t>Ерікті сақтандыру (медициналық сақтандыру)</t>
  </si>
  <si>
    <t xml:space="preserve">АРТIS  тестілерін қалаларда өткізу, IELTS тестілерін  қалаларда Астана мен Алматы өткізу, IELTS тестілерін  Қазақстанның өңірлерінде өткізу </t>
  </si>
  <si>
    <t>НУ презентациясын жүргiзу үшiн конференция-залды жалдау</t>
  </si>
  <si>
    <t xml:space="preserve"> "Ана мен бала Ұлттық ғылыми орталығы" АҚ денсаулық сақтау төңiрегiндегi ғылыми зерттеулер </t>
  </si>
  <si>
    <t>«Жедел медициналық жәрдем республикалық ғылыми орталығы» АҚ қолданбалы ғылыми зерттеулері</t>
  </si>
  <si>
    <t xml:space="preserve">«Жедел медициналық жәрдем республикалық ғылыми орталығы» АҚ қолданбалы ғылыми зерттеулердi жүргiзу </t>
  </si>
  <si>
    <t>«Ана мен бала Ұлттық ғылыми орталығы» АҚ қолданбалы ғылыми зерттеулері</t>
  </si>
  <si>
    <t xml:space="preserve">«Ана мен бала Ұлттық ғылыми орталығы» АҚ қолданбалы ғылыми зерттеулердi жүргiзу </t>
  </si>
  <si>
    <t>Стратегиялық әрiптестен қызметтердi Инженерия мектебi үшін сатып алу</t>
  </si>
  <si>
    <t>«Назарбаев Университеті» Медицина мектебінің қызметін іске асыру жоспарын әзірлеу бойынша консультациялық қызметтер</t>
  </si>
  <si>
    <t xml:space="preserve">Шағын және орта бизнестің топ-менеджментіне арналған корпоративтік тренингтік бағдарламаларын әзірлеу, енгізу және іске асыру бойынша консультациялық қызметтер </t>
  </si>
  <si>
    <t xml:space="preserve">Шағын және орта бизнестің топ-менеджментіне арналған корпоративтік тренингтік бағдарламаларын әзірлеу, енгізу және іске асыру бойынша қызметтер </t>
  </si>
  <si>
    <t xml:space="preserve">Оқуды ұйымдастыруға арналған ілеспе аударма қызметтері </t>
  </si>
  <si>
    <t>Оказание медицинских услуг</t>
  </si>
  <si>
    <t>Услуги по реализации научно-технических проектов и/или программ в области наук о жизни</t>
  </si>
  <si>
    <t>Услуги повышения конкурентоспособности образования и престижа профессии педагога, подготовки специалистов в области образовательной политики, а также услуги по реализации научно-технических проектов в сфере образовательной политики</t>
  </si>
  <si>
    <t>Услуги по обеспечению учебной и научно-лабораторной экспериментальной базой, созданию благоприятной инновационной среды и  реализация научных и научно-технических проектов в области энергетики, экологии, фундаментальных и прикладных наук</t>
  </si>
  <si>
    <t>Медициналық қызметтерді көрсету</t>
  </si>
  <si>
    <t>Өмiр туралы ғылымдар саласында ғылыми-техникалық жобаларды және/немесе бағдарламаларды іске асыру қызметтері</t>
  </si>
  <si>
    <t>Білімнің бәсекеге қабілеттілігі мен педагог мамандығының беделін арттыру, білім беру саясаты саласында мамандарды даярлау, сондай-ақ бiлiм беру саясаты саласында ғылыми-техникалық жобаларды іске асыру қызметтері</t>
  </si>
  <si>
    <t>Оқу және ғылыми-зертханалық эксперименталдық базамен қамтамасыз ету, қолайлы инновациялық ортаны құру және  энергетика, экология, іргелі және қолданбалы ғылымдар саласында ғылыми-техникалық жобаларды іске асыру бойынша қызметтер</t>
  </si>
  <si>
    <t>150 календарных дней</t>
  </si>
  <si>
    <t xml:space="preserve"> 150 күнтізбелік күн</t>
  </si>
  <si>
    <t>Услуги по   созданию Национального научного онкологического центра</t>
  </si>
  <si>
    <t>Услуги стратегического партнера по созданию Национального научного онкологического центра</t>
  </si>
  <si>
    <t>в течение 12 месяцев с даты вступления в силу соглашения</t>
  </si>
  <si>
    <t>Ұлттық онкология ғылыми орталығын құру бойынша қызметтер</t>
  </si>
  <si>
    <t>Ұлттық онкология ғылыми орталығын құру бойынша стратегиялық әрiптестің қызметтері</t>
  </si>
  <si>
    <t>келісімнің күшіне енген күнінен бастап 12 ай ішінде</t>
  </si>
  <si>
    <t xml:space="preserve">Қазақстан Республикасы, АҚШ </t>
  </si>
  <si>
    <t>Мероприятие по подведению итогов года</t>
  </si>
  <si>
    <t>Организация и проведение мероприятия «Наурыз мейрамы»</t>
  </si>
  <si>
    <t>в течение 1 дня, по заявке заказчика</t>
  </si>
  <si>
    <t>Брокерские услуги по медицинскому страхованию международного академического персонала</t>
  </si>
  <si>
    <t>Жыл қорытындылау жөніндегі іс-шара</t>
  </si>
  <si>
    <t>«Наурыз мейрамы» іс-шарасың ұйымдастыру және жүргiзу</t>
  </si>
  <si>
    <t>1 күннiң iшiнде, тапсырысшының өтiнiмi бойынша</t>
  </si>
  <si>
    <t>Халықаралық академиялық персоналды медициналық сақтандыру бойынша делдалдық қызметтер</t>
  </si>
  <si>
    <t>Производство информационно-имиджевых фильмов и видеороликов</t>
  </si>
  <si>
    <t>Производство 9 (девяти) информационно-имиджевых фильмов и 1 (одного) видеоролика</t>
  </si>
  <si>
    <t>Научные исследования в области здравоохранения, АО «Национальный научный кардиохирургический центр»</t>
  </si>
  <si>
    <t>Услуги АО «Национальный научный кардиохирургический  центр» по проведению научных исследований в области здравоохранения</t>
  </si>
  <si>
    <t>Ақпараттық маркетинг және жарнаманы ұйымдастыру бойынша  PR-қызметтерін көрсету</t>
  </si>
  <si>
    <t>шарттың күшіне енген күнінен бастап 2013 жылғы 31 желтоқсанға дейін</t>
  </si>
  <si>
    <t>Имидждік-ақпараттық фильмдер мен бейне роликтерді шығару</t>
  </si>
  <si>
    <t>9 (тоғыз) имидждік-ақпараттық фильм  мен 1 (бір) бейне роликтi шығару</t>
  </si>
  <si>
    <t xml:space="preserve">Денсаулық сақтау саласындағы  ғылыми зерттеулер, "Ұлттық ғылыми кардиохирургиялық орталығы" АҚ </t>
  </si>
  <si>
    <t>"Ұлттық ғылыми кардиохирургиялық орталығы" АҚ денсаулық сақтау саласындағы  ғылыми зерттеулердi жүргiзу қызметтері</t>
  </si>
  <si>
    <t>Ереженің 15-т. 6), 26) тт.</t>
  </si>
  <si>
    <t>пп. 6), 26) п. 15 Правил</t>
  </si>
  <si>
    <t>Услуги ЧУ «Центр наук о жизни» по выполнению научных исследований</t>
  </si>
  <si>
    <t xml:space="preserve">Научные исследования по приоритету: «Интеллектуальный потенциал страны»; подприоритету: «Целевое развитие университетской науки, ориентированной на инновационный результат на 2011 – 2014 годы»; по теме: «Научные основы качественного долголетия и разработка инновационных технологий геронтоинжиниринга на 2011 – 2014 годы»
</t>
  </si>
  <si>
    <t>«Өмір туралы ғылымдар орталығы»ЖМ-ның ғылыми зерттеулерді орындау бойынша қызметтері</t>
  </si>
  <si>
    <t xml:space="preserve">«2011-2014 жылдарға арналған сапалы ұзақ өмiр сүрудiң ғылыми негiздерi және геронтоинжинирингтік инновациялық технологияларды дамыту» тақырыбы бойынша «Елдiң зияткерлiк әлеуеті» басымдығы,
«2011-2014 жылдарға арналған инновациялық нәтижеге бағытталған университеттік ғылымды мақсатты дамыту» кіші басымдығы бойынша ғылыми зерттеулер
</t>
  </si>
  <si>
    <t>шарттың күшіне енген күнінен бастап 31.12.2013 ж. дейін</t>
  </si>
  <si>
    <t>Астана қ., Қабанбай батыр даң., 53</t>
  </si>
  <si>
    <t>с 1 марта 2013 года по 28 февраля 2014 года</t>
  </si>
  <si>
    <t>Образовательно-консультационные услуги внешнего экзаменатора</t>
  </si>
  <si>
    <t>пп. 32) п. 15 Правил</t>
  </si>
  <si>
    <t>Оказание образовательно-консультационных услуг внешнего экзаменатора</t>
  </si>
  <si>
    <t>май-июнь, 2013 г.</t>
  </si>
  <si>
    <t>пп. 1), 40) п. 15 Правил</t>
  </si>
  <si>
    <t>2013 жылғы 1 наурыздан бастап 2014 жылғы 28 ақпанға дейiн</t>
  </si>
  <si>
    <t>Cыртқы емтихан алушының  бiлiм  беру – консультациялық  қызметтері</t>
  </si>
  <si>
    <t>Ереженің 15-т., 32) тт.</t>
  </si>
  <si>
    <t xml:space="preserve">2013 жылғы мамыр-маусым </t>
  </si>
  <si>
    <t>Ереженің 15-т., 1), 40) тт.</t>
  </si>
  <si>
    <t>шарттың күшіне енген күнінен бастап 2013 жылғы 28 маусымға  дейін</t>
  </si>
  <si>
    <t>Производство и размещение рекламных и информационных  материалов в СМИ, ротация, осуществление информационной поддержки корпоративного веб-сайта, производство аудиороликов, медиа-мониторинг, спичрайтинг, организация пресс-конференций, маркетинговое исследование</t>
  </si>
  <si>
    <t>Жарнамалық  және ақпараттық материалдарды БАҚ-тарда шығару және орналастыру, ауыстыру, корпоративтiк веб-сайтқа ақпараттық қолдау көрсету, аудио роликтердi шығару, медиа - мониторинг, спичрайтинг, баспасөз конференциясын ұйымдастыру, маркетингтік зерттеулер жүргізу</t>
  </si>
  <si>
    <t>Организация и проведение концерта национальной культуры для форума Eurasian Higher Education Leaders Forum</t>
  </si>
  <si>
    <t>Организация и проведение концерта национальной культуры и музыкального искусства для форума Eurasian Higher Education Leaders Forum</t>
  </si>
  <si>
    <t>со дня вступления в силу договора по 28 июня 2013 года.</t>
  </si>
  <si>
    <t>Техническое оснащение, синхронный перевод, производство имиджевой продукции для организации форума Eurasian Higher Education Leaders Forum</t>
  </si>
  <si>
    <t>Техническое оснащение места проведения,  синхронный перевод, а также изготовление имиджевой продукции для организации международного форума Eurasian Higher Education Leaders Forum</t>
  </si>
  <si>
    <t>Eurasian Higher Education Leaders Forum  форумы үшін ұлттық мәдениет концертiн ұйымдастыру және өткізу</t>
  </si>
  <si>
    <t>Eurasian Higher Education Leaders Forum  форумы үшін ұлттық мәдениет және музыка өнері концертiн ұйымдастыру және өткізу</t>
  </si>
  <si>
    <t xml:space="preserve">Eurasian Higher Education Leaders Forum  форумын ұйымдастыру үшін техникамен жарақтандыру,  ілеспе аударма, имидждік өнiмдерді  жасау </t>
  </si>
  <si>
    <t xml:space="preserve">Eurasian Higher Education Leaders Forum  форумын ұйымдастыру үшін өткізілетін орынды техникамен жарақтандыру,  ілеспе аударма,  имидждік өнiмдердi жасау </t>
  </si>
  <si>
    <t>Услуга по организации летней практики для студентов 2-курса Школы Наук и Технологий</t>
  </si>
  <si>
    <t>пп. 6) п. 15 Правил</t>
  </si>
  <si>
    <t>Услуга по организации летней практики для студентов 2-курса Школы Наук и Технологий, обучающихся по специальности "Физика" на "Тянь-Шаньской высокогорной научной станции"</t>
  </si>
  <si>
    <t>г.Алматы</t>
  </si>
  <si>
    <t>Услуга по организации летней практики для студентов  Школы Наук и Технологий</t>
  </si>
  <si>
    <t>Услуга по организации летней практики для студентов  Школы Наук и Технологий, обучающихся по специальности "Биология" в Институте Рака Университета Питтсбург (США)</t>
  </si>
  <si>
    <t>с 15 июня по 10 августа 2013 года</t>
  </si>
  <si>
    <t>г.Питтсбург (США)</t>
  </si>
  <si>
    <t>со дня подписания договора до 15.09.2013 года</t>
  </si>
  <si>
    <t xml:space="preserve">шарттың күшіне енген күнінен бастап 31.12.2013 дейін
</t>
  </si>
  <si>
    <t>в течение 24 месяцев с даты окончательного утверждения Эскизного проекта ГУ «Управление архитектуры и градостроительства г. Астана</t>
  </si>
  <si>
    <t>Астана қаласының архитектура және қала құрылысы басқармасы» эскиздік жобасын түпкілікті бекіту күнінен бастап 24 ай ішінде</t>
  </si>
  <si>
    <t>Ғылым және технологиялар мектебiнiң 2-курс студенттерi үшiн жазғы практиканы ұйымдастру қызметі</t>
  </si>
  <si>
    <t>"Тяньшань жоғары тау ғылыми станциясында" "Физика" мамандығы бойынша білім алатын Ғылым және технологиялар мектебiнiң 2-курс студенттерi үшiн жазғы практиканы ұйымдастру қызметі</t>
  </si>
  <si>
    <t xml:space="preserve">Питтсбург Университетінің  (АҚШ ) Рак институтында "Биология" мамандығы бойынша білім алатын Ғылым және технологиялар мектебiнiң 2-курс студенттерi үшiн жазғы практиканы ұйымдастру қызметі </t>
  </si>
  <si>
    <t>шарттың күшіне енген күнінен бастап 15.09.2013 дейін</t>
  </si>
  <si>
    <t>2013 жылғы 15 маусымнан бастап 2013 жылғы 10 тамызға дейiн</t>
  </si>
  <si>
    <t>Алматы қ.</t>
  </si>
  <si>
    <t>Питтсбург қ. (АҚШ)</t>
  </si>
  <si>
    <t>со дня вступления в силу договора по 18 июня 2013 года</t>
  </si>
  <si>
    <t>шарттың күшіне енген күнінен бастап 2013 жылғы 18 маусымға  дейін</t>
  </si>
  <si>
    <t xml:space="preserve">Корректировка концептуального решения схемы зонирования (генеральный план) Научно – образовательного комплекса «Назарбаев Университет» с учетом расширения территории </t>
  </si>
  <si>
    <t>пп. 27) п. 15 Правил</t>
  </si>
  <si>
    <t>исп. менеджер ДОЗ Тасбулатова Д.С., тел. 8 (7172)70-60-80</t>
  </si>
  <si>
    <t>«Назарбаев Университетi» Ғылыми-бiлiм беру  кешенiн (бас жоспар) аймақтандыру сызбасының тұжырымдамалық  шешімін аумақты кеңейту  есебімен түзету</t>
  </si>
  <si>
    <t>Ереженің 15-т. 27) тт.</t>
  </si>
  <si>
    <t>Орынд.: СҰД менеджері Тасболатова Д.С., тел. 8 (7172)70-60-80</t>
  </si>
  <si>
    <t>Услуга по подготовке и проведению Евразийского форума развивающихся рынков (Eurasian Emerging Markets Forum)</t>
  </si>
  <si>
    <t>со дня подписания договора до 15.10.2013 года</t>
  </si>
  <si>
    <t>г.Астана</t>
  </si>
  <si>
    <t>Дамып келе жатқан  нарықтардың еуразиялық форумын (Eurasian Emerging Markets Forum) дайындау және өткізу бойынша қызмет</t>
  </si>
  <si>
    <t>Шартқа қол қойылған күнінен  бастап 15.10.2013 жылға дейін</t>
  </si>
  <si>
    <t>Услуги Инженера по договорам ФИДИК в рамках проекта по строительству 2-ой очереди Научно-образовательного комплекса «Назарбаев Университет»</t>
  </si>
  <si>
    <t>Управление проектом, техническое сопровождение и надзор в рамках проекта по строительству 2-ой очереди Научно-образовательного комплекса «Назарбаев Университет» (ПК-2, ПК-3, ПК-4) по договорам ФИДИК</t>
  </si>
  <si>
    <t>51 (пятьдесят один) месяц</t>
  </si>
  <si>
    <t>Услуги Инженера по договорам ФИДИК в рамках проекта по строительству «Национального научного онкологического центра в городе Астана»</t>
  </si>
  <si>
    <t>Управление проектом, техническое сопровождение и надзор в рамках проекта по строительству Национального научного онкологического центра в городе Астана по договору ФИДИК</t>
  </si>
  <si>
    <t>54 (пятьдесят четыре) месяца</t>
  </si>
  <si>
    <t>«Назарбаев Университетi» Ғылыми-бiлiм беру  кешенiнің екiншi кезектегі құрылысы бойынша жобаның шеңберінде  ФИДИК шарттары жөніндегі Инженердің қызметтері</t>
  </si>
  <si>
    <t xml:space="preserve">«Назарбаев Университетi» Ғылыми-бiлiм беру  кешенiнің (ПК- 2, ПК- 3,ПК- 4) екiншi кезектегі құрылысы бойынша жобаның шеңберінде ФИДИК шарттары бойынша  жобаны басқару, техникалық сүйемелдеу және қадағалау  </t>
  </si>
  <si>
    <t>51 (елу бір) ай</t>
  </si>
  <si>
    <t>«Ұлттық ғылыми онкология орталығы» құрылысы бойынша жобаның шеңберінде  ФИДИК шарттары жөніндегі Инженердің қызметтері</t>
  </si>
  <si>
    <t xml:space="preserve">«Ұлттық ғылыми онкология орталығы» құрылысы бойынша жобаның шеңберінде  ФИДИК шарттары бойынша  жобаны басқару, техникалық сүйемелдеу және қадағалау </t>
  </si>
  <si>
    <t>54 (елу төрт) ай</t>
  </si>
  <si>
    <t>Совершенствование морфологических, клинико-биохимических и инструментальных методов оценки функциональных резервов донорской почки</t>
  </si>
  <si>
    <t>Услуги АО «Республиканский научный центр неотложной медицинской помощи» - Совершенствование морфологических, клинико-биохимических и инструментальных методов оценки функциональных резервов донорской почки</t>
  </si>
  <si>
    <t>7 месяцев</t>
  </si>
  <si>
    <t xml:space="preserve">Донорлық бүйректің  функционалдық резервтерiн бағалайтын  морфологиялық, клиникалық-биохимиялық және аспаптық әдiстерді жетілдіру </t>
  </si>
  <si>
    <t>Ереженің 15-т., 14) тт.</t>
  </si>
  <si>
    <t>Ереженің 15-т., 6) тт.</t>
  </si>
  <si>
    <t>«Жедел медициналық жәрдем республикалық ғылыми орталығы» АҚ қызметтері - Донорлық бүйректің  функционалдық резервтерiн бағалайтын  морфологиялық, клиникалық-биохимиялық және аспаптық әдiстерді жетілдіру</t>
  </si>
  <si>
    <t xml:space="preserve">7 ай </t>
  </si>
  <si>
    <t xml:space="preserve">Реконструкция системы вентиляции в блоках 7, 9 (Пускового комплекса 2 первой очереди строительства) НОК «Назарбаев Университет» </t>
  </si>
  <si>
    <t>Разработка проектно – сметной документации с получением положительного заключения государственной экспертизы, строительно-монтажные работы, осуществление авторского надзора за ходом выполнения строительно – монтажных работ и передача заказчику готовой системы вентиляции блоков 7, 9 Научно – образовательного комплекса «Назарбаев Университет»</t>
  </si>
  <si>
    <t xml:space="preserve">в течение 10 (десяти) месяцев </t>
  </si>
  <si>
    <t xml:space="preserve">«Назарбаев Университетi» ҒБК 
7, 9-блоктарындағы (құрылыстың бірінші кезегіндегі 2 іске қосу кешені) желдеткіш жүйесін қайта жасау 
</t>
  </si>
  <si>
    <t xml:space="preserve">«Назарбаев Университетi» Ғылыми-бiлiм беру  кешенiнің 7,9- блоктарының 
құрылыс-монтаждау жұмыстары бойынша мемлекеттік сараптаманың оң қорытындысын ала отырып,  жобалау-сметалық құжаттаманы әзірлеу, құрылыс-монтаждау жұмыстарын жүргізу, құрылыс-монтаждау жұмыстарының орындалу барысын авторлық қадағалауды жүзеге асыру және 7,9-блоктардың дайын желдеткіш жүйесін тапсырыс берушіге тапсыру
</t>
  </si>
  <si>
    <t xml:space="preserve">10 (он) айдың ішінде </t>
  </si>
  <si>
    <t>"Оптимизация процесса закупок АОО "Назарбаев Университет" и его организаций"</t>
  </si>
  <si>
    <t>«Назарбаев Университеті» және оның ұйымдарының сатып алу процесін оңтайландыру</t>
  </si>
  <si>
    <t>Ереженің 15-т., 40) тт.</t>
  </si>
  <si>
    <t>Изготовление имиджевой продукции (флаговых композиций)</t>
  </si>
  <si>
    <t>Изготовление имиджевых флаговых композиций  для оформления Атриума Университета</t>
  </si>
  <si>
    <t>до декабря 2013г.</t>
  </si>
  <si>
    <t>Имидждік өнімдерді шығару (жалау композициялары)</t>
  </si>
  <si>
    <t>Университеттің Атриумын рәсімдеу үшін имидждік жалау композицияларын шығару</t>
  </si>
  <si>
    <t xml:space="preserve">2013 жылғы желтоқсанға дейін
</t>
  </si>
  <si>
    <t xml:space="preserve">работа </t>
  </si>
  <si>
    <t>Страхование имущества</t>
  </si>
  <si>
    <t>пп. 40) п. 15 Правил</t>
  </si>
  <si>
    <t>Услуги по оценке имущества</t>
  </si>
  <si>
    <t>Проведение проектных и изыскательских работ по осушению участка, затопленного системами озер Малый Талдыколь, под строительство научно-исследовательского кластера</t>
  </si>
  <si>
    <t>г. Астана, в квадрате улиц Е-49, Е-79 и проспекта Туран</t>
  </si>
  <si>
    <t>Ғылыми - зерттеу кластердің құрылысына бөлінген, Кіші Талдыкөл көлдерінің жүйелерімен су басқан жерлерді құрғату бойынша жобалық және іздестіру жұмыстарын жүргізу</t>
  </si>
  <si>
    <t>Астана қ., Е-49, Е-79 көшелері мен Тұран даңғылы</t>
  </si>
  <si>
    <t xml:space="preserve">Изготовление имиджевой продукции </t>
  </si>
  <si>
    <t>36 недель</t>
  </si>
  <si>
    <t>Страхование движимого и недвижимого имущества Университета</t>
  </si>
  <si>
    <t>г. Астана, пр.Кабанбай батыра, 53</t>
  </si>
  <si>
    <t>со дня вступления договора в силу до декабря 2013 года</t>
  </si>
  <si>
    <t>Развитие трансляционной и  персонализированной медицины для создания основ биомедицинской индустрии в  Республике Казахстан</t>
  </si>
  <si>
    <t>Создание вирусных векторов с интегрированными генами модельных и актуальных белков человека в составе вирусных репликонов. Изучение репарационной активности белков Mycobacterium tuberculosis in vitro.</t>
  </si>
  <si>
    <t>НУ-Беркли стратегическая программа исследований критического состояния вещества перспективных материалов и источников энергии</t>
  </si>
  <si>
    <t>Октябрь-декабрь 2013 года</t>
  </si>
  <si>
    <t>Научные исследования</t>
  </si>
  <si>
    <t>Исследования и разработки  в области  энерго-эффективности и энергосбережения,  возобновляемой энергетики и  защиты окружающей среды на 2014-2016 годы</t>
  </si>
  <si>
    <t>до 31.12.2013г.</t>
  </si>
  <si>
    <t>Научные исследования (Научные основы качественного долголетия)</t>
  </si>
  <si>
    <t>Мүлікті бағалау қызметы</t>
  </si>
  <si>
    <t xml:space="preserve">36 апта </t>
  </si>
  <si>
    <t>шарттың күшіне енген күнінен бастап 12 ай ішінде</t>
  </si>
  <si>
    <t>шарттың күшіне енген күнінен бастап 30 күн ішінде</t>
  </si>
  <si>
    <t xml:space="preserve">шарттың күшіне енген күнінен бастап 12 ай ішінде
</t>
  </si>
  <si>
    <t>Имидждік өнімдерді шығару</t>
  </si>
  <si>
    <t>Мүлікті сақтандыру</t>
  </si>
  <si>
    <t>Ереженің 15-т., 4) тт.</t>
  </si>
  <si>
    <t xml:space="preserve">Университеттің жылжымайтың және жылжыйтың мүлікту сақтандыру </t>
  </si>
  <si>
    <t>шарттың күшіне енген күнінен бастап 2013 ж. желтоқсанға дейін</t>
  </si>
  <si>
    <t>Қазақстан Республикасыңдв биомедициналық индустрия негізі құру үшін трансляциялық және  персоналдық медицинаны дамуы</t>
  </si>
  <si>
    <t>Вирус репликондар құрамында адамның ақуыздардың модельдік және маңызды интегралдық геномдармен вирус векторларды құру.Mycobacterium tuberculosis in vitro ақуыздардың репарация ықыласты зерттеу.</t>
  </si>
  <si>
    <t xml:space="preserve">2013 ж. қазан-желтоқсан </t>
  </si>
  <si>
    <t>Ғылыми зерттеу</t>
  </si>
  <si>
    <t xml:space="preserve">Болашақты материалдыар және энергия  көзі заттың ауыспалы кезеңін зерттеу стратегиялық бағдарлама НУ-Беркли </t>
  </si>
  <si>
    <t xml:space="preserve">2016-2014 жылдары  қоршаған айналасты қорғау мен энергетика жаңарту, энергия тиімділігі мен үнемдеу обласында зертеуй және әзірлеу </t>
  </si>
  <si>
    <t>31.12.2013ж. дейін</t>
  </si>
  <si>
    <t>Ғылыми зерттеу  ( Ұзақ өмiр сүрудiң ғылыми негiздерi)</t>
  </si>
  <si>
    <t>Ғылыми зерттеу ( Ұзақ өмiр сүрудiң ғылыми негiздерi)</t>
  </si>
  <si>
    <t>Аренда конференц-зала для проведения конференций по информационно-разъяснительной работе по правилам поступления в "Назарбаев Университет" (программа предуниверситетской подготовки, прямое поступление на программу бакалавриат, перевод студентов из других ВУЗов)</t>
  </si>
  <si>
    <t>"НазарбаевУниверситеті" (Университет алдындағы дайындық бағдарламасы, бакалавриат бағдарламасына тікелей түсу, басқа университеттерден студенттерді ауыстыру) оқуға түсу ережесі бойынша ақпараттық-түсiндiру жұмыстарын жүргiзу конференция өткізу үшiн конференция-залды жалдау</t>
  </si>
  <si>
    <t xml:space="preserve">Утвержден приказом председателя Исполнительного совета </t>
  </si>
  <si>
    <t>от 31.01.2013г. №08, с учетом изменений от 11.10.13г. №66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</si>
</sst>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6">
    <numFmt numFmtId="41" formatCode="_-* #,##0_р_._-;\-* #,##0_р_._-;_-* &quot;-&quot;_р_._-;_-@_-"/>
    <numFmt numFmtId="43" formatCode="_-* #,##0.00_р_._-;\-* #,##0.00_р_._-;_-* &quot;-&quot;??_р_._-;_-@_-"/>
    <numFmt numFmtId="164" formatCode="#."/>
    <numFmt numFmtId="165" formatCode="#.00"/>
    <numFmt numFmtId="166" formatCode="&quot;$&quot;#.00"/>
    <numFmt numFmtId="167" formatCode="#,##0_);\(#,##0\);0_);* @_)"/>
    <numFmt numFmtId="168" formatCode="#,##0.0_);\(#,##0.0\);0.0_);* @_)"/>
    <numFmt numFmtId="169" formatCode="#,##0.00_);\(#,##0.00\);0.00_);* @_)"/>
    <numFmt numFmtId="170" formatCode="#,##0.000_);\(#,##0.000\);0.000_);* @_)"/>
    <numFmt numFmtId="171" formatCode="#,##0.0000_);\(#,##0.0000\);0.0000_);* @_)"/>
    <numFmt numFmtId="172" formatCode="d\-mmm;[Red]&quot;Not date&quot;;&quot;-&quot;;[Red]* &quot;Not date&quot;"/>
    <numFmt numFmtId="173" formatCode="d\-mmm\-yyyy;[Red]&quot;Not date&quot;;&quot;-&quot;;[Red]* &quot;Not date&quot;"/>
    <numFmt numFmtId="174" formatCode="d\-mmm\-yyyy\ h:mm\ AM/PM;[Red]* &quot;Not date&quot;;&quot;-&quot;;[Red]* &quot;Not date&quot;"/>
    <numFmt numFmtId="175" formatCode="d/mm/yyyy;[Red]* &quot;Not date&quot;;&quot;-&quot;;[Red]* &quot;Not date&quot;"/>
    <numFmt numFmtId="176" formatCode="mm/dd/yyyy;[Red]* &quot;Not date&quot;;&quot;-&quot;;[Red]* &quot;Not date&quot;"/>
    <numFmt numFmtId="177" formatCode="mmm\-yy;[Red]* &quot;Not date&quot;;&quot;-&quot;;[Red]* &quot;Not date&quot;"/>
    <numFmt numFmtId="178" formatCode="0;\-0;0;* @"/>
    <numFmt numFmtId="179" formatCode="h:mm\ AM/PM;[Red]* &quot;Not time&quot;;\-;[Red]* &quot;Not time&quot;"/>
    <numFmt numFmtId="180" formatCode="[h]:mm;[Red]* &quot;Not time&quot;;[h]:mm;[Red]* &quot;Not time&quot;"/>
    <numFmt numFmtId="181" formatCode="0%;\-0%;0%;* @_%"/>
    <numFmt numFmtId="182" formatCode="0.0%;\-0.0%;0.0%;* @_%"/>
    <numFmt numFmtId="183" formatCode="0.00%;\-0.00%;0.00%;* @_%"/>
    <numFmt numFmtId="184" formatCode="0.000%;\-0.000%;0.000%;* @_%"/>
    <numFmt numFmtId="185" formatCode="&quot;$&quot;* #,##0_);&quot;$&quot;* \(#,##0\);&quot;$&quot;* 0_);* @_)"/>
    <numFmt numFmtId="186" formatCode="&quot;$&quot;* #,##0.0_);&quot;$&quot;* \(#,##0.0\);&quot;$&quot;* 0.0_);* @_)"/>
    <numFmt numFmtId="187" formatCode="&quot;$&quot;* #,##0.00_);&quot;$&quot;* \(#,##0.00\);&quot;$&quot;* 0.00_);* @_)"/>
    <numFmt numFmtId="188" formatCode="&quot;$&quot;* #,##0.000_);&quot;$&quot;* \(#,##0.000\);&quot;$&quot;* 0.000_);* @_)"/>
    <numFmt numFmtId="189" formatCode="&quot;$&quot;* #,##0.0000_);&quot;$&quot;* \(#,##0.0000\);&quot;$&quot;* 0.0000_);* @_)"/>
    <numFmt numFmtId="190" formatCode="_-&quot;Ј&quot;* #,##0_-;\-&quot;Ј&quot;* #,##0_-;_-&quot;Ј&quot;* &quot;-&quot;_-;_-@_-"/>
    <numFmt numFmtId="191" formatCode="_-&quot;Ј&quot;* #,##0.00_-;\-&quot;Ј&quot;* #,##0.00_-;_-&quot;Ј&quot;* &quot;-&quot;??_-;_-@_-"/>
    <numFmt numFmtId="192" formatCode="_-* #,##0.00[$€-1]_-;\-* #,##0.00[$€-1]_-;_-* &quot;-&quot;??[$€-1]_-"/>
    <numFmt numFmtId="193" formatCode="d\-mmm\-yyyy;[Red]* &quot;Not date&quot;;&quot;-&quot;;[Red]* &quot;Not date&quot;"/>
    <numFmt numFmtId="194" formatCode="d\-mmm\-yyyy\ h:mm\ AM/PM;[Red]* &quot;Not time&quot;;0;[Red]* &quot;Not time&quot;"/>
    <numFmt numFmtId="195" formatCode="#,##0_);[Blue]\(\-\)\ #,##0_)"/>
    <numFmt numFmtId="196" formatCode="%#.00"/>
    <numFmt numFmtId="197" formatCode="#,##0.0"/>
  </numFmts>
  <fonts count="3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charset val="204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50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4" fontId="6" fillId="0" borderId="2">
      <protection locked="0"/>
    </xf>
    <xf numFmtId="164" fontId="6" fillId="0" borderId="2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6" fontId="6" fillId="0" borderId="0">
      <protection locked="0"/>
    </xf>
    <xf numFmtId="166" fontId="6" fillId="0" borderId="0">
      <protection locked="0"/>
    </xf>
    <xf numFmtId="164" fontId="6" fillId="0" borderId="2">
      <protection locked="0"/>
    </xf>
    <xf numFmtId="164" fontId="6" fillId="0" borderId="2">
      <protection locked="0"/>
    </xf>
    <xf numFmtId="164" fontId="7" fillId="0" borderId="0">
      <protection locked="0"/>
    </xf>
    <xf numFmtId="164" fontId="7" fillId="0" borderId="0">
      <protection locked="0"/>
    </xf>
    <xf numFmtId="164" fontId="6" fillId="0" borderId="2">
      <protection locked="0"/>
    </xf>
    <xf numFmtId="167" fontId="8" fillId="0" borderId="0" applyFill="0" applyBorder="0">
      <alignment vertical="top"/>
    </xf>
    <xf numFmtId="168" fontId="8" fillId="0" borderId="0" applyFill="0" applyBorder="0">
      <alignment vertical="top"/>
    </xf>
    <xf numFmtId="169" fontId="8" fillId="0" borderId="0" applyFill="0" applyBorder="0">
      <alignment vertical="top"/>
    </xf>
    <xf numFmtId="170" fontId="8" fillId="0" borderId="0" applyFill="0" applyBorder="0">
      <alignment vertical="top"/>
    </xf>
    <xf numFmtId="171" fontId="8" fillId="0" borderId="0" applyFill="0" applyBorder="0">
      <alignment vertical="top"/>
    </xf>
    <xf numFmtId="172" fontId="8" fillId="0" borderId="0" applyFill="0" applyBorder="0">
      <alignment vertical="top"/>
    </xf>
    <xf numFmtId="173" fontId="8" fillId="0" borderId="0" applyFill="0" applyBorder="0">
      <alignment vertical="top"/>
    </xf>
    <xf numFmtId="174" fontId="8" fillId="0" borderId="0" applyFill="0" applyBorder="0">
      <alignment vertical="top"/>
    </xf>
    <xf numFmtId="175" fontId="8" fillId="0" borderId="0" applyFill="0" applyBorder="0">
      <alignment vertical="top"/>
    </xf>
    <xf numFmtId="176" fontId="8" fillId="0" borderId="0" applyFill="0" applyBorder="0">
      <alignment vertical="top"/>
    </xf>
    <xf numFmtId="177" fontId="8" fillId="0" borderId="0" applyFill="0" applyBorder="0">
      <alignment vertical="top"/>
    </xf>
    <xf numFmtId="177" fontId="8" fillId="0" borderId="0" applyFill="0" applyBorder="0">
      <alignment horizontal="center" vertical="top"/>
    </xf>
    <xf numFmtId="178" fontId="8" fillId="0" borderId="0" applyFill="0" applyBorder="0">
      <alignment vertical="top"/>
    </xf>
    <xf numFmtId="179" fontId="8" fillId="0" borderId="0" applyFill="0" applyBorder="0">
      <alignment vertical="top"/>
    </xf>
    <xf numFmtId="180" fontId="8" fillId="0" borderId="0" applyFill="0" applyBorder="0">
      <alignment vertical="top"/>
    </xf>
    <xf numFmtId="181" fontId="8" fillId="0" borderId="0" applyFill="0" applyBorder="0">
      <alignment vertical="top"/>
    </xf>
    <xf numFmtId="182" fontId="9" fillId="0" borderId="0" applyFill="0" applyBorder="0">
      <alignment vertical="top"/>
    </xf>
    <xf numFmtId="183" fontId="8" fillId="0" borderId="0" applyFill="0" applyBorder="0">
      <alignment vertical="top"/>
    </xf>
    <xf numFmtId="184" fontId="8" fillId="0" borderId="0" applyFill="0" applyBorder="0">
      <alignment vertical="top"/>
    </xf>
    <xf numFmtId="185" fontId="8" fillId="0" borderId="0" applyFill="0" applyBorder="0">
      <alignment vertical="top"/>
    </xf>
    <xf numFmtId="186" fontId="8" fillId="0" borderId="0" applyFill="0" applyBorder="0">
      <alignment vertical="top"/>
    </xf>
    <xf numFmtId="187" fontId="8" fillId="0" borderId="0" applyFill="0" applyBorder="0">
      <alignment vertical="top"/>
    </xf>
    <xf numFmtId="188" fontId="8" fillId="0" borderId="0" applyFill="0" applyBorder="0">
      <alignment vertical="top"/>
    </xf>
    <xf numFmtId="189" fontId="8" fillId="0" borderId="0" applyFill="0" applyBorder="0">
      <alignment vertical="top"/>
    </xf>
    <xf numFmtId="19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92" fontId="4" fillId="0" borderId="0" applyFont="0" applyFill="0" applyBorder="0" applyAlignment="0" applyProtection="0"/>
    <xf numFmtId="0" fontId="3" fillId="0" borderId="0"/>
    <xf numFmtId="0" fontId="12" fillId="0" borderId="0" applyFill="0" applyBorder="0">
      <alignment vertical="top"/>
    </xf>
    <xf numFmtId="0" fontId="13" fillId="0" borderId="0" applyFill="0" applyBorder="0">
      <alignment vertical="top"/>
    </xf>
    <xf numFmtId="0" fontId="14" fillId="0" borderId="0" applyFill="0" applyBorder="0">
      <alignment vertical="top"/>
    </xf>
    <xf numFmtId="0" fontId="15" fillId="0" borderId="0" applyFill="0" applyBorder="0">
      <alignment vertical="top"/>
    </xf>
    <xf numFmtId="0" fontId="16" fillId="0" borderId="0" applyFill="0" applyBorder="0">
      <alignment horizontal="left" vertical="top"/>
      <protection hidden="1"/>
    </xf>
    <xf numFmtId="0" fontId="16" fillId="0" borderId="0" applyFill="0" applyBorder="0">
      <alignment horizontal="left" vertical="top" indent="1"/>
      <protection hidden="1"/>
    </xf>
    <xf numFmtId="0" fontId="16" fillId="0" borderId="0" applyFill="0" applyBorder="0">
      <alignment horizontal="left" vertical="top" indent="2"/>
      <protection hidden="1"/>
    </xf>
    <xf numFmtId="0" fontId="16" fillId="0" borderId="0" applyFill="0" applyBorder="0">
      <alignment horizontal="left" vertical="top" indent="3"/>
      <protection hidden="1"/>
    </xf>
    <xf numFmtId="167" fontId="17" fillId="0" borderId="0" applyFill="0" applyBorder="0">
      <alignment vertical="top"/>
      <protection locked="0"/>
    </xf>
    <xf numFmtId="168" fontId="17" fillId="0" borderId="0" applyFill="0" applyBorder="0">
      <alignment vertical="top"/>
      <protection locked="0"/>
    </xf>
    <xf numFmtId="169" fontId="17" fillId="0" borderId="0" applyFill="0" applyBorder="0">
      <alignment vertical="top"/>
      <protection locked="0"/>
    </xf>
    <xf numFmtId="170" fontId="17" fillId="0" borderId="0" applyFill="0" applyBorder="0">
      <alignment vertical="top"/>
      <protection locked="0"/>
    </xf>
    <xf numFmtId="171" fontId="17" fillId="0" borderId="0" applyFill="0" applyBorder="0">
      <alignment vertical="top"/>
      <protection locked="0"/>
    </xf>
    <xf numFmtId="172" fontId="17" fillId="0" borderId="0" applyFill="0" applyBorder="0">
      <alignment vertical="top"/>
      <protection locked="0"/>
    </xf>
    <xf numFmtId="193" fontId="17" fillId="0" borderId="0" applyFill="0" applyBorder="0">
      <alignment vertical="top"/>
      <protection locked="0"/>
    </xf>
    <xf numFmtId="194" fontId="17" fillId="0" borderId="0" applyFill="0" applyBorder="0">
      <alignment vertical="top"/>
      <protection locked="0"/>
    </xf>
    <xf numFmtId="175" fontId="17" fillId="0" borderId="0" applyFill="0" applyBorder="0">
      <alignment vertical="top"/>
      <protection locked="0"/>
    </xf>
    <xf numFmtId="176" fontId="17" fillId="0" borderId="0" applyFill="0" applyBorder="0">
      <alignment vertical="top"/>
      <protection locked="0"/>
    </xf>
    <xf numFmtId="177" fontId="17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178" fontId="18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49" fontId="17" fillId="0" borderId="0" applyFill="0" applyBorder="0">
      <alignment vertical="top"/>
      <protection locked="0"/>
    </xf>
    <xf numFmtId="49" fontId="18" fillId="0" borderId="0" applyFill="0" applyBorder="0">
      <alignment vertical="top"/>
      <protection locked="0"/>
    </xf>
    <xf numFmtId="0" fontId="17" fillId="0" borderId="0" applyFill="0" applyBorder="0">
      <alignment vertical="top" wrapText="1"/>
      <protection locked="0"/>
    </xf>
    <xf numFmtId="179" fontId="17" fillId="0" borderId="0" applyFill="0" applyBorder="0">
      <alignment vertical="top"/>
      <protection locked="0"/>
    </xf>
    <xf numFmtId="180" fontId="17" fillId="0" borderId="0" applyFill="0" applyBorder="0">
      <alignment vertical="top"/>
      <protection locked="0"/>
    </xf>
    <xf numFmtId="181" fontId="17" fillId="0" borderId="0" applyFill="0" applyBorder="0">
      <alignment vertical="top"/>
      <protection locked="0"/>
    </xf>
    <xf numFmtId="182" fontId="17" fillId="0" borderId="0" applyFill="0" applyBorder="0">
      <alignment vertical="top"/>
      <protection locked="0"/>
    </xf>
    <xf numFmtId="183" fontId="17" fillId="0" borderId="0" applyFill="0" applyBorder="0">
      <alignment vertical="top"/>
      <protection locked="0"/>
    </xf>
    <xf numFmtId="184" fontId="17" fillId="0" borderId="0" applyFill="0" applyBorder="0">
      <alignment vertical="top"/>
      <protection locked="0"/>
    </xf>
    <xf numFmtId="185" fontId="17" fillId="0" borderId="0" applyFill="0" applyBorder="0">
      <alignment vertical="top"/>
      <protection locked="0"/>
    </xf>
    <xf numFmtId="186" fontId="17" fillId="0" borderId="0" applyFill="0" applyBorder="0">
      <alignment vertical="top"/>
      <protection locked="0"/>
    </xf>
    <xf numFmtId="187" fontId="17" fillId="0" borderId="0" applyFill="0" applyBorder="0">
      <alignment vertical="top"/>
      <protection locked="0"/>
    </xf>
    <xf numFmtId="188" fontId="17" fillId="0" borderId="0" applyFill="0" applyBorder="0">
      <alignment vertical="top"/>
      <protection locked="0"/>
    </xf>
    <xf numFmtId="189" fontId="17" fillId="0" borderId="0" applyFill="0" applyBorder="0">
      <alignment vertical="top"/>
      <protection locked="0"/>
    </xf>
    <xf numFmtId="49" fontId="17" fillId="0" borderId="0" applyFill="0" applyBorder="0">
      <alignment horizontal="left" vertical="top"/>
      <protection locked="0"/>
    </xf>
    <xf numFmtId="49" fontId="17" fillId="0" borderId="0" applyFill="0" applyBorder="0">
      <alignment horizontal="left" vertical="top" indent="1"/>
      <protection locked="0"/>
    </xf>
    <xf numFmtId="49" fontId="17" fillId="0" borderId="0" applyFill="0" applyBorder="0">
      <alignment horizontal="left" vertical="top" indent="2"/>
      <protection locked="0"/>
    </xf>
    <xf numFmtId="49" fontId="17" fillId="0" borderId="0" applyFill="0" applyBorder="0">
      <alignment horizontal="left" vertical="top" indent="3"/>
      <protection locked="0"/>
    </xf>
    <xf numFmtId="49" fontId="17" fillId="0" borderId="0" applyFill="0" applyBorder="0">
      <alignment horizontal="left" vertical="top" indent="4"/>
      <protection locked="0"/>
    </xf>
    <xf numFmtId="49" fontId="17" fillId="0" borderId="0" applyFill="0" applyBorder="0">
      <alignment horizontal="center"/>
      <protection locked="0"/>
    </xf>
    <xf numFmtId="49" fontId="17" fillId="0" borderId="0" applyFill="0" applyBorder="0">
      <alignment horizontal="center" wrapText="1"/>
      <protection locked="0"/>
    </xf>
    <xf numFmtId="49" fontId="8" fillId="0" borderId="0" applyFill="0" applyBorder="0">
      <alignment vertical="top"/>
    </xf>
    <xf numFmtId="0" fontId="8" fillId="0" borderId="0" applyFill="0" applyBorder="0">
      <alignment vertical="top" wrapText="1"/>
    </xf>
    <xf numFmtId="0" fontId="10" fillId="0" borderId="0"/>
    <xf numFmtId="0" fontId="19" fillId="0" borderId="0" applyNumberFormat="0" applyFont="0" applyBorder="0" applyAlignment="0">
      <alignment horizontal="left"/>
    </xf>
    <xf numFmtId="0" fontId="15" fillId="0" borderId="0" applyFill="0" applyBorder="0">
      <alignment vertical="top"/>
    </xf>
    <xf numFmtId="0" fontId="15" fillId="0" borderId="0" applyFill="0" applyBorder="0">
      <alignment horizontal="left" vertical="top" indent="1"/>
    </xf>
    <xf numFmtId="0" fontId="20" fillId="0" borderId="0" applyFill="0" applyBorder="0">
      <alignment horizontal="left" vertical="top" indent="2"/>
    </xf>
    <xf numFmtId="0" fontId="15" fillId="0" borderId="0" applyFill="0" applyBorder="0">
      <alignment horizontal="left" vertical="top" indent="3"/>
    </xf>
    <xf numFmtId="0" fontId="8" fillId="0" borderId="0" applyFill="0" applyBorder="0">
      <alignment vertical="top"/>
    </xf>
    <xf numFmtId="0" fontId="8" fillId="0" borderId="0" applyFill="0" applyBorder="0">
      <alignment horizontal="left" vertical="top" indent="1"/>
    </xf>
    <xf numFmtId="0" fontId="8" fillId="0" borderId="0" applyFill="0" applyBorder="0">
      <alignment horizontal="left" vertical="top" indent="2"/>
    </xf>
    <xf numFmtId="0" fontId="8" fillId="0" borderId="0" applyFill="0" applyBorder="0">
      <alignment horizontal="left" vertical="top" indent="3"/>
    </xf>
    <xf numFmtId="0" fontId="8" fillId="0" borderId="0" applyFill="0" applyBorder="0">
      <alignment horizontal="left" vertical="top" indent="4"/>
    </xf>
    <xf numFmtId="0" fontId="8" fillId="0" borderId="0" applyFill="0" applyBorder="0">
      <alignment horizontal="center"/>
    </xf>
    <xf numFmtId="0" fontId="8" fillId="0" borderId="0" applyFill="0" applyBorder="0">
      <alignment horizontal="center" wrapText="1"/>
    </xf>
    <xf numFmtId="195" fontId="5" fillId="0" borderId="1" applyBorder="0">
      <protection hidden="1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8" fillId="0" borderId="0" applyFill="0" applyBorder="0"/>
    <xf numFmtId="0" fontId="22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23" fillId="0" borderId="0"/>
    <xf numFmtId="0" fontId="2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7" fillId="0" borderId="0">
      <protection locked="0"/>
    </xf>
    <xf numFmtId="164" fontId="7" fillId="0" borderId="0">
      <protection locked="0"/>
    </xf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196" fontId="6" fillId="0" borderId="0">
      <protection locked="0"/>
    </xf>
    <xf numFmtId="196" fontId="6" fillId="0" borderId="0">
      <protection locked="0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2">
    <xf numFmtId="0" fontId="0" fillId="0" borderId="0" xfId="0"/>
    <xf numFmtId="0" fontId="2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3" fontId="25" fillId="2" borderId="1" xfId="1" applyNumberFormat="1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3" fontId="25" fillId="2" borderId="1" xfId="0" applyNumberFormat="1" applyFont="1" applyFill="1" applyBorder="1" applyAlignment="1">
      <alignment horizontal="center" vertical="center" wrapText="1"/>
    </xf>
    <xf numFmtId="1" fontId="25" fillId="2" borderId="0" xfId="0" applyNumberFormat="1" applyFont="1" applyFill="1" applyAlignment="1">
      <alignment horizontal="center" vertical="center"/>
    </xf>
    <xf numFmtId="0" fontId="25" fillId="2" borderId="0" xfId="0" applyFont="1" applyFill="1" applyAlignment="1">
      <alignment horizontal="left" vertical="center"/>
    </xf>
    <xf numFmtId="3" fontId="25" fillId="2" borderId="1" xfId="1" applyNumberFormat="1" applyFont="1" applyFill="1" applyBorder="1" applyAlignment="1">
      <alignment horizontal="left" vertical="center" wrapText="1"/>
    </xf>
    <xf numFmtId="0" fontId="25" fillId="2" borderId="1" xfId="1" applyFont="1" applyFill="1" applyBorder="1" applyAlignment="1">
      <alignment horizontal="center" vertical="center" wrapText="1"/>
    </xf>
    <xf numFmtId="3" fontId="25" fillId="2" borderId="4" xfId="2" applyNumberFormat="1" applyFont="1" applyFill="1" applyBorder="1" applyAlignment="1">
      <alignment horizontal="center" vertical="center" wrapText="1"/>
    </xf>
    <xf numFmtId="3" fontId="25" fillId="2" borderId="1" xfId="2" applyNumberFormat="1" applyFont="1" applyFill="1" applyBorder="1" applyAlignment="1">
      <alignment horizontal="center" vertical="center" wrapText="1"/>
    </xf>
    <xf numFmtId="197" fontId="25" fillId="2" borderId="1" xfId="1" applyNumberFormat="1" applyFont="1" applyFill="1" applyBorder="1" applyAlignment="1">
      <alignment horizontal="center" vertical="center" wrapText="1"/>
    </xf>
    <xf numFmtId="3" fontId="25" fillId="2" borderId="4" xfId="1" applyNumberFormat="1" applyFont="1" applyFill="1" applyBorder="1" applyAlignment="1">
      <alignment horizontal="center" vertical="center" wrapText="1"/>
    </xf>
    <xf numFmtId="1" fontId="27" fillId="2" borderId="1" xfId="2" applyNumberFormat="1" applyFont="1" applyFill="1" applyBorder="1" applyAlignment="1">
      <alignment horizontal="center" vertical="center" wrapText="1"/>
    </xf>
    <xf numFmtId="3" fontId="27" fillId="2" borderId="4" xfId="2" applyNumberFormat="1" applyFont="1" applyFill="1" applyBorder="1" applyAlignment="1">
      <alignment horizontal="center" vertical="center" wrapText="1"/>
    </xf>
    <xf numFmtId="3" fontId="27" fillId="2" borderId="1" xfId="2" applyNumberFormat="1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3" fontId="25" fillId="2" borderId="4" xfId="3" applyNumberFormat="1" applyFont="1" applyFill="1" applyBorder="1" applyAlignment="1">
      <alignment horizontal="center" vertical="center" wrapText="1"/>
    </xf>
    <xf numFmtId="1" fontId="25" fillId="2" borderId="4" xfId="2" applyNumberFormat="1" applyFont="1" applyFill="1" applyBorder="1" applyAlignment="1">
      <alignment horizontal="center" vertical="center" wrapText="1"/>
    </xf>
    <xf numFmtId="1" fontId="25" fillId="2" borderId="1" xfId="2" applyNumberFormat="1" applyFont="1" applyFill="1" applyBorder="1" applyAlignment="1">
      <alignment horizontal="center" vertical="center" wrapText="1"/>
    </xf>
    <xf numFmtId="1" fontId="25" fillId="2" borderId="1" xfId="2" applyNumberFormat="1" applyFont="1" applyFill="1" applyBorder="1" applyAlignment="1">
      <alignment vertical="center" wrapText="1"/>
    </xf>
    <xf numFmtId="0" fontId="25" fillId="2" borderId="6" xfId="0" applyFont="1" applyFill="1" applyBorder="1" applyAlignment="1">
      <alignment vertical="top" wrapText="1"/>
    </xf>
    <xf numFmtId="1" fontId="27" fillId="2" borderId="4" xfId="2" applyNumberFormat="1" applyFont="1" applyFill="1" applyBorder="1" applyAlignment="1">
      <alignment horizontal="center" vertical="center" wrapText="1"/>
    </xf>
    <xf numFmtId="1" fontId="25" fillId="2" borderId="1" xfId="2" applyNumberFormat="1" applyFont="1" applyFill="1" applyBorder="1" applyAlignment="1">
      <alignment horizontal="left" vertical="center" wrapText="1"/>
    </xf>
    <xf numFmtId="0" fontId="25" fillId="2" borderId="0" xfId="0" applyFont="1" applyFill="1" applyAlignment="1">
      <alignment vertical="center"/>
    </xf>
    <xf numFmtId="0" fontId="25" fillId="2" borderId="1" xfId="0" applyFont="1" applyFill="1" applyBorder="1" applyAlignment="1">
      <alignment vertical="center" wrapText="1"/>
    </xf>
    <xf numFmtId="3" fontId="25" fillId="2" borderId="1" xfId="1" applyNumberFormat="1" applyFont="1" applyFill="1" applyBorder="1" applyAlignment="1">
      <alignment vertical="center" wrapText="1"/>
    </xf>
    <xf numFmtId="4" fontId="25" fillId="2" borderId="4" xfId="2" applyNumberFormat="1" applyFont="1" applyFill="1" applyBorder="1" applyAlignment="1">
      <alignment horizontal="left" vertical="center" wrapText="1"/>
    </xf>
    <xf numFmtId="4" fontId="25" fillId="2" borderId="1" xfId="0" applyNumberFormat="1" applyFont="1" applyFill="1" applyBorder="1" applyAlignment="1">
      <alignment horizontal="left" vertical="center" wrapText="1"/>
    </xf>
    <xf numFmtId="4" fontId="25" fillId="2" borderId="1" xfId="2" applyNumberFormat="1" applyFont="1" applyFill="1" applyBorder="1" applyAlignment="1">
      <alignment horizontal="left" vertical="center" wrapText="1"/>
    </xf>
    <xf numFmtId="4" fontId="25" fillId="2" borderId="4" xfId="3" applyNumberFormat="1" applyFont="1" applyFill="1" applyBorder="1" applyAlignment="1">
      <alignment horizontal="left" vertical="center" wrapText="1"/>
    </xf>
    <xf numFmtId="4" fontId="25" fillId="2" borderId="1" xfId="1" applyNumberFormat="1" applyFont="1" applyFill="1" applyBorder="1" applyAlignment="1">
      <alignment horizontal="left" vertical="center" wrapText="1"/>
    </xf>
    <xf numFmtId="4" fontId="25" fillId="2" borderId="4" xfId="0" applyNumberFormat="1" applyFont="1" applyFill="1" applyBorder="1" applyAlignment="1">
      <alignment horizontal="left" vertical="center" wrapText="1"/>
    </xf>
    <xf numFmtId="4" fontId="25" fillId="2" borderId="0" xfId="0" applyNumberFormat="1" applyFont="1" applyFill="1" applyAlignment="1">
      <alignment horizontal="left" vertical="center"/>
    </xf>
    <xf numFmtId="0" fontId="28" fillId="2" borderId="0" xfId="0" applyFont="1" applyFill="1" applyAlignment="1">
      <alignment horizontal="left" vertical="center"/>
    </xf>
    <xf numFmtId="0" fontId="25" fillId="2" borderId="1" xfId="0" applyFont="1" applyFill="1" applyBorder="1" applyAlignment="1">
      <alignment vertical="center" wrapText="1" shrinkToFit="1"/>
    </xf>
    <xf numFmtId="3" fontId="25" fillId="2" borderId="4" xfId="1" applyNumberFormat="1" applyFont="1" applyFill="1" applyBorder="1" applyAlignment="1">
      <alignment vertical="center" wrapText="1"/>
    </xf>
    <xf numFmtId="3" fontId="25" fillId="2" borderId="1" xfId="4" applyNumberFormat="1" applyFont="1" applyFill="1" applyBorder="1" applyAlignment="1">
      <alignment vertical="center" wrapText="1"/>
    </xf>
    <xf numFmtId="0" fontId="29" fillId="2" borderId="0" xfId="0" applyFont="1" applyFill="1" applyAlignment="1">
      <alignment vertical="center"/>
    </xf>
    <xf numFmtId="1" fontId="25" fillId="2" borderId="0" xfId="0" applyNumberFormat="1" applyFont="1" applyFill="1" applyAlignment="1">
      <alignment horizontal="left" vertical="center"/>
    </xf>
    <xf numFmtId="1" fontId="25" fillId="0" borderId="1" xfId="2" applyNumberFormat="1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1" fontId="25" fillId="0" borderId="4" xfId="2" applyNumberFormat="1" applyFont="1" applyFill="1" applyBorder="1" applyAlignment="1">
      <alignment horizontal="center" vertical="center" wrapText="1"/>
    </xf>
    <xf numFmtId="3" fontId="25" fillId="0" borderId="1" xfId="1" applyNumberFormat="1" applyFont="1" applyFill="1" applyBorder="1" applyAlignment="1">
      <alignment horizontal="left" vertical="center" wrapText="1"/>
    </xf>
    <xf numFmtId="1" fontId="25" fillId="0" borderId="0" xfId="0" applyNumberFormat="1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vertical="center"/>
    </xf>
    <xf numFmtId="1" fontId="27" fillId="0" borderId="1" xfId="2" applyNumberFormat="1" applyFont="1" applyFill="1" applyBorder="1" applyAlignment="1">
      <alignment horizontal="center" vertical="center" wrapText="1"/>
    </xf>
    <xf numFmtId="3" fontId="27" fillId="0" borderId="4" xfId="2" applyNumberFormat="1" applyFont="1" applyFill="1" applyBorder="1" applyAlignment="1">
      <alignment horizontal="center" vertical="center" wrapText="1"/>
    </xf>
    <xf numFmtId="3" fontId="27" fillId="0" borderId="1" xfId="2" applyNumberFormat="1" applyFont="1" applyFill="1" applyBorder="1" applyAlignment="1">
      <alignment horizontal="center" vertical="center" wrapText="1"/>
    </xf>
    <xf numFmtId="1" fontId="27" fillId="0" borderId="4" xfId="2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center" wrapText="1" shrinkToFit="1"/>
    </xf>
    <xf numFmtId="3" fontId="25" fillId="0" borderId="4" xfId="2" applyNumberFormat="1" applyFont="1" applyFill="1" applyBorder="1" applyAlignment="1">
      <alignment horizontal="center" vertical="center" wrapText="1"/>
    </xf>
    <xf numFmtId="3" fontId="25" fillId="0" borderId="1" xfId="1" applyNumberFormat="1" applyFont="1" applyFill="1" applyBorder="1" applyAlignment="1">
      <alignment horizontal="center" vertical="center" wrapText="1"/>
    </xf>
    <xf numFmtId="4" fontId="25" fillId="0" borderId="1" xfId="0" applyNumberFormat="1" applyFont="1" applyFill="1" applyBorder="1" applyAlignment="1">
      <alignment horizontal="left" vertical="center" wrapText="1"/>
    </xf>
    <xf numFmtId="4" fontId="25" fillId="0" borderId="1" xfId="0" applyNumberFormat="1" applyFont="1" applyFill="1" applyBorder="1" applyAlignment="1">
      <alignment horizontal="center" vertical="center" wrapText="1"/>
    </xf>
    <xf numFmtId="3" fontId="25" fillId="0" borderId="1" xfId="2" applyNumberFormat="1" applyFont="1" applyFill="1" applyBorder="1" applyAlignment="1">
      <alignment horizontal="center" vertical="center" wrapText="1"/>
    </xf>
    <xf numFmtId="1" fontId="25" fillId="0" borderId="0" xfId="0" applyNumberFormat="1" applyFont="1" applyFill="1" applyAlignment="1">
      <alignment horizontal="left" vertical="center"/>
    </xf>
    <xf numFmtId="3" fontId="25" fillId="3" borderId="1" xfId="1" applyNumberFormat="1" applyFont="1" applyFill="1" applyBorder="1" applyAlignment="1">
      <alignment horizontal="left" vertical="center" wrapText="1"/>
    </xf>
    <xf numFmtId="0" fontId="25" fillId="3" borderId="1" xfId="0" applyFont="1" applyFill="1" applyBorder="1" applyAlignment="1">
      <alignment horizontal="left" vertical="center" wrapText="1"/>
    </xf>
    <xf numFmtId="1" fontId="25" fillId="3" borderId="1" xfId="2" applyNumberFormat="1" applyFont="1" applyFill="1" applyBorder="1" applyAlignment="1">
      <alignment horizontal="left" vertical="center" wrapText="1"/>
    </xf>
    <xf numFmtId="1" fontId="27" fillId="3" borderId="1" xfId="1" applyNumberFormat="1" applyFont="1" applyFill="1" applyBorder="1" applyAlignment="1">
      <alignment horizontal="left" vertical="center" wrapText="1"/>
    </xf>
    <xf numFmtId="1" fontId="27" fillId="3" borderId="1" xfId="2" applyNumberFormat="1" applyFont="1" applyFill="1" applyBorder="1" applyAlignment="1">
      <alignment vertical="center" wrapText="1"/>
    </xf>
    <xf numFmtId="4" fontId="26" fillId="2" borderId="0" xfId="0" applyNumberFormat="1" applyFont="1" applyFill="1" applyAlignment="1">
      <alignment horizontal="center" vertical="center"/>
    </xf>
    <xf numFmtId="0" fontId="28" fillId="0" borderId="0" xfId="0" applyFont="1" applyFill="1" applyAlignment="1">
      <alignment vertical="center"/>
    </xf>
    <xf numFmtId="0" fontId="25" fillId="3" borderId="1" xfId="0" applyFont="1" applyFill="1" applyBorder="1" applyAlignment="1">
      <alignment vertical="center" wrapText="1"/>
    </xf>
    <xf numFmtId="3" fontId="25" fillId="3" borderId="1" xfId="1" applyNumberFormat="1" applyFont="1" applyFill="1" applyBorder="1" applyAlignment="1">
      <alignment vertical="center" wrapText="1"/>
    </xf>
    <xf numFmtId="4" fontId="25" fillId="3" borderId="1" xfId="0" applyNumberFormat="1" applyFont="1" applyFill="1" applyBorder="1" applyAlignment="1">
      <alignment vertical="center" wrapText="1"/>
    </xf>
    <xf numFmtId="4" fontId="25" fillId="2" borderId="1" xfId="2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1" fontId="25" fillId="3" borderId="1" xfId="2" applyNumberFormat="1" applyFont="1" applyFill="1" applyBorder="1" applyAlignment="1">
      <alignment vertical="center" wrapText="1"/>
    </xf>
    <xf numFmtId="1" fontId="27" fillId="3" borderId="1" xfId="1" applyNumberFormat="1" applyFont="1" applyFill="1" applyBorder="1" applyAlignment="1">
      <alignment vertical="center" wrapText="1"/>
    </xf>
    <xf numFmtId="4" fontId="25" fillId="0" borderId="0" xfId="0" applyNumberFormat="1" applyFont="1" applyFill="1" applyAlignment="1">
      <alignment vertical="center"/>
    </xf>
    <xf numFmtId="0" fontId="25" fillId="2" borderId="0" xfId="0" applyFont="1" applyFill="1" applyBorder="1" applyAlignment="1">
      <alignment vertical="center" wrapText="1" shrinkToFit="1"/>
    </xf>
    <xf numFmtId="0" fontId="25" fillId="2" borderId="0" xfId="1" applyFont="1" applyFill="1" applyBorder="1" applyAlignment="1">
      <alignment horizontal="center" vertical="center" wrapText="1"/>
    </xf>
    <xf numFmtId="3" fontId="25" fillId="2" borderId="0" xfId="2" applyNumberFormat="1" applyFont="1" applyFill="1" applyBorder="1" applyAlignment="1">
      <alignment horizontal="center" vertical="center" wrapText="1"/>
    </xf>
    <xf numFmtId="4" fontId="25" fillId="2" borderId="0" xfId="2" applyNumberFormat="1" applyFont="1" applyFill="1" applyBorder="1" applyAlignment="1">
      <alignment horizontal="center" vertical="center" wrapText="1"/>
    </xf>
    <xf numFmtId="3" fontId="27" fillId="3" borderId="1" xfId="2" applyNumberFormat="1" applyFont="1" applyFill="1" applyBorder="1" applyAlignment="1">
      <alignment horizontal="center" vertical="center" wrapText="1"/>
    </xf>
    <xf numFmtId="3" fontId="27" fillId="3" borderId="1" xfId="1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left" vertical="center" wrapText="1" shrinkToFit="1"/>
    </xf>
    <xf numFmtId="49" fontId="25" fillId="0" borderId="1" xfId="2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top" wrapText="1" shrinkToFit="1"/>
    </xf>
    <xf numFmtId="0" fontId="25" fillId="2" borderId="4" xfId="0" applyFont="1" applyFill="1" applyBorder="1" applyAlignment="1">
      <alignment vertical="center" wrapText="1" shrinkToFit="1"/>
    </xf>
    <xf numFmtId="0" fontId="25" fillId="2" borderId="4" xfId="1" applyFont="1" applyFill="1" applyBorder="1" applyAlignment="1">
      <alignment horizontal="center" vertical="center" wrapText="1"/>
    </xf>
    <xf numFmtId="3" fontId="25" fillId="2" borderId="4" xfId="1" applyNumberFormat="1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vertical="top" wrapText="1"/>
    </xf>
    <xf numFmtId="3" fontId="25" fillId="2" borderId="0" xfId="0" applyNumberFormat="1" applyFont="1" applyFill="1" applyAlignment="1">
      <alignment horizontal="center" vertical="center"/>
    </xf>
    <xf numFmtId="3" fontId="27" fillId="3" borderId="4" xfId="2" applyNumberFormat="1" applyFont="1" applyFill="1" applyBorder="1" applyAlignment="1">
      <alignment horizontal="center" vertical="center" wrapText="1"/>
    </xf>
    <xf numFmtId="3" fontId="5" fillId="0" borderId="0" xfId="0" applyNumberFormat="1" applyFont="1" applyAlignment="1">
      <alignment horizontal="left" vertical="center" indent="15"/>
    </xf>
    <xf numFmtId="0" fontId="5" fillId="0" borderId="0" xfId="0" applyFont="1" applyAlignment="1">
      <alignment horizontal="left" vertical="center" indent="15"/>
    </xf>
    <xf numFmtId="0" fontId="25" fillId="0" borderId="1" xfId="0" applyFont="1" applyFill="1" applyBorder="1" applyAlignment="1">
      <alignment horizontal="left" vertical="center" wrapText="1" shrinkToFit="1"/>
    </xf>
    <xf numFmtId="0" fontId="25" fillId="0" borderId="1" xfId="0" applyFont="1" applyFill="1" applyBorder="1" applyAlignment="1">
      <alignment horizontal="center" vertical="center"/>
    </xf>
    <xf numFmtId="3" fontId="25" fillId="0" borderId="1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wrapText="1" shrinkToFit="1"/>
    </xf>
    <xf numFmtId="0" fontId="25" fillId="2" borderId="1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vertical="center" wrapText="1"/>
    </xf>
    <xf numFmtId="3" fontId="25" fillId="0" borderId="1" xfId="1" applyNumberFormat="1" applyFont="1" applyFill="1" applyBorder="1" applyAlignment="1">
      <alignment vertical="center" wrapText="1"/>
    </xf>
    <xf numFmtId="3" fontId="25" fillId="0" borderId="4" xfId="1" applyNumberFormat="1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center" vertical="center" wrapText="1"/>
    </xf>
    <xf numFmtId="1" fontId="25" fillId="0" borderId="1" xfId="2" applyNumberFormat="1" applyFont="1" applyFill="1" applyBorder="1" applyAlignment="1">
      <alignment vertical="center" wrapText="1"/>
    </xf>
    <xf numFmtId="0" fontId="25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 wrapText="1"/>
    </xf>
    <xf numFmtId="3" fontId="25" fillId="0" borderId="4" xfId="3" applyNumberFormat="1" applyFont="1" applyFill="1" applyBorder="1" applyAlignment="1">
      <alignment horizontal="center" vertical="center" wrapText="1"/>
    </xf>
    <xf numFmtId="4" fontId="25" fillId="0" borderId="1" xfId="2" applyNumberFormat="1" applyFont="1" applyFill="1" applyBorder="1" applyAlignment="1">
      <alignment horizontal="left" vertical="center" wrapText="1"/>
    </xf>
    <xf numFmtId="3" fontId="25" fillId="0" borderId="0" xfId="0" applyNumberFormat="1" applyFont="1" applyFill="1" applyAlignment="1">
      <alignment horizontal="center" vertical="center"/>
    </xf>
    <xf numFmtId="4" fontId="2" fillId="0" borderId="1" xfId="0" applyNumberFormat="1" applyFont="1" applyFill="1" applyBorder="1" applyAlignment="1">
      <alignment vertical="center" wrapText="1"/>
    </xf>
    <xf numFmtId="4" fontId="26" fillId="0" borderId="0" xfId="0" applyNumberFormat="1" applyFont="1" applyFill="1" applyAlignment="1">
      <alignment horizontal="center" vertical="center"/>
    </xf>
    <xf numFmtId="0" fontId="25" fillId="3" borderId="8" xfId="0" applyFont="1" applyFill="1" applyBorder="1" applyAlignment="1">
      <alignment horizontal="left" vertical="center"/>
    </xf>
    <xf numFmtId="3" fontId="25" fillId="0" borderId="1" xfId="149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 shrinkToFit="1"/>
    </xf>
    <xf numFmtId="4" fontId="25" fillId="0" borderId="4" xfId="2" applyNumberFormat="1" applyFont="1" applyFill="1" applyBorder="1" applyAlignment="1">
      <alignment horizontal="left" vertical="center" wrapText="1"/>
    </xf>
    <xf numFmtId="3" fontId="25" fillId="0" borderId="4" xfId="1" applyNumberFormat="1" applyFont="1" applyFill="1" applyBorder="1" applyAlignment="1">
      <alignment horizontal="left" vertical="center" wrapText="1"/>
    </xf>
    <xf numFmtId="3" fontId="25" fillId="2" borderId="4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 shrinkToFit="1"/>
    </xf>
    <xf numFmtId="0" fontId="30" fillId="2" borderId="1" xfId="0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center" vertical="center" wrapText="1"/>
    </xf>
    <xf numFmtId="4" fontId="25" fillId="2" borderId="1" xfId="1" applyNumberFormat="1" applyFont="1" applyFill="1" applyBorder="1" applyAlignment="1">
      <alignment vertical="center" wrapText="1"/>
    </xf>
    <xf numFmtId="4" fontId="25" fillId="2" borderId="4" xfId="3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5" fillId="2" borderId="1" xfId="149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vertical="center" wrapText="1"/>
    </xf>
    <xf numFmtId="0" fontId="31" fillId="0" borderId="0" xfId="0" applyFont="1" applyAlignment="1">
      <alignment vertical="center"/>
    </xf>
    <xf numFmtId="1" fontId="27" fillId="3" borderId="1" xfId="2" applyNumberFormat="1" applyFont="1" applyFill="1" applyBorder="1" applyAlignment="1">
      <alignment horizontal="left" vertical="center" wrapText="1"/>
    </xf>
    <xf numFmtId="1" fontId="27" fillId="3" borderId="5" xfId="2" applyNumberFormat="1" applyFont="1" applyFill="1" applyBorder="1" applyAlignment="1">
      <alignment horizontal="left" vertical="center" wrapText="1"/>
    </xf>
    <xf numFmtId="1" fontId="27" fillId="3" borderId="3" xfId="2" applyNumberFormat="1" applyFont="1" applyFill="1" applyBorder="1" applyAlignment="1">
      <alignment horizontal="left" vertical="center" wrapText="1"/>
    </xf>
    <xf numFmtId="1" fontId="27" fillId="3" borderId="7" xfId="2" applyNumberFormat="1" applyFont="1" applyFill="1" applyBorder="1" applyAlignment="1">
      <alignment horizontal="left" vertical="center"/>
    </xf>
    <xf numFmtId="3" fontId="28" fillId="2" borderId="0" xfId="0" applyNumberFormat="1" applyFont="1" applyFill="1" applyAlignment="1">
      <alignment horizontal="left" vertical="center"/>
    </xf>
    <xf numFmtId="0" fontId="25" fillId="2" borderId="9" xfId="1" applyFont="1" applyFill="1" applyBorder="1" applyAlignment="1">
      <alignment horizontal="center" vertical="center" wrapText="1"/>
    </xf>
    <xf numFmtId="3" fontId="25" fillId="2" borderId="10" xfId="2" applyNumberFormat="1" applyFont="1" applyFill="1" applyBorder="1" applyAlignment="1">
      <alignment horizontal="center" vertical="center" wrapText="1"/>
    </xf>
    <xf numFmtId="1" fontId="27" fillId="3" borderId="7" xfId="1" applyNumberFormat="1" applyFont="1" applyFill="1" applyBorder="1" applyAlignment="1">
      <alignment horizontal="center" vertical="center" wrapText="1"/>
    </xf>
    <xf numFmtId="1" fontId="27" fillId="3" borderId="5" xfId="1" applyNumberFormat="1" applyFont="1" applyFill="1" applyBorder="1" applyAlignment="1">
      <alignment horizontal="center" vertical="center" wrapText="1"/>
    </xf>
    <xf numFmtId="1" fontId="27" fillId="3" borderId="3" xfId="1" applyNumberFormat="1" applyFont="1" applyFill="1" applyBorder="1" applyAlignment="1">
      <alignment horizontal="center" vertical="center" wrapText="1"/>
    </xf>
    <xf numFmtId="1" fontId="27" fillId="4" borderId="1" xfId="2" applyNumberFormat="1" applyFont="1" applyFill="1" applyBorder="1" applyAlignment="1">
      <alignment horizontal="left" vertical="center" wrapText="1"/>
    </xf>
    <xf numFmtId="1" fontId="27" fillId="4" borderId="7" xfId="2" applyNumberFormat="1" applyFont="1" applyFill="1" applyBorder="1" applyAlignment="1">
      <alignment horizontal="left" vertical="center" wrapText="1"/>
    </xf>
    <xf numFmtId="1" fontId="27" fillId="4" borderId="5" xfId="2" applyNumberFormat="1" applyFont="1" applyFill="1" applyBorder="1" applyAlignment="1">
      <alignment horizontal="left" vertical="center" wrapText="1"/>
    </xf>
    <xf numFmtId="1" fontId="27" fillId="4" borderId="3" xfId="2" applyNumberFormat="1" applyFont="1" applyFill="1" applyBorder="1" applyAlignment="1">
      <alignment horizontal="left" vertical="center" wrapText="1"/>
    </xf>
    <xf numFmtId="1" fontId="27" fillId="3" borderId="1" xfId="2" applyNumberFormat="1" applyFont="1" applyFill="1" applyBorder="1" applyAlignment="1">
      <alignment horizontal="left" vertical="center" wrapText="1"/>
    </xf>
    <xf numFmtId="0" fontId="27" fillId="3" borderId="7" xfId="0" applyFont="1" applyFill="1" applyBorder="1" applyAlignment="1">
      <alignment horizontal="left" vertical="center" wrapText="1" shrinkToFit="1"/>
    </xf>
    <xf numFmtId="0" fontId="27" fillId="3" borderId="5" xfId="0" applyFont="1" applyFill="1" applyBorder="1" applyAlignment="1">
      <alignment horizontal="left" vertical="center" wrapText="1" shrinkToFit="1"/>
    </xf>
    <xf numFmtId="0" fontId="27" fillId="3" borderId="3" xfId="0" applyFont="1" applyFill="1" applyBorder="1" applyAlignment="1">
      <alignment horizontal="left" vertical="center" wrapText="1" shrinkToFit="1"/>
    </xf>
    <xf numFmtId="1" fontId="27" fillId="3" borderId="7" xfId="2" applyNumberFormat="1" applyFont="1" applyFill="1" applyBorder="1" applyAlignment="1">
      <alignment horizontal="left" vertical="center" wrapText="1"/>
    </xf>
    <xf numFmtId="1" fontId="27" fillId="3" borderId="5" xfId="2" applyNumberFormat="1" applyFont="1" applyFill="1" applyBorder="1" applyAlignment="1">
      <alignment horizontal="left" vertical="center" wrapText="1"/>
    </xf>
    <xf numFmtId="1" fontId="27" fillId="3" borderId="3" xfId="2" applyNumberFormat="1" applyFont="1" applyFill="1" applyBorder="1" applyAlignment="1">
      <alignment horizontal="left" vertical="center" wrapText="1"/>
    </xf>
    <xf numFmtId="1" fontId="27" fillId="3" borderId="7" xfId="2" applyNumberFormat="1" applyFont="1" applyFill="1" applyBorder="1" applyAlignment="1">
      <alignment horizontal="left" vertical="center"/>
    </xf>
    <xf numFmtId="1" fontId="27" fillId="3" borderId="5" xfId="2" applyNumberFormat="1" applyFont="1" applyFill="1" applyBorder="1" applyAlignment="1">
      <alignment horizontal="left" vertical="center"/>
    </xf>
    <xf numFmtId="1" fontId="27" fillId="3" borderId="3" xfId="2" applyNumberFormat="1" applyFont="1" applyFill="1" applyBorder="1" applyAlignment="1">
      <alignment horizontal="left" vertical="center"/>
    </xf>
  </cellXfs>
  <cellStyles count="150">
    <cellStyle name="?’һғһ‚›ү" xfId="5"/>
    <cellStyle name="?’ћѓћ‚›‰" xfId="6"/>
    <cellStyle name="”?ќђќ‘ћ‚›‰" xfId="7"/>
    <cellStyle name="”?қђқ‘һ‚›ү" xfId="8"/>
    <cellStyle name="”?љ‘?ђһ‚ђққ›ү" xfId="9"/>
    <cellStyle name="”?љ‘?ђћ‚ђќќ›‰" xfId="10"/>
    <cellStyle name="”€ќђќ‘ћ‚›‰" xfId="11"/>
    <cellStyle name="”€қђқ‘һ‚›ү" xfId="12"/>
    <cellStyle name="”€љ‘€ђһ‚ђққ›ү" xfId="13"/>
    <cellStyle name="”€љ‘€ђћ‚ђќќ›‰" xfId="14"/>
    <cellStyle name="”ќђќ‘ћ‚›‰" xfId="15"/>
    <cellStyle name="”љ‘ђћ‚ђќќ›‰" xfId="16"/>
    <cellStyle name="„…ќ…†ќ›‰" xfId="17"/>
    <cellStyle name="„…қ…†қ›ү" xfId="18"/>
    <cellStyle name="€’һғһ‚›ү" xfId="19"/>
    <cellStyle name="€’ћѓћ‚›‰" xfId="20"/>
    <cellStyle name="‡ђѓћ‹ћ‚ћљ1" xfId="21"/>
    <cellStyle name="‡ђѓћ‹ћ‚ћљ2" xfId="22"/>
    <cellStyle name="’ћѓћ‚›‰" xfId="23"/>
    <cellStyle name="cc0 -CalComma" xfId="24"/>
    <cellStyle name="cc1 -CalComma" xfId="25"/>
    <cellStyle name="cc2 -CalComma" xfId="26"/>
    <cellStyle name="cc3 -CalComma" xfId="27"/>
    <cellStyle name="cc4 -CalComma" xfId="28"/>
    <cellStyle name="cdDMM -CalDate" xfId="29"/>
    <cellStyle name="cdDMMY -CalDate" xfId="30"/>
    <cellStyle name="cdDMMYHM -CalDateTime" xfId="31"/>
    <cellStyle name="cdDMY -CalDate" xfId="32"/>
    <cellStyle name="cdMDY -CalDate" xfId="33"/>
    <cellStyle name="cdMMY -CalDate" xfId="34"/>
    <cellStyle name="cdMMYc-CalDateC" xfId="35"/>
    <cellStyle name="cf0 -CalFixed" xfId="36"/>
    <cellStyle name="cmHM  -CalTime" xfId="37"/>
    <cellStyle name="cmHM24+ -CalTime" xfId="38"/>
    <cellStyle name="cp0 -CalPercent" xfId="39"/>
    <cellStyle name="cp1 -CalPercent" xfId="40"/>
    <cellStyle name="cp2 -CalPercent" xfId="41"/>
    <cellStyle name="cp3 -CalPercent" xfId="42"/>
    <cellStyle name="cr0 -CalCurr" xfId="43"/>
    <cellStyle name="cr1 -CalCurr" xfId="44"/>
    <cellStyle name="cr2 -CalCurr" xfId="45"/>
    <cellStyle name="cr3 -CalCurr" xfId="46"/>
    <cellStyle name="cr4 -CalCurr" xfId="47"/>
    <cellStyle name="Currency [0]_basle_98_97_96 1" xfId="48"/>
    <cellStyle name="Currency_basle_98_97_96 1" xfId="49"/>
    <cellStyle name="E&amp;Y House" xfId="50"/>
    <cellStyle name="Euro" xfId="51"/>
    <cellStyle name="Excel Built-in Normal" xfId="52"/>
    <cellStyle name="h0 -Heading" xfId="53"/>
    <cellStyle name="h1 -Heading" xfId="54"/>
    <cellStyle name="h2 -Heading" xfId="55"/>
    <cellStyle name="h3 -Heading" xfId="56"/>
    <cellStyle name="hp0 -Hyperlink" xfId="57"/>
    <cellStyle name="hp1 -Hyperlink" xfId="58"/>
    <cellStyle name="hp2 -Hyperlink" xfId="59"/>
    <cellStyle name="hp3 -Hyperlink" xfId="60"/>
    <cellStyle name="ic0 -InpComma" xfId="61"/>
    <cellStyle name="ic1 -InpComma" xfId="62"/>
    <cellStyle name="ic2 -InpComma" xfId="63"/>
    <cellStyle name="ic3 -InpComma" xfId="64"/>
    <cellStyle name="ic4 -InpComma" xfId="65"/>
    <cellStyle name="idDMM -InpDate" xfId="66"/>
    <cellStyle name="idDMMY -InpDate" xfId="67"/>
    <cellStyle name="idDMMYHM -InpDateTime" xfId="68"/>
    <cellStyle name="idDMY -InpDate" xfId="69"/>
    <cellStyle name="idMDY -InpDate" xfId="70"/>
    <cellStyle name="idMMY -InpDate" xfId="71"/>
    <cellStyle name="if0 -InpFixed" xfId="72"/>
    <cellStyle name="if0b-InpFixedB" xfId="73"/>
    <cellStyle name="if0-InpFixed" xfId="74"/>
    <cellStyle name="iln -InpTableTextNoWrap" xfId="75"/>
    <cellStyle name="ilnb-InpTableTextNoWrapB" xfId="76"/>
    <cellStyle name="ilw -InpTableTextWrap" xfId="77"/>
    <cellStyle name="imHM  -InpTime" xfId="78"/>
    <cellStyle name="imHM24+ -InpTime" xfId="79"/>
    <cellStyle name="ip0 -InpPercent" xfId="80"/>
    <cellStyle name="ip1 -InpPercent" xfId="81"/>
    <cellStyle name="ip2 -InpPercent" xfId="82"/>
    <cellStyle name="ip3 -InpPercent" xfId="83"/>
    <cellStyle name="ir0 -InpCurr" xfId="84"/>
    <cellStyle name="ir1 -InpCurr" xfId="85"/>
    <cellStyle name="ir2 -InpCurr" xfId="86"/>
    <cellStyle name="ir3 -InpCurr" xfId="87"/>
    <cellStyle name="ir4 -InpCurr" xfId="88"/>
    <cellStyle name="is0 -InpSideText" xfId="89"/>
    <cellStyle name="is1 -InpSideText" xfId="90"/>
    <cellStyle name="is2 -InpSideText" xfId="91"/>
    <cellStyle name="is3 -InpSideText" xfId="92"/>
    <cellStyle name="is4 -InpSideText" xfId="93"/>
    <cellStyle name="itn -InpTopTextNoWrap" xfId="94"/>
    <cellStyle name="itw -InpTopTextWrap" xfId="95"/>
    <cellStyle name="ltn -TableTextNoWrap" xfId="96"/>
    <cellStyle name="ltw -TableTextWrap" xfId="97"/>
    <cellStyle name="Normal_070917_2008_Экспорт_МЭБП3" xfId="98"/>
    <cellStyle name="Report" xfId="99"/>
    <cellStyle name="sh0 -SideHeading" xfId="100"/>
    <cellStyle name="sh1 -SideHeading" xfId="101"/>
    <cellStyle name="sh2 -SideHeading" xfId="102"/>
    <cellStyle name="sh3 -SideHeading" xfId="103"/>
    <cellStyle name="st0 -SideText" xfId="104"/>
    <cellStyle name="st1 -SideText" xfId="105"/>
    <cellStyle name="st2 -SideText" xfId="106"/>
    <cellStyle name="st3 -SideText" xfId="107"/>
    <cellStyle name="st4 -SideText" xfId="108"/>
    <cellStyle name="ttn -TopTextNoWrap" xfId="109"/>
    <cellStyle name="ttw -TopTextWrap" xfId="110"/>
    <cellStyle name="Виталий" xfId="111"/>
    <cellStyle name="Гиперссылка 2" xfId="112"/>
    <cellStyle name="КАНДАГАЧ тел3-33-96" xfId="113"/>
    <cellStyle name="Обычный" xfId="0" builtinId="0"/>
    <cellStyle name="Обычный 10" xfId="114"/>
    <cellStyle name="Обычный 11" xfId="115"/>
    <cellStyle name="Обычный 12" xfId="1"/>
    <cellStyle name="Обычный 2" xfId="4"/>
    <cellStyle name="Обычный 2 2" xfId="116"/>
    <cellStyle name="Обычный 3" xfId="117"/>
    <cellStyle name="Обычный 3 2" xfId="118"/>
    <cellStyle name="Обычный 3 3" xfId="119"/>
    <cellStyle name="Обычный 3 4" xfId="120"/>
    <cellStyle name="Обычный 3 5" xfId="121"/>
    <cellStyle name="Обычный 3 6" xfId="122"/>
    <cellStyle name="Обычный 3 7" xfId="123"/>
    <cellStyle name="Обычный 3 8" xfId="124"/>
    <cellStyle name="Обычный 3 8 2" xfId="125"/>
    <cellStyle name="Обычный 4" xfId="126"/>
    <cellStyle name="Обычный 5" xfId="127"/>
    <cellStyle name="Обычный 5 2" xfId="128"/>
    <cellStyle name="Обычный 5 3" xfId="129"/>
    <cellStyle name="Обычный 6" xfId="130"/>
    <cellStyle name="Обычный 7" xfId="131"/>
    <cellStyle name="Обычный 8" xfId="132"/>
    <cellStyle name="Обычный 9" xfId="133"/>
    <cellStyle name="Стиль 1" xfId="134"/>
    <cellStyle name="Тысячи [0]_96111" xfId="135"/>
    <cellStyle name="Тысячи_96111" xfId="136"/>
    <cellStyle name="Үђғһ‹һ‚һљ1" xfId="137"/>
    <cellStyle name="Үђғһ‹һ‚һљ2" xfId="138"/>
    <cellStyle name="Финансовый" xfId="149" builtinId="3"/>
    <cellStyle name="Финансовый 2" xfId="3"/>
    <cellStyle name="Финансовый 2 2" xfId="139"/>
    <cellStyle name="Финансовый 2 3" xfId="148"/>
    <cellStyle name="Финансовый 3" xfId="140"/>
    <cellStyle name="Финансовый 4" xfId="141"/>
    <cellStyle name="Финансовый 4 2" xfId="142"/>
    <cellStyle name="Финансовый 4 3" xfId="143"/>
    <cellStyle name="Финансовый 5" xfId="144"/>
    <cellStyle name="Финансовый 6" xfId="145"/>
    <cellStyle name="Финансовый 7" xfId="2"/>
    <cellStyle name="Џђһ–…қ’қ›ү" xfId="146"/>
    <cellStyle name="Џђћ–…ќ’ќ›‰" xfId="1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992320</xdr:colOff>
      <xdr:row>55</xdr:row>
      <xdr:rowOff>1633405</xdr:rowOff>
    </xdr:from>
    <xdr:ext cx="937629" cy="11513819"/>
    <xdr:sp macro="" textlink="">
      <xdr:nvSpPr>
        <xdr:cNvPr id="2" name="Прямоугольник 1"/>
        <xdr:cNvSpPr/>
      </xdr:nvSpPr>
      <xdr:spPr>
        <a:xfrm rot="16200000">
          <a:off x="149225" y="512191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4538694" y="663307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333375" y="8023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4538694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333375" y="8023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4538694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2298700</xdr:colOff>
      <xdr:row>58</xdr:row>
      <xdr:rowOff>723900</xdr:rowOff>
    </xdr:from>
    <xdr:ext cx="184731" cy="937629"/>
    <xdr:sp macro="" textlink="">
      <xdr:nvSpPr>
        <xdr:cNvPr id="8" name="Прямоугольник 7"/>
        <xdr:cNvSpPr/>
      </xdr:nvSpPr>
      <xdr:spPr>
        <a:xfrm>
          <a:off x="18059400" y="466217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57</xdr:row>
      <xdr:rowOff>762000</xdr:rowOff>
    </xdr:from>
    <xdr:ext cx="184731" cy="937629"/>
    <xdr:sp macro="" textlink="">
      <xdr:nvSpPr>
        <xdr:cNvPr id="9" name="Прямоугольник 8"/>
        <xdr:cNvSpPr/>
      </xdr:nvSpPr>
      <xdr:spPr>
        <a:xfrm>
          <a:off x="18034000" y="45885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10" name="Прямоугольник 9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11" name="Прямоугольник 10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12" name="Прямоугольник 11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13" name="Прямоугольник 12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" name="Прямоугольник 13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5" name="Прямоугольник 14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6" name="Прямоугольник 15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7" name="Прямоугольник 16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8" name="Прямоугольник 17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9" name="Прямоугольник 18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20" name="Прямоугольник 19"/>
        <xdr:cNvSpPr/>
      </xdr:nvSpPr>
      <xdr:spPr>
        <a:xfrm>
          <a:off x="14354175" y="594727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21" name="Прямоугольник 20"/>
        <xdr:cNvSpPr/>
      </xdr:nvSpPr>
      <xdr:spPr>
        <a:xfrm>
          <a:off x="14354175" y="74714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22" name="Прямоугольник 21"/>
        <xdr:cNvSpPr/>
      </xdr:nvSpPr>
      <xdr:spPr>
        <a:xfrm>
          <a:off x="14354175" y="74714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24" name="Прямоугольник 23"/>
        <xdr:cNvSpPr/>
      </xdr:nvSpPr>
      <xdr:spPr>
        <a:xfrm>
          <a:off x="4538694" y="696549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1513819" cy="937629"/>
    <xdr:sp macro="" textlink="">
      <xdr:nvSpPr>
        <xdr:cNvPr id="25" name="Прямоугольник 24"/>
        <xdr:cNvSpPr/>
      </xdr:nvSpPr>
      <xdr:spPr>
        <a:xfrm>
          <a:off x="333375" y="85905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26" name="Прямоугольник 25"/>
        <xdr:cNvSpPr/>
      </xdr:nvSpPr>
      <xdr:spPr>
        <a:xfrm>
          <a:off x="4538694" y="859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2</xdr:col>
      <xdr:colOff>152400</xdr:colOff>
      <xdr:row>5</xdr:row>
      <xdr:rowOff>101600</xdr:rowOff>
    </xdr:from>
    <xdr:ext cx="11513819" cy="937629"/>
    <xdr:sp macro="" textlink="">
      <xdr:nvSpPr>
        <xdr:cNvPr id="27" name="Прямоугольник 26"/>
        <xdr:cNvSpPr/>
      </xdr:nvSpPr>
      <xdr:spPr>
        <a:xfrm>
          <a:off x="3594100" y="13081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28" name="Прямоугольник 27"/>
        <xdr:cNvSpPr/>
      </xdr:nvSpPr>
      <xdr:spPr>
        <a:xfrm>
          <a:off x="4538694" y="859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47</xdr:row>
      <xdr:rowOff>1633405</xdr:rowOff>
    </xdr:from>
    <xdr:ext cx="937629" cy="11513819"/>
    <xdr:sp macro="" textlink="">
      <xdr:nvSpPr>
        <xdr:cNvPr id="29" name="Прямоугольник 28"/>
        <xdr:cNvSpPr/>
      </xdr:nvSpPr>
      <xdr:spPr>
        <a:xfrm rot="16200000">
          <a:off x="149225" y="521208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50</xdr:row>
      <xdr:rowOff>0</xdr:rowOff>
    </xdr:from>
    <xdr:ext cx="184731" cy="937629"/>
    <xdr:sp macro="" textlink="">
      <xdr:nvSpPr>
        <xdr:cNvPr id="30" name="Прямоугольник 29"/>
        <xdr:cNvSpPr/>
      </xdr:nvSpPr>
      <xdr:spPr>
        <a:xfrm>
          <a:off x="5773769" y="47675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50</xdr:row>
      <xdr:rowOff>0</xdr:rowOff>
    </xdr:from>
    <xdr:ext cx="184731" cy="937629"/>
    <xdr:sp macro="" textlink="">
      <xdr:nvSpPr>
        <xdr:cNvPr id="31" name="Прямоугольник 30"/>
        <xdr:cNvSpPr/>
      </xdr:nvSpPr>
      <xdr:spPr>
        <a:xfrm>
          <a:off x="5773769" y="47675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32" name="Прямоугольник 31"/>
        <xdr:cNvSpPr/>
      </xdr:nvSpPr>
      <xdr:spPr>
        <a:xfrm>
          <a:off x="5773769" y="459613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33" name="Прямоугольник 32"/>
        <xdr:cNvSpPr/>
      </xdr:nvSpPr>
      <xdr:spPr>
        <a:xfrm>
          <a:off x="5773769" y="459613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58</xdr:row>
      <xdr:rowOff>762000</xdr:rowOff>
    </xdr:from>
    <xdr:ext cx="184731" cy="937629"/>
    <xdr:sp macro="" textlink="">
      <xdr:nvSpPr>
        <xdr:cNvPr id="34" name="Прямоугольник 33"/>
        <xdr:cNvSpPr/>
      </xdr:nvSpPr>
      <xdr:spPr>
        <a:xfrm>
          <a:off x="18034000" y="45885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992320</xdr:colOff>
      <xdr:row>87</xdr:row>
      <xdr:rowOff>1633405</xdr:rowOff>
    </xdr:from>
    <xdr:ext cx="937629" cy="11513819"/>
    <xdr:sp macro="" textlink="">
      <xdr:nvSpPr>
        <xdr:cNvPr id="2" name="Прямоугольник 1"/>
        <xdr:cNvSpPr/>
      </xdr:nvSpPr>
      <xdr:spPr>
        <a:xfrm rot="16200000">
          <a:off x="142875" y="503650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88</xdr:row>
      <xdr:rowOff>0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5767419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88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88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8" name="Прямоугольник 7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9" name="Прямоугольник 8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10" name="Прямоугольник 9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11" name="Прямоугольник 10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12" name="Прямоугольник 11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13" name="Прямоугольник 12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4" name="Прямоугольник 13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5" name="Прямоугольник 14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6" name="Прямоугольник 15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7" name="Прямоугольник 16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8" name="Прямоугольник 17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9" name="Прямоугольник 18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20" name="Прямоугольник 19"/>
        <xdr:cNvSpPr/>
      </xdr:nvSpPr>
      <xdr:spPr>
        <a:xfrm>
          <a:off x="16630650" y="482427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21" name="Прямоугольник 20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22" name="Прямоугольник 21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88</xdr:row>
      <xdr:rowOff>0</xdr:rowOff>
    </xdr:from>
    <xdr:ext cx="184731" cy="937629"/>
    <xdr:sp macro="" textlink="">
      <xdr:nvSpPr>
        <xdr:cNvPr id="23" name="Прямоугольник 22"/>
        <xdr:cNvSpPr/>
      </xdr:nvSpPr>
      <xdr:spPr>
        <a:xfrm>
          <a:off x="5767419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1513819" cy="937629"/>
    <xdr:sp macro="" textlink="">
      <xdr:nvSpPr>
        <xdr:cNvPr id="24" name="Прямоугольник 23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88</xdr:row>
      <xdr:rowOff>0</xdr:rowOff>
    </xdr:from>
    <xdr:ext cx="184731" cy="937629"/>
    <xdr:sp macro="" textlink="">
      <xdr:nvSpPr>
        <xdr:cNvPr id="25" name="Прямоугольник 24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88</xdr:row>
      <xdr:rowOff>0</xdr:rowOff>
    </xdr:from>
    <xdr:ext cx="11513819" cy="937629"/>
    <xdr:sp macro="" textlink="">
      <xdr:nvSpPr>
        <xdr:cNvPr id="26" name="Прямоугольник 25"/>
        <xdr:cNvSpPr/>
      </xdr:nvSpPr>
      <xdr:spPr>
        <a:xfrm>
          <a:off x="1473200" y="67640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88</xdr:row>
      <xdr:rowOff>0</xdr:rowOff>
    </xdr:from>
    <xdr:ext cx="184731" cy="937629"/>
    <xdr:sp macro="" textlink="">
      <xdr:nvSpPr>
        <xdr:cNvPr id="27" name="Прямоугольник 26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88</xdr:row>
      <xdr:rowOff>0</xdr:rowOff>
    </xdr:from>
    <xdr:ext cx="937629" cy="11513819"/>
    <xdr:sp macro="" textlink="">
      <xdr:nvSpPr>
        <xdr:cNvPr id="28" name="Прямоугольник 27"/>
        <xdr:cNvSpPr/>
      </xdr:nvSpPr>
      <xdr:spPr>
        <a:xfrm rot="16200000">
          <a:off x="142875" y="44088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88</xdr:row>
      <xdr:rowOff>0</xdr:rowOff>
    </xdr:from>
    <xdr:ext cx="184731" cy="937629"/>
    <xdr:sp macro="" textlink="">
      <xdr:nvSpPr>
        <xdr:cNvPr id="29" name="Прямоугольник 28"/>
        <xdr:cNvSpPr/>
      </xdr:nvSpPr>
      <xdr:spPr>
        <a:xfrm>
          <a:off x="5767419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92</xdr:row>
      <xdr:rowOff>50800</xdr:rowOff>
    </xdr:from>
    <xdr:ext cx="11513819" cy="937629"/>
    <xdr:sp macro="" textlink="">
      <xdr:nvSpPr>
        <xdr:cNvPr id="30" name="Прямоугольник 29"/>
        <xdr:cNvSpPr/>
      </xdr:nvSpPr>
      <xdr:spPr>
        <a:xfrm>
          <a:off x="0" y="62966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31" name="Прямоугольник 30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11513819" cy="937629"/>
    <xdr:sp macro="" textlink="">
      <xdr:nvSpPr>
        <xdr:cNvPr id="32" name="Прямоугольник 31"/>
        <xdr:cNvSpPr/>
      </xdr:nvSpPr>
      <xdr:spPr>
        <a:xfrm>
          <a:off x="0" y="659638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33" name="Прямоугольник 32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34" name="Прямоугольник 33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35" name="Прямоугольник 34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36" name="Прямоугольник 35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37" name="Прямоугольник 36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38" name="Прямоугольник 37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39" name="Прямоугольник 38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54</xdr:row>
      <xdr:rowOff>165100</xdr:rowOff>
    </xdr:from>
    <xdr:ext cx="184731" cy="937629"/>
    <xdr:sp macro="" textlink="">
      <xdr:nvSpPr>
        <xdr:cNvPr id="40" name="Прямоугольник 39"/>
        <xdr:cNvSpPr/>
      </xdr:nvSpPr>
      <xdr:spPr>
        <a:xfrm>
          <a:off x="16662400" y="30175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41" name="Прямоугольник 40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42" name="Прямоугольник 41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43" name="Прямоугольник 42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44" name="Прямоугольник 43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45" name="Прямоугольник 44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46" name="Прямоугольник 45"/>
        <xdr:cNvSpPr/>
      </xdr:nvSpPr>
      <xdr:spPr>
        <a:xfrm>
          <a:off x="16630650" y="416514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47" name="Прямоугольник 46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48" name="Прямоугольник 47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88</xdr:row>
      <xdr:rowOff>0</xdr:rowOff>
    </xdr:from>
    <xdr:ext cx="184731" cy="937629"/>
    <xdr:sp macro="" textlink="">
      <xdr:nvSpPr>
        <xdr:cNvPr id="49" name="Прямоугольник 48"/>
        <xdr:cNvSpPr/>
      </xdr:nvSpPr>
      <xdr:spPr>
        <a:xfrm>
          <a:off x="5767419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155</xdr:row>
      <xdr:rowOff>127000</xdr:rowOff>
    </xdr:from>
    <xdr:ext cx="11513819" cy="937629"/>
    <xdr:sp macro="" textlink="">
      <xdr:nvSpPr>
        <xdr:cNvPr id="50" name="Прямоугольник 49"/>
        <xdr:cNvSpPr/>
      </xdr:nvSpPr>
      <xdr:spPr>
        <a:xfrm>
          <a:off x="0" y="750443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51" name="Прямоугольник 50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91</xdr:row>
      <xdr:rowOff>0</xdr:rowOff>
    </xdr:from>
    <xdr:ext cx="11513819" cy="937629"/>
    <xdr:sp macro="" textlink="">
      <xdr:nvSpPr>
        <xdr:cNvPr id="52" name="Прямоугольник 51"/>
        <xdr:cNvSpPr/>
      </xdr:nvSpPr>
      <xdr:spPr>
        <a:xfrm rot="1025525">
          <a:off x="2374900" y="621665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53" name="Прямоугольник 52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86</xdr:row>
      <xdr:rowOff>1633405</xdr:rowOff>
    </xdr:from>
    <xdr:ext cx="937629" cy="11513819"/>
    <xdr:sp macro="" textlink="">
      <xdr:nvSpPr>
        <xdr:cNvPr id="54" name="Прямоугольник 53"/>
        <xdr:cNvSpPr/>
      </xdr:nvSpPr>
      <xdr:spPr>
        <a:xfrm rot="16200000">
          <a:off x="142875" y="38687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88</xdr:row>
      <xdr:rowOff>0</xdr:rowOff>
    </xdr:from>
    <xdr:ext cx="184731" cy="937629"/>
    <xdr:sp macro="" textlink="">
      <xdr:nvSpPr>
        <xdr:cNvPr id="55" name="Прямоугольник 54"/>
        <xdr:cNvSpPr/>
      </xdr:nvSpPr>
      <xdr:spPr>
        <a:xfrm>
          <a:off x="5767419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1513819" cy="937629"/>
    <xdr:sp macro="" textlink="">
      <xdr:nvSpPr>
        <xdr:cNvPr id="56" name="Прямоугольник 55"/>
        <xdr:cNvSpPr/>
      </xdr:nvSpPr>
      <xdr:spPr>
        <a:xfrm>
          <a:off x="4381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88</xdr:row>
      <xdr:rowOff>0</xdr:rowOff>
    </xdr:from>
    <xdr:ext cx="184731" cy="937629"/>
    <xdr:sp macro="" textlink="">
      <xdr:nvSpPr>
        <xdr:cNvPr id="57" name="Прямоугольник 56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1513819" cy="937629"/>
    <xdr:sp macro="" textlink="">
      <xdr:nvSpPr>
        <xdr:cNvPr id="58" name="Прямоугольник 57"/>
        <xdr:cNvSpPr/>
      </xdr:nvSpPr>
      <xdr:spPr>
        <a:xfrm>
          <a:off x="4381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88</xdr:row>
      <xdr:rowOff>0</xdr:rowOff>
    </xdr:from>
    <xdr:ext cx="184731" cy="937629"/>
    <xdr:sp macro="" textlink="">
      <xdr:nvSpPr>
        <xdr:cNvPr id="59" name="Прямоугольник 58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60" name="Прямоугольник 59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61" name="Прямоугольник 60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62" name="Прямоугольник 61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63" name="Прямоугольник 62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64" name="Прямоугольник 63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65" name="Прямоугольник 64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66" name="Прямоугольник 65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67" name="Прямоугольник 66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68" name="Прямоугольник 67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69" name="Прямоугольник 68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70" name="Прямоугольник 69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71" name="Прямоугольник 70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72" name="Прямоугольник 71"/>
        <xdr:cNvSpPr/>
      </xdr:nvSpPr>
      <xdr:spPr>
        <a:xfrm>
          <a:off x="16630650" y="3625078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73" name="Прямоугольник 72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74" name="Прямоугольник 73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88</xdr:row>
      <xdr:rowOff>0</xdr:rowOff>
    </xdr:from>
    <xdr:ext cx="184731" cy="937629"/>
    <xdr:sp macro="" textlink="">
      <xdr:nvSpPr>
        <xdr:cNvPr id="75" name="Прямоугольник 74"/>
        <xdr:cNvSpPr/>
      </xdr:nvSpPr>
      <xdr:spPr>
        <a:xfrm>
          <a:off x="5767419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1513819" cy="937629"/>
    <xdr:sp macro="" textlink="">
      <xdr:nvSpPr>
        <xdr:cNvPr id="76" name="Прямоугольник 75"/>
        <xdr:cNvSpPr/>
      </xdr:nvSpPr>
      <xdr:spPr>
        <a:xfrm>
          <a:off x="4381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88</xdr:row>
      <xdr:rowOff>0</xdr:rowOff>
    </xdr:from>
    <xdr:ext cx="184731" cy="937629"/>
    <xdr:sp macro="" textlink="">
      <xdr:nvSpPr>
        <xdr:cNvPr id="77" name="Прямоугольник 76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88</xdr:row>
      <xdr:rowOff>0</xdr:rowOff>
    </xdr:from>
    <xdr:ext cx="11513819" cy="937629"/>
    <xdr:sp macro="" textlink="">
      <xdr:nvSpPr>
        <xdr:cNvPr id="78" name="Прямоугольник 77"/>
        <xdr:cNvSpPr/>
      </xdr:nvSpPr>
      <xdr:spPr>
        <a:xfrm>
          <a:off x="14668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88</xdr:row>
      <xdr:rowOff>0</xdr:rowOff>
    </xdr:from>
    <xdr:ext cx="184731" cy="937629"/>
    <xdr:sp macro="" textlink="">
      <xdr:nvSpPr>
        <xdr:cNvPr id="79" name="Прямоугольник 78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87</xdr:row>
      <xdr:rowOff>1633405</xdr:rowOff>
    </xdr:from>
    <xdr:ext cx="937629" cy="11513819"/>
    <xdr:sp macro="" textlink="">
      <xdr:nvSpPr>
        <xdr:cNvPr id="80" name="Прямоугольник 79"/>
        <xdr:cNvSpPr/>
      </xdr:nvSpPr>
      <xdr:spPr>
        <a:xfrm rot="16200000">
          <a:off x="142875" y="40211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88</xdr:row>
      <xdr:rowOff>0</xdr:rowOff>
    </xdr:from>
    <xdr:ext cx="184731" cy="937629"/>
    <xdr:sp macro="" textlink="">
      <xdr:nvSpPr>
        <xdr:cNvPr id="81" name="Прямоугольник 80"/>
        <xdr:cNvSpPr/>
      </xdr:nvSpPr>
      <xdr:spPr>
        <a:xfrm>
          <a:off x="5767419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91</xdr:row>
      <xdr:rowOff>50800</xdr:rowOff>
    </xdr:from>
    <xdr:ext cx="11513819" cy="937629"/>
    <xdr:sp macro="" textlink="">
      <xdr:nvSpPr>
        <xdr:cNvPr id="82" name="Прямоугольник 81"/>
        <xdr:cNvSpPr/>
      </xdr:nvSpPr>
      <xdr:spPr>
        <a:xfrm>
          <a:off x="0" y="636397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83" name="Прямоугольник 82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11513819" cy="937629"/>
    <xdr:sp macro="" textlink="">
      <xdr:nvSpPr>
        <xdr:cNvPr id="84" name="Прямоугольник 83"/>
        <xdr:cNvSpPr/>
      </xdr:nvSpPr>
      <xdr:spPr>
        <a:xfrm>
          <a:off x="0" y="66636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85" name="Прямоугольник 84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86" name="Прямоугольник 85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87" name="Прямоугольник 86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88" name="Прямоугольник 87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89" name="Прямоугольник 88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90" name="Прямоугольник 89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91" name="Прямоугольник 90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92" name="Прямоугольник 91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93" name="Прямоугольник 92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94" name="Прямоугольник 93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95" name="Прямоугольник 94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96" name="Прямоугольник 95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97" name="Прямоугольник 96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98" name="Прямоугольник 97"/>
        <xdr:cNvSpPr/>
      </xdr:nvSpPr>
      <xdr:spPr>
        <a:xfrm>
          <a:off x="16630650" y="3701278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99" name="Прямоугольник 98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100" name="Прямоугольник 99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88</xdr:row>
      <xdr:rowOff>0</xdr:rowOff>
    </xdr:from>
    <xdr:ext cx="184731" cy="937629"/>
    <xdr:sp macro="" textlink="">
      <xdr:nvSpPr>
        <xdr:cNvPr id="101" name="Прямоугольник 100"/>
        <xdr:cNvSpPr/>
      </xdr:nvSpPr>
      <xdr:spPr>
        <a:xfrm>
          <a:off x="5767419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134</xdr:row>
      <xdr:rowOff>0</xdr:rowOff>
    </xdr:from>
    <xdr:ext cx="11513819" cy="937629"/>
    <xdr:sp macro="" textlink="">
      <xdr:nvSpPr>
        <xdr:cNvPr id="102" name="Прямоугольник 101"/>
        <xdr:cNvSpPr/>
      </xdr:nvSpPr>
      <xdr:spPr>
        <a:xfrm>
          <a:off x="0" y="717804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103" name="Прямоугольник 102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90</xdr:row>
      <xdr:rowOff>25400</xdr:rowOff>
    </xdr:from>
    <xdr:ext cx="11513819" cy="937629"/>
    <xdr:sp macro="" textlink="">
      <xdr:nvSpPr>
        <xdr:cNvPr id="104" name="Прямоугольник 103"/>
        <xdr:cNvSpPr/>
      </xdr:nvSpPr>
      <xdr:spPr>
        <a:xfrm rot="1025525">
          <a:off x="2330450" y="634238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105" name="Прямоугольник 104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1513819" cy="937629"/>
    <xdr:sp macro="" textlink="">
      <xdr:nvSpPr>
        <xdr:cNvPr id="106" name="Прямоугольник 105"/>
        <xdr:cNvSpPr/>
      </xdr:nvSpPr>
      <xdr:spPr>
        <a:xfrm>
          <a:off x="444500" y="575310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88</xdr:row>
      <xdr:rowOff>0</xdr:rowOff>
    </xdr:from>
    <xdr:ext cx="184731" cy="937629"/>
    <xdr:sp macro="" textlink="">
      <xdr:nvSpPr>
        <xdr:cNvPr id="107" name="Прямоугольник 106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1513819" cy="937629"/>
    <xdr:sp macro="" textlink="">
      <xdr:nvSpPr>
        <xdr:cNvPr id="108" name="Прямоугольник 107"/>
        <xdr:cNvSpPr/>
      </xdr:nvSpPr>
      <xdr:spPr>
        <a:xfrm>
          <a:off x="444500" y="575310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88</xdr:row>
      <xdr:rowOff>0</xdr:rowOff>
    </xdr:from>
    <xdr:ext cx="184731" cy="937629"/>
    <xdr:sp macro="" textlink="">
      <xdr:nvSpPr>
        <xdr:cNvPr id="109" name="Прямоугольник 108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88</xdr:row>
      <xdr:rowOff>0</xdr:rowOff>
    </xdr:from>
    <xdr:ext cx="11513819" cy="937629"/>
    <xdr:sp macro="" textlink="">
      <xdr:nvSpPr>
        <xdr:cNvPr id="110" name="Прямоугольник 109"/>
        <xdr:cNvSpPr/>
      </xdr:nvSpPr>
      <xdr:spPr>
        <a:xfrm>
          <a:off x="431800" y="597027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88</xdr:row>
      <xdr:rowOff>0</xdr:rowOff>
    </xdr:from>
    <xdr:ext cx="184731" cy="937629"/>
    <xdr:sp macro="" textlink="">
      <xdr:nvSpPr>
        <xdr:cNvPr id="111" name="Прямоугольник 110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88</xdr:row>
      <xdr:rowOff>0</xdr:rowOff>
    </xdr:from>
    <xdr:ext cx="11513819" cy="937629"/>
    <xdr:sp macro="" textlink="">
      <xdr:nvSpPr>
        <xdr:cNvPr id="112" name="Прямоугольник 111"/>
        <xdr:cNvSpPr/>
      </xdr:nvSpPr>
      <xdr:spPr>
        <a:xfrm>
          <a:off x="1473200" y="575310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88</xdr:row>
      <xdr:rowOff>0</xdr:rowOff>
    </xdr:from>
    <xdr:ext cx="184731" cy="937629"/>
    <xdr:sp macro="" textlink="">
      <xdr:nvSpPr>
        <xdr:cNvPr id="113" name="Прямоугольник 112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74</xdr:row>
      <xdr:rowOff>0</xdr:rowOff>
    </xdr:from>
    <xdr:ext cx="184731" cy="937629"/>
    <xdr:sp macro="" textlink="">
      <xdr:nvSpPr>
        <xdr:cNvPr id="114" name="Прямоугольник 113"/>
        <xdr:cNvSpPr/>
      </xdr:nvSpPr>
      <xdr:spPr>
        <a:xfrm>
          <a:off x="5773769" y="52095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74</xdr:row>
      <xdr:rowOff>0</xdr:rowOff>
    </xdr:from>
    <xdr:ext cx="184731" cy="937629"/>
    <xdr:sp macro="" textlink="">
      <xdr:nvSpPr>
        <xdr:cNvPr id="115" name="Прямоугольник 114"/>
        <xdr:cNvSpPr/>
      </xdr:nvSpPr>
      <xdr:spPr>
        <a:xfrm>
          <a:off x="5773769" y="52095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73</xdr:row>
      <xdr:rowOff>0</xdr:rowOff>
    </xdr:from>
    <xdr:ext cx="184731" cy="937629"/>
    <xdr:sp macro="" textlink="">
      <xdr:nvSpPr>
        <xdr:cNvPr id="116" name="Прямоугольник 115"/>
        <xdr:cNvSpPr/>
      </xdr:nvSpPr>
      <xdr:spPr>
        <a:xfrm>
          <a:off x="5773769" y="51333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73</xdr:row>
      <xdr:rowOff>0</xdr:rowOff>
    </xdr:from>
    <xdr:ext cx="184731" cy="937629"/>
    <xdr:sp macro="" textlink="">
      <xdr:nvSpPr>
        <xdr:cNvPr id="117" name="Прямоугольник 116"/>
        <xdr:cNvSpPr/>
      </xdr:nvSpPr>
      <xdr:spPr>
        <a:xfrm>
          <a:off x="5773769" y="51333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75</xdr:row>
      <xdr:rowOff>1633405</xdr:rowOff>
    </xdr:from>
    <xdr:ext cx="937629" cy="11513819"/>
    <xdr:sp macro="" textlink="">
      <xdr:nvSpPr>
        <xdr:cNvPr id="234" name="Прямоугольник 233"/>
        <xdr:cNvSpPr/>
      </xdr:nvSpPr>
      <xdr:spPr>
        <a:xfrm rot="16200000">
          <a:off x="142875" y="5252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235" name="Прямоугольник 234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1513819" cy="937629"/>
    <xdr:sp macro="" textlink="">
      <xdr:nvSpPr>
        <xdr:cNvPr id="236" name="Прямоугольник 235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237" name="Прямоугольник 23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1513819" cy="937629"/>
    <xdr:sp macro="" textlink="">
      <xdr:nvSpPr>
        <xdr:cNvPr id="238" name="Прямоугольник 23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239" name="Прямоугольник 23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240" name="Прямоугольник 23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241" name="Прямоугольник 24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242" name="Прямоугольник 24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243" name="Прямоугольник 24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244" name="Прямоугольник 24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245" name="Прямоугольник 244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246" name="Прямоугольник 245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247" name="Прямоугольник 246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248" name="Прямоугольник 247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249" name="Прямоугольник 248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250" name="Прямоугольник 249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251" name="Прямоугольник 250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252" name="Прямоугольник 25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253" name="Прямоугольник 25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254" name="Прямоугольник 25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255" name="Прямоугольник 254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1513819" cy="937629"/>
    <xdr:sp macro="" textlink="">
      <xdr:nvSpPr>
        <xdr:cNvPr id="256" name="Прямоугольник 255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257" name="Прямоугольник 25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85</xdr:row>
      <xdr:rowOff>0</xdr:rowOff>
    </xdr:from>
    <xdr:ext cx="11513819" cy="937629"/>
    <xdr:sp macro="" textlink="">
      <xdr:nvSpPr>
        <xdr:cNvPr id="258" name="Прямоугольник 257"/>
        <xdr:cNvSpPr/>
      </xdr:nvSpPr>
      <xdr:spPr>
        <a:xfrm>
          <a:off x="14668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259" name="Прямоугольник 25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85</xdr:row>
      <xdr:rowOff>0</xdr:rowOff>
    </xdr:from>
    <xdr:ext cx="937629" cy="11513819"/>
    <xdr:sp macro="" textlink="">
      <xdr:nvSpPr>
        <xdr:cNvPr id="260" name="Прямоугольник 259"/>
        <xdr:cNvSpPr/>
      </xdr:nvSpPr>
      <xdr:spPr>
        <a:xfrm rot="16200000">
          <a:off x="142875" y="5252257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261" name="Прямоугольник 26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89</xdr:row>
      <xdr:rowOff>50800</xdr:rowOff>
    </xdr:from>
    <xdr:ext cx="11513819" cy="937629"/>
    <xdr:sp macro="" textlink="">
      <xdr:nvSpPr>
        <xdr:cNvPr id="262" name="Прямоугольник 261"/>
        <xdr:cNvSpPr/>
      </xdr:nvSpPr>
      <xdr:spPr>
        <a:xfrm>
          <a:off x="0" y="480472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88</xdr:row>
      <xdr:rowOff>0</xdr:rowOff>
    </xdr:from>
    <xdr:ext cx="184731" cy="937629"/>
    <xdr:sp macro="" textlink="">
      <xdr:nvSpPr>
        <xdr:cNvPr id="263" name="Прямоугольник 262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11513819" cy="937629"/>
    <xdr:sp macro="" textlink="">
      <xdr:nvSpPr>
        <xdr:cNvPr id="264" name="Прямоугольник 263"/>
        <xdr:cNvSpPr/>
      </xdr:nvSpPr>
      <xdr:spPr>
        <a:xfrm>
          <a:off x="0" y="5104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88</xdr:row>
      <xdr:rowOff>0</xdr:rowOff>
    </xdr:from>
    <xdr:ext cx="184731" cy="937629"/>
    <xdr:sp macro="" textlink="">
      <xdr:nvSpPr>
        <xdr:cNvPr id="265" name="Прямоугольник 264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266" name="Прямоугольник 265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267" name="Прямоугольник 266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268" name="Прямоугольник 267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269" name="Прямоугольник 268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270" name="Прямоугольник 26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271" name="Прямоугольник 27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51</xdr:row>
      <xdr:rowOff>165100</xdr:rowOff>
    </xdr:from>
    <xdr:ext cx="184731" cy="937629"/>
    <xdr:sp macro="" textlink="">
      <xdr:nvSpPr>
        <xdr:cNvPr id="272" name="Прямоугольник 271"/>
        <xdr:cNvSpPr/>
      </xdr:nvSpPr>
      <xdr:spPr>
        <a:xfrm>
          <a:off x="16643350" y="266065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273" name="Прямоугольник 272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274" name="Прямоугольник 273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275" name="Прямоугольник 274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276" name="Прямоугольник 275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277" name="Прямоугольник 276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278" name="Прямоугольник 277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279" name="Прямоугольник 278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280" name="Прямоугольник 27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281" name="Прямоугольник 28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152</xdr:row>
      <xdr:rowOff>127000</xdr:rowOff>
    </xdr:from>
    <xdr:ext cx="11513819" cy="937629"/>
    <xdr:sp macro="" textlink="">
      <xdr:nvSpPr>
        <xdr:cNvPr id="282" name="Прямоугольник 281"/>
        <xdr:cNvSpPr/>
      </xdr:nvSpPr>
      <xdr:spPr>
        <a:xfrm>
          <a:off x="0" y="60124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88</xdr:row>
      <xdr:rowOff>0</xdr:rowOff>
    </xdr:from>
    <xdr:ext cx="184731" cy="937629"/>
    <xdr:sp macro="" textlink="">
      <xdr:nvSpPr>
        <xdr:cNvPr id="283" name="Прямоугольник 282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88</xdr:row>
      <xdr:rowOff>0</xdr:rowOff>
    </xdr:from>
    <xdr:ext cx="11513819" cy="937629"/>
    <xdr:sp macro="" textlink="">
      <xdr:nvSpPr>
        <xdr:cNvPr id="284" name="Прямоугольник 283"/>
        <xdr:cNvSpPr/>
      </xdr:nvSpPr>
      <xdr:spPr>
        <a:xfrm rot="1025525">
          <a:off x="2368550" y="47805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88</xdr:row>
      <xdr:rowOff>0</xdr:rowOff>
    </xdr:from>
    <xdr:ext cx="184731" cy="937629"/>
    <xdr:sp macro="" textlink="">
      <xdr:nvSpPr>
        <xdr:cNvPr id="285" name="Прямоугольник 284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74</xdr:row>
      <xdr:rowOff>1633405</xdr:rowOff>
    </xdr:from>
    <xdr:ext cx="937629" cy="11513819"/>
    <xdr:sp macro="" textlink="">
      <xdr:nvSpPr>
        <xdr:cNvPr id="286" name="Прямоугольник 285"/>
        <xdr:cNvSpPr/>
      </xdr:nvSpPr>
      <xdr:spPr>
        <a:xfrm rot="16200000">
          <a:off x="142875" y="51936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287" name="Прямоугольник 28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1513819" cy="937629"/>
    <xdr:sp macro="" textlink="">
      <xdr:nvSpPr>
        <xdr:cNvPr id="288" name="Прямоугольник 28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289" name="Прямоугольник 28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1513819" cy="937629"/>
    <xdr:sp macro="" textlink="">
      <xdr:nvSpPr>
        <xdr:cNvPr id="290" name="Прямоугольник 289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291" name="Прямоугольник 29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292" name="Прямоугольник 29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293" name="Прямоугольник 29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294" name="Прямоугольник 29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295" name="Прямоугольник 294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296" name="Прямоугольник 295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297" name="Прямоугольник 296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298" name="Прямоугольник 297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299" name="Прямоугольник 298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300" name="Прямоугольник 299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301" name="Прямоугольник 300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302" name="Прямоугольник 301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303" name="Прямоугольник 302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304" name="Прямоугольник 30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305" name="Прямоугольник 304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306" name="Прямоугольник 305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307" name="Прямоугольник 30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1513819" cy="937629"/>
    <xdr:sp macro="" textlink="">
      <xdr:nvSpPr>
        <xdr:cNvPr id="308" name="Прямоугольник 30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309" name="Прямоугольник 30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85</xdr:row>
      <xdr:rowOff>0</xdr:rowOff>
    </xdr:from>
    <xdr:ext cx="11513819" cy="937629"/>
    <xdr:sp macro="" textlink="">
      <xdr:nvSpPr>
        <xdr:cNvPr id="310" name="Прямоугольник 309"/>
        <xdr:cNvSpPr/>
      </xdr:nvSpPr>
      <xdr:spPr>
        <a:xfrm>
          <a:off x="14668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311" name="Прямоугольник 31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75</xdr:row>
      <xdr:rowOff>1633405</xdr:rowOff>
    </xdr:from>
    <xdr:ext cx="937629" cy="11513819"/>
    <xdr:sp macro="" textlink="">
      <xdr:nvSpPr>
        <xdr:cNvPr id="312" name="Прямоугольник 311"/>
        <xdr:cNvSpPr/>
      </xdr:nvSpPr>
      <xdr:spPr>
        <a:xfrm rot="16200000">
          <a:off x="142875" y="5252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313" name="Прямоугольник 312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88</xdr:row>
      <xdr:rowOff>50800</xdr:rowOff>
    </xdr:from>
    <xdr:ext cx="11513819" cy="937629"/>
    <xdr:sp macro="" textlink="">
      <xdr:nvSpPr>
        <xdr:cNvPr id="314" name="Прямоугольник 313"/>
        <xdr:cNvSpPr/>
      </xdr:nvSpPr>
      <xdr:spPr>
        <a:xfrm>
          <a:off x="0" y="478567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315" name="Прямоугольник 314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11513819" cy="937629"/>
    <xdr:sp macro="" textlink="">
      <xdr:nvSpPr>
        <xdr:cNvPr id="316" name="Прямоугольник 315"/>
        <xdr:cNvSpPr/>
      </xdr:nvSpPr>
      <xdr:spPr>
        <a:xfrm>
          <a:off x="0" y="50853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317" name="Прямоугольник 316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318" name="Прямоугольник 317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319" name="Прямоугольник 318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320" name="Прямоугольник 31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321" name="Прямоугольник 32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322" name="Прямоугольник 32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323" name="Прямоугольник 32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324" name="Прямоугольник 323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325" name="Прямоугольник 324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326" name="Прямоугольник 325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327" name="Прямоугольник 326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328" name="Прямоугольник 327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329" name="Прямоугольник 328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330" name="Прямоугольник 32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331" name="Прямоугольник 33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332" name="Прямоугольник 33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333" name="Прямоугольник 332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131</xdr:row>
      <xdr:rowOff>0</xdr:rowOff>
    </xdr:from>
    <xdr:ext cx="11513819" cy="937629"/>
    <xdr:sp macro="" textlink="">
      <xdr:nvSpPr>
        <xdr:cNvPr id="334" name="Прямоугольник 333"/>
        <xdr:cNvSpPr/>
      </xdr:nvSpPr>
      <xdr:spPr>
        <a:xfrm>
          <a:off x="0" y="55997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335" name="Прямоугольник 334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87</xdr:row>
      <xdr:rowOff>25400</xdr:rowOff>
    </xdr:from>
    <xdr:ext cx="11513819" cy="937629"/>
    <xdr:sp macro="" textlink="">
      <xdr:nvSpPr>
        <xdr:cNvPr id="336" name="Прямоугольник 335"/>
        <xdr:cNvSpPr/>
      </xdr:nvSpPr>
      <xdr:spPr>
        <a:xfrm rot="1025525">
          <a:off x="2330450" y="47640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337" name="Прямоугольник 336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1513819" cy="937629"/>
    <xdr:sp macro="" textlink="">
      <xdr:nvSpPr>
        <xdr:cNvPr id="338" name="Прямоугольник 33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339" name="Прямоугольник 33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1513819" cy="937629"/>
    <xdr:sp macro="" textlink="">
      <xdr:nvSpPr>
        <xdr:cNvPr id="340" name="Прямоугольник 339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341" name="Прямоугольник 34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85</xdr:row>
      <xdr:rowOff>0</xdr:rowOff>
    </xdr:from>
    <xdr:ext cx="11513819" cy="937629"/>
    <xdr:sp macro="" textlink="">
      <xdr:nvSpPr>
        <xdr:cNvPr id="342" name="Прямоугольник 341"/>
        <xdr:cNvSpPr/>
      </xdr:nvSpPr>
      <xdr:spPr>
        <a:xfrm>
          <a:off x="43180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343" name="Прямоугольник 342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85</xdr:row>
      <xdr:rowOff>0</xdr:rowOff>
    </xdr:from>
    <xdr:ext cx="11513819" cy="937629"/>
    <xdr:sp macro="" textlink="">
      <xdr:nvSpPr>
        <xdr:cNvPr id="344" name="Прямоугольник 343"/>
        <xdr:cNvSpPr/>
      </xdr:nvSpPr>
      <xdr:spPr>
        <a:xfrm>
          <a:off x="14668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345" name="Прямоугольник 344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71</xdr:row>
      <xdr:rowOff>0</xdr:rowOff>
    </xdr:from>
    <xdr:ext cx="184731" cy="937629"/>
    <xdr:sp macro="" textlink="">
      <xdr:nvSpPr>
        <xdr:cNvPr id="346" name="Прямоугольник 345"/>
        <xdr:cNvSpPr/>
      </xdr:nvSpPr>
      <xdr:spPr>
        <a:xfrm>
          <a:off x="5767419" y="43595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71</xdr:row>
      <xdr:rowOff>0</xdr:rowOff>
    </xdr:from>
    <xdr:ext cx="184731" cy="937629"/>
    <xdr:sp macro="" textlink="">
      <xdr:nvSpPr>
        <xdr:cNvPr id="347" name="Прямоугольник 346"/>
        <xdr:cNvSpPr/>
      </xdr:nvSpPr>
      <xdr:spPr>
        <a:xfrm>
          <a:off x="5767419" y="43595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70</xdr:row>
      <xdr:rowOff>0</xdr:rowOff>
    </xdr:from>
    <xdr:ext cx="184731" cy="937629"/>
    <xdr:sp macro="" textlink="">
      <xdr:nvSpPr>
        <xdr:cNvPr id="348" name="Прямоугольник 347"/>
        <xdr:cNvSpPr/>
      </xdr:nvSpPr>
      <xdr:spPr>
        <a:xfrm>
          <a:off x="5767419" y="42995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70</xdr:row>
      <xdr:rowOff>0</xdr:rowOff>
    </xdr:from>
    <xdr:ext cx="184731" cy="937629"/>
    <xdr:sp macro="" textlink="">
      <xdr:nvSpPr>
        <xdr:cNvPr id="349" name="Прямоугольник 348"/>
        <xdr:cNvSpPr/>
      </xdr:nvSpPr>
      <xdr:spPr>
        <a:xfrm>
          <a:off x="5767419" y="42995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84</xdr:row>
      <xdr:rowOff>1633405</xdr:rowOff>
    </xdr:from>
    <xdr:ext cx="937629" cy="11513819"/>
    <xdr:sp macro="" textlink="">
      <xdr:nvSpPr>
        <xdr:cNvPr id="350" name="Прямоугольник 349"/>
        <xdr:cNvSpPr/>
      </xdr:nvSpPr>
      <xdr:spPr>
        <a:xfrm rot="16200000">
          <a:off x="142875" y="67271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351" name="Прямоугольник 35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1513819" cy="937629"/>
    <xdr:sp macro="" textlink="">
      <xdr:nvSpPr>
        <xdr:cNvPr id="352" name="Прямоугольник 351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353" name="Прямоугольник 35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1513819" cy="937629"/>
    <xdr:sp macro="" textlink="">
      <xdr:nvSpPr>
        <xdr:cNvPr id="354" name="Прямоугольник 35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355" name="Прямоугольник 35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356" name="Прямоугольник 35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357" name="Прямоугольник 35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358" name="Прямоугольник 35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359" name="Прямоугольник 35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360" name="Прямоугольник 35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361" name="Прямоугольник 36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362" name="Прямоугольник 361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363" name="Прямоугольник 362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364" name="Прямоугольник 363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365" name="Прямоугольник 364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366" name="Прямоугольник 365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367" name="Прямоугольник 366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368" name="Прямоугольник 36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369" name="Прямоугольник 36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370" name="Прямоугольник 36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371" name="Прямоугольник 37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1513819" cy="937629"/>
    <xdr:sp macro="" textlink="">
      <xdr:nvSpPr>
        <xdr:cNvPr id="372" name="Прямоугольник 371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373" name="Прямоугольник 37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85</xdr:row>
      <xdr:rowOff>0</xdr:rowOff>
    </xdr:from>
    <xdr:ext cx="11513819" cy="937629"/>
    <xdr:sp macro="" textlink="">
      <xdr:nvSpPr>
        <xdr:cNvPr id="374" name="Прямоугольник 373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375" name="Прямоугольник 37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85</xdr:row>
      <xdr:rowOff>0</xdr:rowOff>
    </xdr:from>
    <xdr:ext cx="937629" cy="11513819"/>
    <xdr:sp macro="" textlink="">
      <xdr:nvSpPr>
        <xdr:cNvPr id="376" name="Прямоугольник 375"/>
        <xdr:cNvSpPr/>
      </xdr:nvSpPr>
      <xdr:spPr>
        <a:xfrm rot="16200000">
          <a:off x="142875" y="6726727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377" name="Прямоугольник 37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88</xdr:row>
      <xdr:rowOff>50800</xdr:rowOff>
    </xdr:from>
    <xdr:ext cx="11513819" cy="937629"/>
    <xdr:sp macro="" textlink="">
      <xdr:nvSpPr>
        <xdr:cNvPr id="378" name="Прямоугольник 377"/>
        <xdr:cNvSpPr/>
      </xdr:nvSpPr>
      <xdr:spPr>
        <a:xfrm>
          <a:off x="0" y="62791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379" name="Прямоугольник 378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11513819" cy="937629"/>
    <xdr:sp macro="" textlink="">
      <xdr:nvSpPr>
        <xdr:cNvPr id="380" name="Прямоугольник 379"/>
        <xdr:cNvSpPr/>
      </xdr:nvSpPr>
      <xdr:spPr>
        <a:xfrm>
          <a:off x="0" y="6578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381" name="Прямоугольник 380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382" name="Прямоугольник 38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383" name="Прямоугольник 38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384" name="Прямоугольник 38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385" name="Прямоугольник 38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386" name="Прямоугольник 38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387" name="Прямоугольник 38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47</xdr:row>
      <xdr:rowOff>165100</xdr:rowOff>
    </xdr:from>
    <xdr:ext cx="184731" cy="937629"/>
    <xdr:sp macro="" textlink="">
      <xdr:nvSpPr>
        <xdr:cNvPr id="388" name="Прямоугольник 387"/>
        <xdr:cNvSpPr/>
      </xdr:nvSpPr>
      <xdr:spPr>
        <a:xfrm>
          <a:off x="16643350" y="31930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389" name="Прямоугольник 388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390" name="Прямоугольник 389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391" name="Прямоугольник 390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392" name="Прямоугольник 391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393" name="Прямоугольник 392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394" name="Прямоугольник 39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395" name="Прямоугольник 39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396" name="Прямоугольник 39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397" name="Прямоугольник 39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151</xdr:row>
      <xdr:rowOff>127000</xdr:rowOff>
    </xdr:from>
    <xdr:ext cx="11513819" cy="937629"/>
    <xdr:sp macro="" textlink="">
      <xdr:nvSpPr>
        <xdr:cNvPr id="398" name="Прямоугольник 397"/>
        <xdr:cNvSpPr/>
      </xdr:nvSpPr>
      <xdr:spPr>
        <a:xfrm>
          <a:off x="0" y="74869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399" name="Прямоугольник 398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87</xdr:row>
      <xdr:rowOff>0</xdr:rowOff>
    </xdr:from>
    <xdr:ext cx="11513819" cy="937629"/>
    <xdr:sp macro="" textlink="">
      <xdr:nvSpPr>
        <xdr:cNvPr id="400" name="Прямоугольник 399"/>
        <xdr:cNvSpPr/>
      </xdr:nvSpPr>
      <xdr:spPr>
        <a:xfrm rot="1025525">
          <a:off x="2368550" y="62550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401" name="Прямоугольник 400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83</xdr:row>
      <xdr:rowOff>1633405</xdr:rowOff>
    </xdr:from>
    <xdr:ext cx="937629" cy="11513819"/>
    <xdr:sp macro="" textlink="">
      <xdr:nvSpPr>
        <xdr:cNvPr id="402" name="Прямоугольник 401"/>
        <xdr:cNvSpPr/>
      </xdr:nvSpPr>
      <xdr:spPr>
        <a:xfrm rot="16200000">
          <a:off x="142875" y="670242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403" name="Прямоугольник 40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1513819" cy="937629"/>
    <xdr:sp macro="" textlink="">
      <xdr:nvSpPr>
        <xdr:cNvPr id="404" name="Прямоугольник 40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405" name="Прямоугольник 40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1513819" cy="937629"/>
    <xdr:sp macro="" textlink="">
      <xdr:nvSpPr>
        <xdr:cNvPr id="406" name="Прямоугольник 40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407" name="Прямоугольник 40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408" name="Прямоугольник 40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409" name="Прямоугольник 40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410" name="Прямоугольник 40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411" name="Прямоугольник 41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412" name="Прямоугольник 41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413" name="Прямоугольник 41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414" name="Прямоугольник 413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415" name="Прямоугольник 414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416" name="Прямоугольник 415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417" name="Прямоугольник 416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418" name="Прямоугольник 417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419" name="Прямоугольник 418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420" name="Прямоугольник 41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421" name="Прямоугольник 42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422" name="Прямоугольник 42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423" name="Прямоугольник 42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1513819" cy="937629"/>
    <xdr:sp macro="" textlink="">
      <xdr:nvSpPr>
        <xdr:cNvPr id="424" name="Прямоугольник 42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425" name="Прямоугольник 42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85</xdr:row>
      <xdr:rowOff>0</xdr:rowOff>
    </xdr:from>
    <xdr:ext cx="11513819" cy="937629"/>
    <xdr:sp macro="" textlink="">
      <xdr:nvSpPr>
        <xdr:cNvPr id="426" name="Прямоугольник 425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427" name="Прямоугольник 42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84</xdr:row>
      <xdr:rowOff>1633405</xdr:rowOff>
    </xdr:from>
    <xdr:ext cx="937629" cy="11513819"/>
    <xdr:sp macro="" textlink="">
      <xdr:nvSpPr>
        <xdr:cNvPr id="428" name="Прямоугольник 427"/>
        <xdr:cNvSpPr/>
      </xdr:nvSpPr>
      <xdr:spPr>
        <a:xfrm rot="16200000">
          <a:off x="142875" y="67271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429" name="Прямоугольник 42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87</xdr:row>
      <xdr:rowOff>50800</xdr:rowOff>
    </xdr:from>
    <xdr:ext cx="11513819" cy="937629"/>
    <xdr:sp macro="" textlink="">
      <xdr:nvSpPr>
        <xdr:cNvPr id="430" name="Прямоугольник 429"/>
        <xdr:cNvSpPr/>
      </xdr:nvSpPr>
      <xdr:spPr>
        <a:xfrm>
          <a:off x="0" y="62601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431" name="Прямоугольник 430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103</xdr:row>
      <xdr:rowOff>0</xdr:rowOff>
    </xdr:from>
    <xdr:ext cx="11513819" cy="937629"/>
    <xdr:sp macro="" textlink="">
      <xdr:nvSpPr>
        <xdr:cNvPr id="432" name="Прямоугольник 431"/>
        <xdr:cNvSpPr/>
      </xdr:nvSpPr>
      <xdr:spPr>
        <a:xfrm>
          <a:off x="0" y="65598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433" name="Прямоугольник 432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434" name="Прямоугольник 43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435" name="Прямоугольник 43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436" name="Прямоугольник 43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437" name="Прямоугольник 43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438" name="Прямоугольник 43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439" name="Прямоугольник 43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440" name="Прямоугольник 439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441" name="Прямоугольник 440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442" name="Прямоугольник 441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443" name="Прямоугольник 442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444" name="Прямоугольник 443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445" name="Прямоугольник 444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446" name="Прямоугольник 44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447" name="Прямоугольник 44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448" name="Прямоугольник 44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449" name="Прямоугольник 44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130</xdr:row>
      <xdr:rowOff>0</xdr:rowOff>
    </xdr:from>
    <xdr:ext cx="11513819" cy="937629"/>
    <xdr:sp macro="" textlink="">
      <xdr:nvSpPr>
        <xdr:cNvPr id="450" name="Прямоугольник 449"/>
        <xdr:cNvSpPr/>
      </xdr:nvSpPr>
      <xdr:spPr>
        <a:xfrm>
          <a:off x="0" y="70742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451" name="Прямоугольник 450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86</xdr:row>
      <xdr:rowOff>25400</xdr:rowOff>
    </xdr:from>
    <xdr:ext cx="11513819" cy="937629"/>
    <xdr:sp macro="" textlink="">
      <xdr:nvSpPr>
        <xdr:cNvPr id="452" name="Прямоугольник 451"/>
        <xdr:cNvSpPr/>
      </xdr:nvSpPr>
      <xdr:spPr>
        <a:xfrm rot="1025525">
          <a:off x="2330450" y="623855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453" name="Прямоугольник 452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1513819" cy="937629"/>
    <xdr:sp macro="" textlink="">
      <xdr:nvSpPr>
        <xdr:cNvPr id="454" name="Прямоугольник 45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455" name="Прямоугольник 45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1513819" cy="937629"/>
    <xdr:sp macro="" textlink="">
      <xdr:nvSpPr>
        <xdr:cNvPr id="456" name="Прямоугольник 45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457" name="Прямоугольник 45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85</xdr:row>
      <xdr:rowOff>0</xdr:rowOff>
    </xdr:from>
    <xdr:ext cx="11513819" cy="937629"/>
    <xdr:sp macro="" textlink="">
      <xdr:nvSpPr>
        <xdr:cNvPr id="458" name="Прямоугольник 457"/>
        <xdr:cNvSpPr/>
      </xdr:nvSpPr>
      <xdr:spPr>
        <a:xfrm>
          <a:off x="43180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459" name="Прямоугольник 45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85</xdr:row>
      <xdr:rowOff>0</xdr:rowOff>
    </xdr:from>
    <xdr:ext cx="11513819" cy="937629"/>
    <xdr:sp macro="" textlink="">
      <xdr:nvSpPr>
        <xdr:cNvPr id="460" name="Прямоугольник 459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461" name="Прямоугольник 46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64</xdr:row>
      <xdr:rowOff>0</xdr:rowOff>
    </xdr:from>
    <xdr:ext cx="184731" cy="937629"/>
    <xdr:sp macro="" textlink="">
      <xdr:nvSpPr>
        <xdr:cNvPr id="462" name="Прямоугольник 461"/>
        <xdr:cNvSpPr/>
      </xdr:nvSpPr>
      <xdr:spPr>
        <a:xfrm>
          <a:off x="5767419" y="46882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64</xdr:row>
      <xdr:rowOff>0</xdr:rowOff>
    </xdr:from>
    <xdr:ext cx="184731" cy="937629"/>
    <xdr:sp macro="" textlink="">
      <xdr:nvSpPr>
        <xdr:cNvPr id="463" name="Прямоугольник 462"/>
        <xdr:cNvSpPr/>
      </xdr:nvSpPr>
      <xdr:spPr>
        <a:xfrm>
          <a:off x="5767419" y="46882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63</xdr:row>
      <xdr:rowOff>0</xdr:rowOff>
    </xdr:from>
    <xdr:ext cx="184731" cy="937629"/>
    <xdr:sp macro="" textlink="">
      <xdr:nvSpPr>
        <xdr:cNvPr id="464" name="Прямоугольник 463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63</xdr:row>
      <xdr:rowOff>0</xdr:rowOff>
    </xdr:from>
    <xdr:ext cx="184731" cy="937629"/>
    <xdr:sp macro="" textlink="">
      <xdr:nvSpPr>
        <xdr:cNvPr id="465" name="Прямоугольник 464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65</xdr:row>
      <xdr:rowOff>1633405</xdr:rowOff>
    </xdr:from>
    <xdr:ext cx="937629" cy="11513819"/>
    <xdr:sp macro="" textlink="">
      <xdr:nvSpPr>
        <xdr:cNvPr id="466" name="Прямоугольник 465"/>
        <xdr:cNvSpPr/>
      </xdr:nvSpPr>
      <xdr:spPr>
        <a:xfrm rot="16200000">
          <a:off x="142875" y="53736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82</xdr:row>
      <xdr:rowOff>0</xdr:rowOff>
    </xdr:from>
    <xdr:ext cx="184731" cy="937629"/>
    <xdr:sp macro="" textlink="">
      <xdr:nvSpPr>
        <xdr:cNvPr id="467" name="Прямоугольник 46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1513819" cy="937629"/>
    <xdr:sp macro="" textlink="">
      <xdr:nvSpPr>
        <xdr:cNvPr id="468" name="Прямоугольник 467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82</xdr:row>
      <xdr:rowOff>0</xdr:rowOff>
    </xdr:from>
    <xdr:ext cx="184731" cy="937629"/>
    <xdr:sp macro="" textlink="">
      <xdr:nvSpPr>
        <xdr:cNvPr id="469" name="Прямоугольник 46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1513819" cy="937629"/>
    <xdr:sp macro="" textlink="">
      <xdr:nvSpPr>
        <xdr:cNvPr id="470" name="Прямоугольник 46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82</xdr:row>
      <xdr:rowOff>0</xdr:rowOff>
    </xdr:from>
    <xdr:ext cx="184731" cy="937629"/>
    <xdr:sp macro="" textlink="">
      <xdr:nvSpPr>
        <xdr:cNvPr id="471" name="Прямоугольник 47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472" name="Прямоугольник 47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473" name="Прямоугольник 47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474" name="Прямоугольник 47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475" name="Прямоугольник 47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476" name="Прямоугольник 47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477" name="Прямоугольник 47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478" name="Прямоугольник 477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479" name="Прямоугольник 478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480" name="Прямоугольник 479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481" name="Прямоугольник 480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482" name="Прямоугольник 481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483" name="Прямоугольник 482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484" name="Прямоугольник 48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485" name="Прямоугольник 48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486" name="Прямоугольник 48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82</xdr:row>
      <xdr:rowOff>0</xdr:rowOff>
    </xdr:from>
    <xdr:ext cx="184731" cy="937629"/>
    <xdr:sp macro="" textlink="">
      <xdr:nvSpPr>
        <xdr:cNvPr id="487" name="Прямоугольник 48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1513819" cy="937629"/>
    <xdr:sp macro="" textlink="">
      <xdr:nvSpPr>
        <xdr:cNvPr id="488" name="Прямоугольник 487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82</xdr:row>
      <xdr:rowOff>0</xdr:rowOff>
    </xdr:from>
    <xdr:ext cx="184731" cy="937629"/>
    <xdr:sp macro="" textlink="">
      <xdr:nvSpPr>
        <xdr:cNvPr id="489" name="Прямоугольник 48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82</xdr:row>
      <xdr:rowOff>0</xdr:rowOff>
    </xdr:from>
    <xdr:ext cx="11513819" cy="937629"/>
    <xdr:sp macro="" textlink="">
      <xdr:nvSpPr>
        <xdr:cNvPr id="490" name="Прямоугольник 489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82</xdr:row>
      <xdr:rowOff>0</xdr:rowOff>
    </xdr:from>
    <xdr:ext cx="184731" cy="937629"/>
    <xdr:sp macro="" textlink="">
      <xdr:nvSpPr>
        <xdr:cNvPr id="491" name="Прямоугольник 49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82</xdr:row>
      <xdr:rowOff>0</xdr:rowOff>
    </xdr:from>
    <xdr:ext cx="937629" cy="11513819"/>
    <xdr:sp macro="" textlink="">
      <xdr:nvSpPr>
        <xdr:cNvPr id="492" name="Прямоугольник 491"/>
        <xdr:cNvSpPr/>
      </xdr:nvSpPr>
      <xdr:spPr>
        <a:xfrm rot="16200000">
          <a:off x="142875" y="6663862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82</xdr:row>
      <xdr:rowOff>0</xdr:rowOff>
    </xdr:from>
    <xdr:ext cx="184731" cy="937629"/>
    <xdr:sp macro="" textlink="">
      <xdr:nvSpPr>
        <xdr:cNvPr id="493" name="Прямоугольник 49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85</xdr:row>
      <xdr:rowOff>0</xdr:rowOff>
    </xdr:from>
    <xdr:ext cx="11513819" cy="937629"/>
    <xdr:sp macro="" textlink="">
      <xdr:nvSpPr>
        <xdr:cNvPr id="494" name="Прямоугольник 493"/>
        <xdr:cNvSpPr/>
      </xdr:nvSpPr>
      <xdr:spPr>
        <a:xfrm>
          <a:off x="0" y="62220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495" name="Прямоугольник 49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1513819" cy="937629"/>
    <xdr:sp macro="" textlink="">
      <xdr:nvSpPr>
        <xdr:cNvPr id="496" name="Прямоугольник 495"/>
        <xdr:cNvSpPr/>
      </xdr:nvSpPr>
      <xdr:spPr>
        <a:xfrm>
          <a:off x="0" y="65217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497" name="Прямоугольник 49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498" name="Прямоугольник 49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499" name="Прямоугольник 49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500" name="Прямоугольник 49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501" name="Прямоугольник 50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502" name="Прямоугольник 50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503" name="Прямоугольник 50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44</xdr:row>
      <xdr:rowOff>165100</xdr:rowOff>
    </xdr:from>
    <xdr:ext cx="184731" cy="937629"/>
    <xdr:sp macro="" textlink="">
      <xdr:nvSpPr>
        <xdr:cNvPr id="504" name="Прямоугольник 503"/>
        <xdr:cNvSpPr/>
      </xdr:nvSpPr>
      <xdr:spPr>
        <a:xfrm>
          <a:off x="16643350" y="298259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505" name="Прямоугольник 504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506" name="Прямоугольник 505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507" name="Прямоугольник 506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508" name="Прямоугольник 507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509" name="Прямоугольник 508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510" name="Прямоугольник 50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511" name="Прямоугольник 51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512" name="Прямоугольник 51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82</xdr:row>
      <xdr:rowOff>0</xdr:rowOff>
    </xdr:from>
    <xdr:ext cx="184731" cy="937629"/>
    <xdr:sp macro="" textlink="">
      <xdr:nvSpPr>
        <xdr:cNvPr id="513" name="Прямоугольник 51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148</xdr:row>
      <xdr:rowOff>127000</xdr:rowOff>
    </xdr:from>
    <xdr:ext cx="11513819" cy="937629"/>
    <xdr:sp macro="" textlink="">
      <xdr:nvSpPr>
        <xdr:cNvPr id="514" name="Прямоугольник 513"/>
        <xdr:cNvSpPr/>
      </xdr:nvSpPr>
      <xdr:spPr>
        <a:xfrm>
          <a:off x="0" y="74298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515" name="Прямоугольник 51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85</xdr:row>
      <xdr:rowOff>0</xdr:rowOff>
    </xdr:from>
    <xdr:ext cx="11513819" cy="937629"/>
    <xdr:sp macro="" textlink="">
      <xdr:nvSpPr>
        <xdr:cNvPr id="516" name="Прямоугольник 515"/>
        <xdr:cNvSpPr/>
      </xdr:nvSpPr>
      <xdr:spPr>
        <a:xfrm rot="1025525">
          <a:off x="23685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517" name="Прямоугольник 51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65</xdr:row>
      <xdr:rowOff>0</xdr:rowOff>
    </xdr:from>
    <xdr:ext cx="937629" cy="11513819"/>
    <xdr:sp macro="" textlink="">
      <xdr:nvSpPr>
        <xdr:cNvPr id="518" name="Прямоугольник 517"/>
        <xdr:cNvSpPr/>
      </xdr:nvSpPr>
      <xdr:spPr>
        <a:xfrm rot="16200000">
          <a:off x="142875" y="529321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82</xdr:row>
      <xdr:rowOff>0</xdr:rowOff>
    </xdr:from>
    <xdr:ext cx="184731" cy="937629"/>
    <xdr:sp macro="" textlink="">
      <xdr:nvSpPr>
        <xdr:cNvPr id="519" name="Прямоугольник 51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1513819" cy="937629"/>
    <xdr:sp macro="" textlink="">
      <xdr:nvSpPr>
        <xdr:cNvPr id="520" name="Прямоугольник 51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82</xdr:row>
      <xdr:rowOff>0</xdr:rowOff>
    </xdr:from>
    <xdr:ext cx="184731" cy="937629"/>
    <xdr:sp macro="" textlink="">
      <xdr:nvSpPr>
        <xdr:cNvPr id="521" name="Прямоугольник 52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1513819" cy="937629"/>
    <xdr:sp macro="" textlink="">
      <xdr:nvSpPr>
        <xdr:cNvPr id="522" name="Прямоугольник 52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82</xdr:row>
      <xdr:rowOff>0</xdr:rowOff>
    </xdr:from>
    <xdr:ext cx="184731" cy="937629"/>
    <xdr:sp macro="" textlink="">
      <xdr:nvSpPr>
        <xdr:cNvPr id="523" name="Прямоугольник 52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524" name="Прямоугольник 52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525" name="Прямоугольник 52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526" name="Прямоугольник 52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527" name="Прямоугольник 52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528" name="Прямоугольник 52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529" name="Прямоугольник 52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530" name="Прямоугольник 529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531" name="Прямоугольник 530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532" name="Прямоугольник 531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533" name="Прямоугольник 532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534" name="Прямоугольник 533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535" name="Прямоугольник 534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536" name="Прямоугольник 53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537" name="Прямоугольник 53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538" name="Прямоугольник 53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82</xdr:row>
      <xdr:rowOff>0</xdr:rowOff>
    </xdr:from>
    <xdr:ext cx="184731" cy="937629"/>
    <xdr:sp macro="" textlink="">
      <xdr:nvSpPr>
        <xdr:cNvPr id="539" name="Прямоугольник 53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1513819" cy="937629"/>
    <xdr:sp macro="" textlink="">
      <xdr:nvSpPr>
        <xdr:cNvPr id="540" name="Прямоугольник 53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82</xdr:row>
      <xdr:rowOff>0</xdr:rowOff>
    </xdr:from>
    <xdr:ext cx="184731" cy="937629"/>
    <xdr:sp macro="" textlink="">
      <xdr:nvSpPr>
        <xdr:cNvPr id="541" name="Прямоугольник 54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82</xdr:row>
      <xdr:rowOff>0</xdr:rowOff>
    </xdr:from>
    <xdr:ext cx="11513819" cy="937629"/>
    <xdr:sp macro="" textlink="">
      <xdr:nvSpPr>
        <xdr:cNvPr id="542" name="Прямоугольник 541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82</xdr:row>
      <xdr:rowOff>0</xdr:rowOff>
    </xdr:from>
    <xdr:ext cx="184731" cy="937629"/>
    <xdr:sp macro="" textlink="">
      <xdr:nvSpPr>
        <xdr:cNvPr id="543" name="Прямоугольник 54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65</xdr:row>
      <xdr:rowOff>1633405</xdr:rowOff>
    </xdr:from>
    <xdr:ext cx="937629" cy="11513819"/>
    <xdr:sp macro="" textlink="">
      <xdr:nvSpPr>
        <xdr:cNvPr id="544" name="Прямоугольник 543"/>
        <xdr:cNvSpPr/>
      </xdr:nvSpPr>
      <xdr:spPr>
        <a:xfrm rot="16200000">
          <a:off x="142875" y="53736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82</xdr:row>
      <xdr:rowOff>0</xdr:rowOff>
    </xdr:from>
    <xdr:ext cx="184731" cy="937629"/>
    <xdr:sp macro="" textlink="">
      <xdr:nvSpPr>
        <xdr:cNvPr id="545" name="Прямоугольник 54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85</xdr:row>
      <xdr:rowOff>0</xdr:rowOff>
    </xdr:from>
    <xdr:ext cx="11513819" cy="937629"/>
    <xdr:sp macro="" textlink="">
      <xdr:nvSpPr>
        <xdr:cNvPr id="546" name="Прямоугольник 545"/>
        <xdr:cNvSpPr/>
      </xdr:nvSpPr>
      <xdr:spPr>
        <a:xfrm>
          <a:off x="0" y="62029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547" name="Прямоугольник 546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100</xdr:row>
      <xdr:rowOff>0</xdr:rowOff>
    </xdr:from>
    <xdr:ext cx="11513819" cy="937629"/>
    <xdr:sp macro="" textlink="">
      <xdr:nvSpPr>
        <xdr:cNvPr id="548" name="Прямоугольник 547"/>
        <xdr:cNvSpPr/>
      </xdr:nvSpPr>
      <xdr:spPr>
        <a:xfrm>
          <a:off x="0" y="65027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549" name="Прямоугольник 548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550" name="Прямоугольник 54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551" name="Прямоугольник 55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552" name="Прямоугольник 55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553" name="Прямоугольник 55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554" name="Прямоугольник 55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555" name="Прямоугольник 55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556" name="Прямоугольник 555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557" name="Прямоугольник 556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558" name="Прямоугольник 557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559" name="Прямоугольник 558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560" name="Прямоугольник 559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561" name="Прямоугольник 560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562" name="Прямоугольник 56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563" name="Прямоугольник 56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564" name="Прямоугольник 56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82</xdr:row>
      <xdr:rowOff>0</xdr:rowOff>
    </xdr:from>
    <xdr:ext cx="184731" cy="937629"/>
    <xdr:sp macro="" textlink="">
      <xdr:nvSpPr>
        <xdr:cNvPr id="565" name="Прямоугольник 56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127</xdr:row>
      <xdr:rowOff>0</xdr:rowOff>
    </xdr:from>
    <xdr:ext cx="11513819" cy="937629"/>
    <xdr:sp macro="" textlink="">
      <xdr:nvSpPr>
        <xdr:cNvPr id="566" name="Прямоугольник 565"/>
        <xdr:cNvSpPr/>
      </xdr:nvSpPr>
      <xdr:spPr>
        <a:xfrm>
          <a:off x="0" y="70170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567" name="Прямоугольник 566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84</xdr:row>
      <xdr:rowOff>25400</xdr:rowOff>
    </xdr:from>
    <xdr:ext cx="11513819" cy="937629"/>
    <xdr:sp macro="" textlink="">
      <xdr:nvSpPr>
        <xdr:cNvPr id="568" name="Прямоугольник 567"/>
        <xdr:cNvSpPr/>
      </xdr:nvSpPr>
      <xdr:spPr>
        <a:xfrm rot="1025525">
          <a:off x="2330450" y="617569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569" name="Прямоугольник 568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1513819" cy="937629"/>
    <xdr:sp macro="" textlink="">
      <xdr:nvSpPr>
        <xdr:cNvPr id="570" name="Прямоугольник 56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82</xdr:row>
      <xdr:rowOff>0</xdr:rowOff>
    </xdr:from>
    <xdr:ext cx="184731" cy="937629"/>
    <xdr:sp macro="" textlink="">
      <xdr:nvSpPr>
        <xdr:cNvPr id="571" name="Прямоугольник 57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1513819" cy="937629"/>
    <xdr:sp macro="" textlink="">
      <xdr:nvSpPr>
        <xdr:cNvPr id="572" name="Прямоугольник 57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82</xdr:row>
      <xdr:rowOff>0</xdr:rowOff>
    </xdr:from>
    <xdr:ext cx="184731" cy="937629"/>
    <xdr:sp macro="" textlink="">
      <xdr:nvSpPr>
        <xdr:cNvPr id="573" name="Прямоугольник 57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82</xdr:row>
      <xdr:rowOff>0</xdr:rowOff>
    </xdr:from>
    <xdr:ext cx="11513819" cy="937629"/>
    <xdr:sp macro="" textlink="">
      <xdr:nvSpPr>
        <xdr:cNvPr id="574" name="Прямоугольник 573"/>
        <xdr:cNvSpPr/>
      </xdr:nvSpPr>
      <xdr:spPr>
        <a:xfrm>
          <a:off x="43180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82</xdr:row>
      <xdr:rowOff>0</xdr:rowOff>
    </xdr:from>
    <xdr:ext cx="184731" cy="937629"/>
    <xdr:sp macro="" textlink="">
      <xdr:nvSpPr>
        <xdr:cNvPr id="575" name="Прямоугольник 57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82</xdr:row>
      <xdr:rowOff>0</xdr:rowOff>
    </xdr:from>
    <xdr:ext cx="11513819" cy="937629"/>
    <xdr:sp macro="" textlink="">
      <xdr:nvSpPr>
        <xdr:cNvPr id="576" name="Прямоугольник 575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82</xdr:row>
      <xdr:rowOff>0</xdr:rowOff>
    </xdr:from>
    <xdr:ext cx="184731" cy="937629"/>
    <xdr:sp macro="" textlink="">
      <xdr:nvSpPr>
        <xdr:cNvPr id="577" name="Прямоугольник 57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63</xdr:row>
      <xdr:rowOff>0</xdr:rowOff>
    </xdr:from>
    <xdr:ext cx="184731" cy="937629"/>
    <xdr:sp macro="" textlink="">
      <xdr:nvSpPr>
        <xdr:cNvPr id="578" name="Прямоугольник 577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63</xdr:row>
      <xdr:rowOff>0</xdr:rowOff>
    </xdr:from>
    <xdr:ext cx="184731" cy="937629"/>
    <xdr:sp macro="" textlink="">
      <xdr:nvSpPr>
        <xdr:cNvPr id="579" name="Прямоугольник 578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62</xdr:row>
      <xdr:rowOff>0</xdr:rowOff>
    </xdr:from>
    <xdr:ext cx="184731" cy="937629"/>
    <xdr:sp macro="" textlink="">
      <xdr:nvSpPr>
        <xdr:cNvPr id="580" name="Прямоугольник 579"/>
        <xdr:cNvSpPr/>
      </xdr:nvSpPr>
      <xdr:spPr>
        <a:xfrm>
          <a:off x="5767419" y="45358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62</xdr:row>
      <xdr:rowOff>0</xdr:rowOff>
    </xdr:from>
    <xdr:ext cx="184731" cy="937629"/>
    <xdr:sp macro="" textlink="">
      <xdr:nvSpPr>
        <xdr:cNvPr id="581" name="Прямоугольник 580"/>
        <xdr:cNvSpPr/>
      </xdr:nvSpPr>
      <xdr:spPr>
        <a:xfrm>
          <a:off x="5767419" y="45358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84</xdr:row>
      <xdr:rowOff>1633405</xdr:rowOff>
    </xdr:from>
    <xdr:ext cx="937629" cy="11513819"/>
    <xdr:sp macro="" textlink="">
      <xdr:nvSpPr>
        <xdr:cNvPr id="582" name="Прямоугольник 581"/>
        <xdr:cNvSpPr/>
      </xdr:nvSpPr>
      <xdr:spPr>
        <a:xfrm rot="16200000">
          <a:off x="142875" y="67271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583" name="Прямоугольник 58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1513819" cy="937629"/>
    <xdr:sp macro="" textlink="">
      <xdr:nvSpPr>
        <xdr:cNvPr id="584" name="Прямоугольник 58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585" name="Прямоугольник 58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1513819" cy="937629"/>
    <xdr:sp macro="" textlink="">
      <xdr:nvSpPr>
        <xdr:cNvPr id="586" name="Прямоугольник 58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587" name="Прямоугольник 58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588" name="Прямоугольник 58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589" name="Прямоугольник 58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590" name="Прямоугольник 58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591" name="Прямоугольник 59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592" name="Прямоугольник 59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593" name="Прямоугольник 59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594" name="Прямоугольник 593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595" name="Прямоугольник 594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596" name="Прямоугольник 595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597" name="Прямоугольник 596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598" name="Прямоугольник 597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599" name="Прямоугольник 598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600" name="Прямоугольник 59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601" name="Прямоугольник 60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602" name="Прямоугольник 60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603" name="Прямоугольник 60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1513819" cy="937629"/>
    <xdr:sp macro="" textlink="">
      <xdr:nvSpPr>
        <xdr:cNvPr id="604" name="Прямоугольник 60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605" name="Прямоугольник 60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85</xdr:row>
      <xdr:rowOff>0</xdr:rowOff>
    </xdr:from>
    <xdr:ext cx="11513819" cy="937629"/>
    <xdr:sp macro="" textlink="">
      <xdr:nvSpPr>
        <xdr:cNvPr id="606" name="Прямоугольник 605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607" name="Прямоугольник 60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85</xdr:row>
      <xdr:rowOff>0</xdr:rowOff>
    </xdr:from>
    <xdr:ext cx="937629" cy="11513819"/>
    <xdr:sp macro="" textlink="">
      <xdr:nvSpPr>
        <xdr:cNvPr id="608" name="Прямоугольник 607"/>
        <xdr:cNvSpPr/>
      </xdr:nvSpPr>
      <xdr:spPr>
        <a:xfrm rot="16200000">
          <a:off x="142875" y="6726727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609" name="Прямоугольник 60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88</xdr:row>
      <xdr:rowOff>50800</xdr:rowOff>
    </xdr:from>
    <xdr:ext cx="11513819" cy="937629"/>
    <xdr:sp macro="" textlink="">
      <xdr:nvSpPr>
        <xdr:cNvPr id="610" name="Прямоугольник 609"/>
        <xdr:cNvSpPr/>
      </xdr:nvSpPr>
      <xdr:spPr>
        <a:xfrm>
          <a:off x="0" y="62791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611" name="Прямоугольник 610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11513819" cy="937629"/>
    <xdr:sp macro="" textlink="">
      <xdr:nvSpPr>
        <xdr:cNvPr id="612" name="Прямоугольник 611"/>
        <xdr:cNvSpPr/>
      </xdr:nvSpPr>
      <xdr:spPr>
        <a:xfrm>
          <a:off x="0" y="6578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613" name="Прямоугольник 612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614" name="Прямоугольник 61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615" name="Прямоугольник 61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616" name="Прямоугольник 61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617" name="Прямоугольник 61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618" name="Прямоугольник 61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619" name="Прямоугольник 61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47</xdr:row>
      <xdr:rowOff>165100</xdr:rowOff>
    </xdr:from>
    <xdr:ext cx="184731" cy="937629"/>
    <xdr:sp macro="" textlink="">
      <xdr:nvSpPr>
        <xdr:cNvPr id="620" name="Прямоугольник 619"/>
        <xdr:cNvSpPr/>
      </xdr:nvSpPr>
      <xdr:spPr>
        <a:xfrm>
          <a:off x="16643350" y="31930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621" name="Прямоугольник 620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622" name="Прямоугольник 621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623" name="Прямоугольник 622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624" name="Прямоугольник 623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625" name="Прямоугольник 624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626" name="Прямоугольник 62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627" name="Прямоугольник 62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628" name="Прямоугольник 62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629" name="Прямоугольник 62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151</xdr:row>
      <xdr:rowOff>127000</xdr:rowOff>
    </xdr:from>
    <xdr:ext cx="11513819" cy="937629"/>
    <xdr:sp macro="" textlink="">
      <xdr:nvSpPr>
        <xdr:cNvPr id="630" name="Прямоугольник 629"/>
        <xdr:cNvSpPr/>
      </xdr:nvSpPr>
      <xdr:spPr>
        <a:xfrm>
          <a:off x="0" y="74869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631" name="Прямоугольник 630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87</xdr:row>
      <xdr:rowOff>0</xdr:rowOff>
    </xdr:from>
    <xdr:ext cx="11513819" cy="937629"/>
    <xdr:sp macro="" textlink="">
      <xdr:nvSpPr>
        <xdr:cNvPr id="632" name="Прямоугольник 631"/>
        <xdr:cNvSpPr/>
      </xdr:nvSpPr>
      <xdr:spPr>
        <a:xfrm rot="1025525">
          <a:off x="2368550" y="62550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633" name="Прямоугольник 632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83</xdr:row>
      <xdr:rowOff>1633405</xdr:rowOff>
    </xdr:from>
    <xdr:ext cx="937629" cy="11513819"/>
    <xdr:sp macro="" textlink="">
      <xdr:nvSpPr>
        <xdr:cNvPr id="634" name="Прямоугольник 633"/>
        <xdr:cNvSpPr/>
      </xdr:nvSpPr>
      <xdr:spPr>
        <a:xfrm rot="16200000">
          <a:off x="142875" y="670242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635" name="Прямоугольник 63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1513819" cy="937629"/>
    <xdr:sp macro="" textlink="">
      <xdr:nvSpPr>
        <xdr:cNvPr id="636" name="Прямоугольник 63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637" name="Прямоугольник 63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1513819" cy="937629"/>
    <xdr:sp macro="" textlink="">
      <xdr:nvSpPr>
        <xdr:cNvPr id="638" name="Прямоугольник 637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639" name="Прямоугольник 63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640" name="Прямоугольник 63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641" name="Прямоугольник 64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642" name="Прямоугольник 64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643" name="Прямоугольник 64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644" name="Прямоугольник 64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645" name="Прямоугольник 64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646" name="Прямоугольник 645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647" name="Прямоугольник 646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648" name="Прямоугольник 647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649" name="Прямоугольник 648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650" name="Прямоугольник 649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651" name="Прямоугольник 650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652" name="Прямоугольник 65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653" name="Прямоугольник 65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654" name="Прямоугольник 65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655" name="Прямоугольник 65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1513819" cy="937629"/>
    <xdr:sp macro="" textlink="">
      <xdr:nvSpPr>
        <xdr:cNvPr id="656" name="Прямоугольник 65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657" name="Прямоугольник 65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85</xdr:row>
      <xdr:rowOff>0</xdr:rowOff>
    </xdr:from>
    <xdr:ext cx="11513819" cy="937629"/>
    <xdr:sp macro="" textlink="">
      <xdr:nvSpPr>
        <xdr:cNvPr id="658" name="Прямоугольник 657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659" name="Прямоугольник 65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84</xdr:row>
      <xdr:rowOff>1633405</xdr:rowOff>
    </xdr:from>
    <xdr:ext cx="937629" cy="11513819"/>
    <xdr:sp macro="" textlink="">
      <xdr:nvSpPr>
        <xdr:cNvPr id="660" name="Прямоугольник 659"/>
        <xdr:cNvSpPr/>
      </xdr:nvSpPr>
      <xdr:spPr>
        <a:xfrm rot="16200000">
          <a:off x="142875" y="67271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661" name="Прямоугольник 66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87</xdr:row>
      <xdr:rowOff>50800</xdr:rowOff>
    </xdr:from>
    <xdr:ext cx="11513819" cy="937629"/>
    <xdr:sp macro="" textlink="">
      <xdr:nvSpPr>
        <xdr:cNvPr id="662" name="Прямоугольник 661"/>
        <xdr:cNvSpPr/>
      </xdr:nvSpPr>
      <xdr:spPr>
        <a:xfrm>
          <a:off x="0" y="62601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663" name="Прямоугольник 662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103</xdr:row>
      <xdr:rowOff>0</xdr:rowOff>
    </xdr:from>
    <xdr:ext cx="11513819" cy="937629"/>
    <xdr:sp macro="" textlink="">
      <xdr:nvSpPr>
        <xdr:cNvPr id="664" name="Прямоугольник 663"/>
        <xdr:cNvSpPr/>
      </xdr:nvSpPr>
      <xdr:spPr>
        <a:xfrm>
          <a:off x="0" y="65598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665" name="Прямоугольник 664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666" name="Прямоугольник 66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667" name="Прямоугольник 66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668" name="Прямоугольник 66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669" name="Прямоугольник 66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670" name="Прямоугольник 66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671" name="Прямоугольник 67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672" name="Прямоугольник 671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673" name="Прямоугольник 672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674" name="Прямоугольник 673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675" name="Прямоугольник 674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676" name="Прямоугольник 675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677" name="Прямоугольник 676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678" name="Прямоугольник 67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679" name="Прямоугольник 67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680" name="Прямоугольник 67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681" name="Прямоугольник 68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130</xdr:row>
      <xdr:rowOff>0</xdr:rowOff>
    </xdr:from>
    <xdr:ext cx="11513819" cy="937629"/>
    <xdr:sp macro="" textlink="">
      <xdr:nvSpPr>
        <xdr:cNvPr id="682" name="Прямоугольник 681"/>
        <xdr:cNvSpPr/>
      </xdr:nvSpPr>
      <xdr:spPr>
        <a:xfrm>
          <a:off x="0" y="70742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683" name="Прямоугольник 682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86</xdr:row>
      <xdr:rowOff>25400</xdr:rowOff>
    </xdr:from>
    <xdr:ext cx="11513819" cy="937629"/>
    <xdr:sp macro="" textlink="">
      <xdr:nvSpPr>
        <xdr:cNvPr id="684" name="Прямоугольник 683"/>
        <xdr:cNvSpPr/>
      </xdr:nvSpPr>
      <xdr:spPr>
        <a:xfrm rot="1025525">
          <a:off x="2330450" y="623855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685" name="Прямоугольник 684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1513819" cy="937629"/>
    <xdr:sp macro="" textlink="">
      <xdr:nvSpPr>
        <xdr:cNvPr id="686" name="Прямоугольник 68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687" name="Прямоугольник 68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1513819" cy="937629"/>
    <xdr:sp macro="" textlink="">
      <xdr:nvSpPr>
        <xdr:cNvPr id="688" name="Прямоугольник 687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689" name="Прямоугольник 68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85</xdr:row>
      <xdr:rowOff>0</xdr:rowOff>
    </xdr:from>
    <xdr:ext cx="11513819" cy="937629"/>
    <xdr:sp macro="" textlink="">
      <xdr:nvSpPr>
        <xdr:cNvPr id="690" name="Прямоугольник 689"/>
        <xdr:cNvSpPr/>
      </xdr:nvSpPr>
      <xdr:spPr>
        <a:xfrm>
          <a:off x="43180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691" name="Прямоугольник 69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85</xdr:row>
      <xdr:rowOff>0</xdr:rowOff>
    </xdr:from>
    <xdr:ext cx="11513819" cy="937629"/>
    <xdr:sp macro="" textlink="">
      <xdr:nvSpPr>
        <xdr:cNvPr id="692" name="Прямоугольник 691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693" name="Прямоугольник 69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64</xdr:row>
      <xdr:rowOff>0</xdr:rowOff>
    </xdr:from>
    <xdr:ext cx="184731" cy="937629"/>
    <xdr:sp macro="" textlink="">
      <xdr:nvSpPr>
        <xdr:cNvPr id="694" name="Прямоугольник 693"/>
        <xdr:cNvSpPr/>
      </xdr:nvSpPr>
      <xdr:spPr>
        <a:xfrm>
          <a:off x="5767419" y="46882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64</xdr:row>
      <xdr:rowOff>0</xdr:rowOff>
    </xdr:from>
    <xdr:ext cx="184731" cy="937629"/>
    <xdr:sp macro="" textlink="">
      <xdr:nvSpPr>
        <xdr:cNvPr id="695" name="Прямоугольник 694"/>
        <xdr:cNvSpPr/>
      </xdr:nvSpPr>
      <xdr:spPr>
        <a:xfrm>
          <a:off x="5767419" y="46882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63</xdr:row>
      <xdr:rowOff>0</xdr:rowOff>
    </xdr:from>
    <xdr:ext cx="184731" cy="937629"/>
    <xdr:sp macro="" textlink="">
      <xdr:nvSpPr>
        <xdr:cNvPr id="696" name="Прямоугольник 695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63</xdr:row>
      <xdr:rowOff>0</xdr:rowOff>
    </xdr:from>
    <xdr:ext cx="184731" cy="937629"/>
    <xdr:sp macro="" textlink="">
      <xdr:nvSpPr>
        <xdr:cNvPr id="697" name="Прямоугольник 696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65</xdr:row>
      <xdr:rowOff>1633405</xdr:rowOff>
    </xdr:from>
    <xdr:ext cx="937629" cy="11513819"/>
    <xdr:sp macro="" textlink="">
      <xdr:nvSpPr>
        <xdr:cNvPr id="698" name="Прямоугольник 697"/>
        <xdr:cNvSpPr/>
      </xdr:nvSpPr>
      <xdr:spPr>
        <a:xfrm rot="16200000">
          <a:off x="142875" y="53736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82</xdr:row>
      <xdr:rowOff>0</xdr:rowOff>
    </xdr:from>
    <xdr:ext cx="184731" cy="937629"/>
    <xdr:sp macro="" textlink="">
      <xdr:nvSpPr>
        <xdr:cNvPr id="699" name="Прямоугольник 69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1513819" cy="937629"/>
    <xdr:sp macro="" textlink="">
      <xdr:nvSpPr>
        <xdr:cNvPr id="700" name="Прямоугольник 69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82</xdr:row>
      <xdr:rowOff>0</xdr:rowOff>
    </xdr:from>
    <xdr:ext cx="184731" cy="937629"/>
    <xdr:sp macro="" textlink="">
      <xdr:nvSpPr>
        <xdr:cNvPr id="701" name="Прямоугольник 70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1513819" cy="937629"/>
    <xdr:sp macro="" textlink="">
      <xdr:nvSpPr>
        <xdr:cNvPr id="702" name="Прямоугольник 70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82</xdr:row>
      <xdr:rowOff>0</xdr:rowOff>
    </xdr:from>
    <xdr:ext cx="184731" cy="937629"/>
    <xdr:sp macro="" textlink="">
      <xdr:nvSpPr>
        <xdr:cNvPr id="703" name="Прямоугольник 70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704" name="Прямоугольник 70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705" name="Прямоугольник 70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706" name="Прямоугольник 70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707" name="Прямоугольник 70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708" name="Прямоугольник 70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709" name="Прямоугольник 70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710" name="Прямоугольник 709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711" name="Прямоугольник 710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712" name="Прямоугольник 711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713" name="Прямоугольник 712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714" name="Прямоугольник 713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715" name="Прямоугольник 714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716" name="Прямоугольник 71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717" name="Прямоугольник 71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718" name="Прямоугольник 71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82</xdr:row>
      <xdr:rowOff>0</xdr:rowOff>
    </xdr:from>
    <xdr:ext cx="184731" cy="937629"/>
    <xdr:sp macro="" textlink="">
      <xdr:nvSpPr>
        <xdr:cNvPr id="719" name="Прямоугольник 71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1513819" cy="937629"/>
    <xdr:sp macro="" textlink="">
      <xdr:nvSpPr>
        <xdr:cNvPr id="720" name="Прямоугольник 71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82</xdr:row>
      <xdr:rowOff>0</xdr:rowOff>
    </xdr:from>
    <xdr:ext cx="184731" cy="937629"/>
    <xdr:sp macro="" textlink="">
      <xdr:nvSpPr>
        <xdr:cNvPr id="721" name="Прямоугольник 72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82</xdr:row>
      <xdr:rowOff>0</xdr:rowOff>
    </xdr:from>
    <xdr:ext cx="11513819" cy="937629"/>
    <xdr:sp macro="" textlink="">
      <xdr:nvSpPr>
        <xdr:cNvPr id="722" name="Прямоугольник 721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82</xdr:row>
      <xdr:rowOff>0</xdr:rowOff>
    </xdr:from>
    <xdr:ext cx="184731" cy="937629"/>
    <xdr:sp macro="" textlink="">
      <xdr:nvSpPr>
        <xdr:cNvPr id="723" name="Прямоугольник 72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82</xdr:row>
      <xdr:rowOff>0</xdr:rowOff>
    </xdr:from>
    <xdr:ext cx="937629" cy="11513819"/>
    <xdr:sp macro="" textlink="">
      <xdr:nvSpPr>
        <xdr:cNvPr id="724" name="Прямоугольник 723"/>
        <xdr:cNvSpPr/>
      </xdr:nvSpPr>
      <xdr:spPr>
        <a:xfrm rot="16200000">
          <a:off x="142875" y="6663862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82</xdr:row>
      <xdr:rowOff>0</xdr:rowOff>
    </xdr:from>
    <xdr:ext cx="184731" cy="937629"/>
    <xdr:sp macro="" textlink="">
      <xdr:nvSpPr>
        <xdr:cNvPr id="725" name="Прямоугольник 72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85</xdr:row>
      <xdr:rowOff>0</xdr:rowOff>
    </xdr:from>
    <xdr:ext cx="11513819" cy="937629"/>
    <xdr:sp macro="" textlink="">
      <xdr:nvSpPr>
        <xdr:cNvPr id="726" name="Прямоугольник 725"/>
        <xdr:cNvSpPr/>
      </xdr:nvSpPr>
      <xdr:spPr>
        <a:xfrm>
          <a:off x="0" y="62220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727" name="Прямоугольник 72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1513819" cy="937629"/>
    <xdr:sp macro="" textlink="">
      <xdr:nvSpPr>
        <xdr:cNvPr id="728" name="Прямоугольник 727"/>
        <xdr:cNvSpPr/>
      </xdr:nvSpPr>
      <xdr:spPr>
        <a:xfrm>
          <a:off x="0" y="65217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729" name="Прямоугольник 72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730" name="Прямоугольник 72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731" name="Прямоугольник 73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732" name="Прямоугольник 73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733" name="Прямоугольник 73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734" name="Прямоугольник 73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735" name="Прямоугольник 73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44</xdr:row>
      <xdr:rowOff>165100</xdr:rowOff>
    </xdr:from>
    <xdr:ext cx="184731" cy="937629"/>
    <xdr:sp macro="" textlink="">
      <xdr:nvSpPr>
        <xdr:cNvPr id="736" name="Прямоугольник 735"/>
        <xdr:cNvSpPr/>
      </xdr:nvSpPr>
      <xdr:spPr>
        <a:xfrm>
          <a:off x="16643350" y="298259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737" name="Прямоугольник 736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738" name="Прямоугольник 737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739" name="Прямоугольник 738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740" name="Прямоугольник 739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741" name="Прямоугольник 740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742" name="Прямоугольник 74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743" name="Прямоугольник 74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744" name="Прямоугольник 74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82</xdr:row>
      <xdr:rowOff>0</xdr:rowOff>
    </xdr:from>
    <xdr:ext cx="184731" cy="937629"/>
    <xdr:sp macro="" textlink="">
      <xdr:nvSpPr>
        <xdr:cNvPr id="745" name="Прямоугольник 74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148</xdr:row>
      <xdr:rowOff>127000</xdr:rowOff>
    </xdr:from>
    <xdr:ext cx="11513819" cy="937629"/>
    <xdr:sp macro="" textlink="">
      <xdr:nvSpPr>
        <xdr:cNvPr id="746" name="Прямоугольник 745"/>
        <xdr:cNvSpPr/>
      </xdr:nvSpPr>
      <xdr:spPr>
        <a:xfrm>
          <a:off x="0" y="74298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747" name="Прямоугольник 74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85</xdr:row>
      <xdr:rowOff>0</xdr:rowOff>
    </xdr:from>
    <xdr:ext cx="11513819" cy="937629"/>
    <xdr:sp macro="" textlink="">
      <xdr:nvSpPr>
        <xdr:cNvPr id="748" name="Прямоугольник 747"/>
        <xdr:cNvSpPr/>
      </xdr:nvSpPr>
      <xdr:spPr>
        <a:xfrm rot="1025525">
          <a:off x="23685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749" name="Прямоугольник 74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65</xdr:row>
      <xdr:rowOff>0</xdr:rowOff>
    </xdr:from>
    <xdr:ext cx="937629" cy="11513819"/>
    <xdr:sp macro="" textlink="">
      <xdr:nvSpPr>
        <xdr:cNvPr id="750" name="Прямоугольник 749"/>
        <xdr:cNvSpPr/>
      </xdr:nvSpPr>
      <xdr:spPr>
        <a:xfrm rot="16200000">
          <a:off x="142875" y="529321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82</xdr:row>
      <xdr:rowOff>0</xdr:rowOff>
    </xdr:from>
    <xdr:ext cx="184731" cy="937629"/>
    <xdr:sp macro="" textlink="">
      <xdr:nvSpPr>
        <xdr:cNvPr id="751" name="Прямоугольник 75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1513819" cy="937629"/>
    <xdr:sp macro="" textlink="">
      <xdr:nvSpPr>
        <xdr:cNvPr id="752" name="Прямоугольник 75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82</xdr:row>
      <xdr:rowOff>0</xdr:rowOff>
    </xdr:from>
    <xdr:ext cx="184731" cy="937629"/>
    <xdr:sp macro="" textlink="">
      <xdr:nvSpPr>
        <xdr:cNvPr id="753" name="Прямоугольник 75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1513819" cy="937629"/>
    <xdr:sp macro="" textlink="">
      <xdr:nvSpPr>
        <xdr:cNvPr id="754" name="Прямоугольник 753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82</xdr:row>
      <xdr:rowOff>0</xdr:rowOff>
    </xdr:from>
    <xdr:ext cx="184731" cy="937629"/>
    <xdr:sp macro="" textlink="">
      <xdr:nvSpPr>
        <xdr:cNvPr id="755" name="Прямоугольник 75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756" name="Прямоугольник 75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757" name="Прямоугольник 75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758" name="Прямоугольник 75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759" name="Прямоугольник 75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760" name="Прямоугольник 75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761" name="Прямоугольник 76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762" name="Прямоугольник 761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763" name="Прямоугольник 762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764" name="Прямоугольник 763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765" name="Прямоугольник 764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766" name="Прямоугольник 765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767" name="Прямоугольник 766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768" name="Прямоугольник 76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769" name="Прямоугольник 76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770" name="Прямоугольник 76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82</xdr:row>
      <xdr:rowOff>0</xdr:rowOff>
    </xdr:from>
    <xdr:ext cx="184731" cy="937629"/>
    <xdr:sp macro="" textlink="">
      <xdr:nvSpPr>
        <xdr:cNvPr id="771" name="Прямоугольник 77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1513819" cy="937629"/>
    <xdr:sp macro="" textlink="">
      <xdr:nvSpPr>
        <xdr:cNvPr id="772" name="Прямоугольник 77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82</xdr:row>
      <xdr:rowOff>0</xdr:rowOff>
    </xdr:from>
    <xdr:ext cx="184731" cy="937629"/>
    <xdr:sp macro="" textlink="">
      <xdr:nvSpPr>
        <xdr:cNvPr id="773" name="Прямоугольник 77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82</xdr:row>
      <xdr:rowOff>0</xdr:rowOff>
    </xdr:from>
    <xdr:ext cx="11513819" cy="937629"/>
    <xdr:sp macro="" textlink="">
      <xdr:nvSpPr>
        <xdr:cNvPr id="774" name="Прямоугольник 773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82</xdr:row>
      <xdr:rowOff>0</xdr:rowOff>
    </xdr:from>
    <xdr:ext cx="184731" cy="937629"/>
    <xdr:sp macro="" textlink="">
      <xdr:nvSpPr>
        <xdr:cNvPr id="775" name="Прямоугольник 77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65</xdr:row>
      <xdr:rowOff>1633405</xdr:rowOff>
    </xdr:from>
    <xdr:ext cx="937629" cy="11513819"/>
    <xdr:sp macro="" textlink="">
      <xdr:nvSpPr>
        <xdr:cNvPr id="776" name="Прямоугольник 775"/>
        <xdr:cNvSpPr/>
      </xdr:nvSpPr>
      <xdr:spPr>
        <a:xfrm rot="16200000">
          <a:off x="142875" y="53736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82</xdr:row>
      <xdr:rowOff>0</xdr:rowOff>
    </xdr:from>
    <xdr:ext cx="184731" cy="937629"/>
    <xdr:sp macro="" textlink="">
      <xdr:nvSpPr>
        <xdr:cNvPr id="777" name="Прямоугольник 77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85</xdr:row>
      <xdr:rowOff>0</xdr:rowOff>
    </xdr:from>
    <xdr:ext cx="11513819" cy="937629"/>
    <xdr:sp macro="" textlink="">
      <xdr:nvSpPr>
        <xdr:cNvPr id="778" name="Прямоугольник 777"/>
        <xdr:cNvSpPr/>
      </xdr:nvSpPr>
      <xdr:spPr>
        <a:xfrm>
          <a:off x="0" y="62029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779" name="Прямоугольник 778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100</xdr:row>
      <xdr:rowOff>0</xdr:rowOff>
    </xdr:from>
    <xdr:ext cx="11513819" cy="937629"/>
    <xdr:sp macro="" textlink="">
      <xdr:nvSpPr>
        <xdr:cNvPr id="780" name="Прямоугольник 779"/>
        <xdr:cNvSpPr/>
      </xdr:nvSpPr>
      <xdr:spPr>
        <a:xfrm>
          <a:off x="0" y="65027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781" name="Прямоугольник 780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782" name="Прямоугольник 78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783" name="Прямоугольник 78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784" name="Прямоугольник 78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785" name="Прямоугольник 78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786" name="Прямоугольник 78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787" name="Прямоугольник 78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788" name="Прямоугольник 787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789" name="Прямоугольник 788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790" name="Прямоугольник 789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791" name="Прямоугольник 790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792" name="Прямоугольник 791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793" name="Прямоугольник 792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794" name="Прямоугольник 79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795" name="Прямоугольник 79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796" name="Прямоугольник 79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82</xdr:row>
      <xdr:rowOff>0</xdr:rowOff>
    </xdr:from>
    <xdr:ext cx="184731" cy="937629"/>
    <xdr:sp macro="" textlink="">
      <xdr:nvSpPr>
        <xdr:cNvPr id="797" name="Прямоугольник 79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127</xdr:row>
      <xdr:rowOff>0</xdr:rowOff>
    </xdr:from>
    <xdr:ext cx="11513819" cy="937629"/>
    <xdr:sp macro="" textlink="">
      <xdr:nvSpPr>
        <xdr:cNvPr id="798" name="Прямоугольник 797"/>
        <xdr:cNvSpPr/>
      </xdr:nvSpPr>
      <xdr:spPr>
        <a:xfrm>
          <a:off x="0" y="70170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799" name="Прямоугольник 798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84</xdr:row>
      <xdr:rowOff>25400</xdr:rowOff>
    </xdr:from>
    <xdr:ext cx="11513819" cy="937629"/>
    <xdr:sp macro="" textlink="">
      <xdr:nvSpPr>
        <xdr:cNvPr id="800" name="Прямоугольник 799"/>
        <xdr:cNvSpPr/>
      </xdr:nvSpPr>
      <xdr:spPr>
        <a:xfrm rot="1025525">
          <a:off x="2330450" y="617569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801" name="Прямоугольник 800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1513819" cy="937629"/>
    <xdr:sp macro="" textlink="">
      <xdr:nvSpPr>
        <xdr:cNvPr id="802" name="Прямоугольник 80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82</xdr:row>
      <xdr:rowOff>0</xdr:rowOff>
    </xdr:from>
    <xdr:ext cx="184731" cy="937629"/>
    <xdr:sp macro="" textlink="">
      <xdr:nvSpPr>
        <xdr:cNvPr id="803" name="Прямоугольник 80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1513819" cy="937629"/>
    <xdr:sp macro="" textlink="">
      <xdr:nvSpPr>
        <xdr:cNvPr id="804" name="Прямоугольник 803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82</xdr:row>
      <xdr:rowOff>0</xdr:rowOff>
    </xdr:from>
    <xdr:ext cx="184731" cy="937629"/>
    <xdr:sp macro="" textlink="">
      <xdr:nvSpPr>
        <xdr:cNvPr id="805" name="Прямоугольник 80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82</xdr:row>
      <xdr:rowOff>0</xdr:rowOff>
    </xdr:from>
    <xdr:ext cx="11513819" cy="937629"/>
    <xdr:sp macro="" textlink="">
      <xdr:nvSpPr>
        <xdr:cNvPr id="806" name="Прямоугольник 805"/>
        <xdr:cNvSpPr/>
      </xdr:nvSpPr>
      <xdr:spPr>
        <a:xfrm>
          <a:off x="43180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82</xdr:row>
      <xdr:rowOff>0</xdr:rowOff>
    </xdr:from>
    <xdr:ext cx="184731" cy="937629"/>
    <xdr:sp macro="" textlink="">
      <xdr:nvSpPr>
        <xdr:cNvPr id="807" name="Прямоугольник 80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82</xdr:row>
      <xdr:rowOff>0</xdr:rowOff>
    </xdr:from>
    <xdr:ext cx="11513819" cy="937629"/>
    <xdr:sp macro="" textlink="">
      <xdr:nvSpPr>
        <xdr:cNvPr id="808" name="Прямоугольник 807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82</xdr:row>
      <xdr:rowOff>0</xdr:rowOff>
    </xdr:from>
    <xdr:ext cx="184731" cy="937629"/>
    <xdr:sp macro="" textlink="">
      <xdr:nvSpPr>
        <xdr:cNvPr id="809" name="Прямоугольник 80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63</xdr:row>
      <xdr:rowOff>0</xdr:rowOff>
    </xdr:from>
    <xdr:ext cx="184731" cy="937629"/>
    <xdr:sp macro="" textlink="">
      <xdr:nvSpPr>
        <xdr:cNvPr id="810" name="Прямоугольник 809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63</xdr:row>
      <xdr:rowOff>0</xdr:rowOff>
    </xdr:from>
    <xdr:ext cx="184731" cy="937629"/>
    <xdr:sp macro="" textlink="">
      <xdr:nvSpPr>
        <xdr:cNvPr id="811" name="Прямоугольник 810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62</xdr:row>
      <xdr:rowOff>0</xdr:rowOff>
    </xdr:from>
    <xdr:ext cx="184731" cy="937629"/>
    <xdr:sp macro="" textlink="">
      <xdr:nvSpPr>
        <xdr:cNvPr id="812" name="Прямоугольник 811"/>
        <xdr:cNvSpPr/>
      </xdr:nvSpPr>
      <xdr:spPr>
        <a:xfrm>
          <a:off x="5767419" y="45358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62</xdr:row>
      <xdr:rowOff>0</xdr:rowOff>
    </xdr:from>
    <xdr:ext cx="184731" cy="937629"/>
    <xdr:sp macro="" textlink="">
      <xdr:nvSpPr>
        <xdr:cNvPr id="813" name="Прямоугольник 812"/>
        <xdr:cNvSpPr/>
      </xdr:nvSpPr>
      <xdr:spPr>
        <a:xfrm>
          <a:off x="5767419" y="45358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ira\&#1088;&#1072;&#1073;&#1086;&#1095;&#1080;&#1081;%20&#1089;&#1090;&#1086;&#1083;\My%20document\&#1040;&#1085;&#1072;&#1083;&#1080;&#1079;\&#1055;&#1088;&#1072;&#1074;&#1080;&#1083;&#1072;_&#1087;&#1086;&#1083;&#1085;&#1099;&#1081;%20&#1087;&#1072;&#1082;&#1077;&#1090;\1\form_&#1101;&#1083;&#1077;&#1082;&#1090;&#1088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ldyz\tmp\1\AN_12M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_\temp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lnara\&#1087;&#1086;&#1095;&#1090;&#1072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Info"/>
      <sheetName val="Нет_2002г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Форма2"/>
      <sheetName val="из сем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  <sheetName val="Пр2"/>
      <sheetName val="Форма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0">
          <cell r="B10" t="str">
            <v>В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  <sheetName val="Добыча нефти4"/>
      <sheetName val="поставка сравн13"/>
      <sheetName val="Форма2"/>
      <sheetName val="Форма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4"/>
  <sheetViews>
    <sheetView tabSelected="1" zoomScale="75" zoomScaleNormal="75" workbookViewId="0">
      <pane ySplit="8" topLeftCell="A9" activePane="bottomLeft" state="frozen"/>
      <selection pane="bottomLeft" activeCell="H4" sqref="H4"/>
    </sheetView>
  </sheetViews>
  <sheetFormatPr defaultRowHeight="15" x14ac:dyDescent="0.25"/>
  <cols>
    <col min="1" max="1" width="6.5703125" style="45" customWidth="1"/>
    <col min="2" max="2" width="45" style="46" customWidth="1"/>
    <col min="3" max="3" width="15" style="47" customWidth="1"/>
    <col min="4" max="4" width="57" style="46" customWidth="1"/>
    <col min="5" max="5" width="15" style="47" customWidth="1"/>
    <col min="6" max="6" width="12.140625" style="47" customWidth="1"/>
    <col min="7" max="7" width="19.5703125" style="47" customWidth="1"/>
    <col min="8" max="9" width="18.85546875" style="107" customWidth="1"/>
    <col min="10" max="10" width="28.140625" style="46" customWidth="1"/>
    <col min="11" max="11" width="35.5703125" style="46" customWidth="1"/>
    <col min="12" max="12" width="18.42578125" style="48" customWidth="1"/>
    <col min="13" max="13" width="20.28515625" style="2" customWidth="1"/>
    <col min="14" max="14" width="21.140625" style="2" customWidth="1"/>
    <col min="15" max="18" width="9.140625" style="2"/>
    <col min="19" max="20" width="9.140625" style="2" customWidth="1"/>
    <col min="21" max="27" width="9.140625" style="2"/>
    <col min="28" max="16384" width="9.140625" style="48"/>
  </cols>
  <sheetData>
    <row r="1" spans="1:11" ht="18.75" x14ac:dyDescent="0.25">
      <c r="H1" s="127"/>
      <c r="K1" s="67"/>
    </row>
    <row r="2" spans="1:11" ht="18.75" x14ac:dyDescent="0.25">
      <c r="H2" s="127" t="s">
        <v>395</v>
      </c>
      <c r="K2" s="67"/>
    </row>
    <row r="3" spans="1:11" ht="18.75" x14ac:dyDescent="0.25">
      <c r="H3" s="127" t="s">
        <v>396</v>
      </c>
      <c r="K3" s="67"/>
    </row>
    <row r="4" spans="1:11" ht="18.75" x14ac:dyDescent="0.25">
      <c r="K4" s="67"/>
    </row>
    <row r="5" spans="1:11" ht="18.75" x14ac:dyDescent="0.25">
      <c r="H5" s="127"/>
      <c r="K5" s="67"/>
    </row>
    <row r="6" spans="1:11" ht="18.75" x14ac:dyDescent="0.25">
      <c r="D6" s="49" t="s">
        <v>85</v>
      </c>
    </row>
    <row r="7" spans="1:11" ht="18.75" x14ac:dyDescent="0.25">
      <c r="D7" s="49" t="s">
        <v>8</v>
      </c>
    </row>
    <row r="8" spans="1:11" ht="90" customHeight="1" x14ac:dyDescent="0.25">
      <c r="A8" s="50" t="s">
        <v>9</v>
      </c>
      <c r="B8" s="51" t="s">
        <v>67</v>
      </c>
      <c r="C8" s="52" t="s">
        <v>68</v>
      </c>
      <c r="D8" s="51" t="s">
        <v>18</v>
      </c>
      <c r="E8" s="52" t="s">
        <v>195</v>
      </c>
      <c r="F8" s="52" t="s">
        <v>20</v>
      </c>
      <c r="G8" s="52" t="s">
        <v>19</v>
      </c>
      <c r="H8" s="52" t="s">
        <v>10</v>
      </c>
      <c r="I8" s="52" t="s">
        <v>11</v>
      </c>
      <c r="J8" s="52" t="s">
        <v>0</v>
      </c>
      <c r="K8" s="52" t="s">
        <v>1</v>
      </c>
    </row>
    <row r="9" spans="1:11" ht="29.25" customHeight="1" x14ac:dyDescent="0.25">
      <c r="A9" s="53">
        <v>1</v>
      </c>
      <c r="B9" s="51">
        <v>2</v>
      </c>
      <c r="C9" s="52">
        <v>3</v>
      </c>
      <c r="D9" s="51">
        <v>4</v>
      </c>
      <c r="E9" s="51">
        <v>5</v>
      </c>
      <c r="F9" s="51">
        <v>6</v>
      </c>
      <c r="G9" s="51">
        <v>7</v>
      </c>
      <c r="H9" s="51">
        <v>8</v>
      </c>
      <c r="I9" s="51">
        <v>9</v>
      </c>
      <c r="J9" s="52">
        <v>10</v>
      </c>
      <c r="K9" s="52">
        <v>11</v>
      </c>
    </row>
    <row r="10" spans="1:11" s="2" customFormat="1" ht="29.25" customHeight="1" x14ac:dyDescent="0.25">
      <c r="A10" s="138" t="s">
        <v>15</v>
      </c>
      <c r="B10" s="138"/>
      <c r="C10" s="138"/>
      <c r="D10" s="138"/>
      <c r="E10" s="138"/>
      <c r="F10" s="138"/>
      <c r="G10" s="138"/>
      <c r="H10" s="138"/>
      <c r="I10" s="138"/>
      <c r="J10" s="138"/>
      <c r="K10" s="138"/>
    </row>
    <row r="11" spans="1:11" s="2" customFormat="1" ht="17.25" customHeight="1" x14ac:dyDescent="0.25">
      <c r="A11" s="142" t="s">
        <v>12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2"/>
    </row>
    <row r="12" spans="1:11" s="2" customFormat="1" ht="81" customHeight="1" x14ac:dyDescent="0.25">
      <c r="A12" s="19">
        <v>1</v>
      </c>
      <c r="B12" s="36" t="s">
        <v>92</v>
      </c>
      <c r="C12" s="9" t="s">
        <v>7</v>
      </c>
      <c r="D12" s="36" t="s">
        <v>92</v>
      </c>
      <c r="E12" s="10" t="s">
        <v>106</v>
      </c>
      <c r="F12" s="10">
        <v>1</v>
      </c>
      <c r="G12" s="10"/>
      <c r="H12" s="115">
        <v>245441000</v>
      </c>
      <c r="I12" s="10">
        <f>H12*1.12</f>
        <v>274893920</v>
      </c>
      <c r="J12" s="21" t="s">
        <v>140</v>
      </c>
      <c r="K12" s="21" t="s">
        <v>113</v>
      </c>
    </row>
    <row r="13" spans="1:11" s="2" customFormat="1" ht="78" customHeight="1" x14ac:dyDescent="0.25">
      <c r="A13" s="19">
        <f>A12+1</f>
        <v>2</v>
      </c>
      <c r="B13" s="36" t="s">
        <v>170</v>
      </c>
      <c r="C13" s="9" t="s">
        <v>7</v>
      </c>
      <c r="D13" s="36" t="s">
        <v>157</v>
      </c>
      <c r="E13" s="10" t="s">
        <v>106</v>
      </c>
      <c r="F13" s="10">
        <v>1</v>
      </c>
      <c r="G13" s="10"/>
      <c r="H13" s="115">
        <v>22100000</v>
      </c>
      <c r="I13" s="10">
        <f>H13*1.12</f>
        <v>24752000.000000004</v>
      </c>
      <c r="J13" s="21" t="s">
        <v>141</v>
      </c>
      <c r="K13" s="21" t="s">
        <v>113</v>
      </c>
    </row>
    <row r="14" spans="1:11" s="2" customFormat="1" ht="76.5" customHeight="1" x14ac:dyDescent="0.25">
      <c r="A14" s="19">
        <f>A13+1</f>
        <v>3</v>
      </c>
      <c r="B14" s="36" t="s">
        <v>158</v>
      </c>
      <c r="C14" s="9" t="s">
        <v>7</v>
      </c>
      <c r="D14" s="36" t="s">
        <v>158</v>
      </c>
      <c r="E14" s="10" t="s">
        <v>106</v>
      </c>
      <c r="F14" s="10">
        <v>1</v>
      </c>
      <c r="G14" s="10"/>
      <c r="H14" s="115">
        <v>325328842</v>
      </c>
      <c r="I14" s="10">
        <f>H14*1.12</f>
        <v>364368303.04000002</v>
      </c>
      <c r="J14" s="21" t="s">
        <v>142</v>
      </c>
      <c r="K14" s="21" t="s">
        <v>113</v>
      </c>
    </row>
    <row r="15" spans="1:11" s="2" customFormat="1" ht="92.25" customHeight="1" x14ac:dyDescent="0.25">
      <c r="A15" s="19">
        <f>A14+1</f>
        <v>4</v>
      </c>
      <c r="B15" s="36" t="s">
        <v>357</v>
      </c>
      <c r="C15" s="9" t="s">
        <v>7</v>
      </c>
      <c r="D15" s="36" t="s">
        <v>357</v>
      </c>
      <c r="E15" s="10" t="s">
        <v>106</v>
      </c>
      <c r="F15" s="10">
        <v>1</v>
      </c>
      <c r="G15" s="10"/>
      <c r="H15" s="115">
        <v>38052488</v>
      </c>
      <c r="I15" s="10">
        <f>H15*1.12</f>
        <v>42618786.560000002</v>
      </c>
      <c r="J15" s="21" t="s">
        <v>110</v>
      </c>
      <c r="K15" s="21" t="s">
        <v>358</v>
      </c>
    </row>
    <row r="16" spans="1:11" s="4" customFormat="1" ht="30" customHeight="1" x14ac:dyDescent="0.25">
      <c r="A16" s="143" t="s">
        <v>13</v>
      </c>
      <c r="B16" s="144"/>
      <c r="C16" s="144"/>
      <c r="D16" s="144"/>
      <c r="E16" s="144"/>
      <c r="F16" s="144"/>
      <c r="G16" s="145"/>
      <c r="H16" s="80">
        <f>SUM(H12:H15)</f>
        <v>630922330</v>
      </c>
      <c r="I16" s="80">
        <f>SUM(I12:I15)</f>
        <v>706633009.5999999</v>
      </c>
      <c r="J16" s="68"/>
      <c r="K16" s="69"/>
    </row>
    <row r="17" spans="1:20" s="4" customFormat="1" ht="15" customHeight="1" x14ac:dyDescent="0.25">
      <c r="A17" s="142" t="s">
        <v>14</v>
      </c>
      <c r="B17" s="142"/>
      <c r="C17" s="142"/>
      <c r="D17" s="142"/>
      <c r="E17" s="142"/>
      <c r="F17" s="142"/>
      <c r="G17" s="142"/>
      <c r="H17" s="142"/>
      <c r="I17" s="142"/>
      <c r="J17" s="142"/>
      <c r="K17" s="142"/>
    </row>
    <row r="18" spans="1:20" s="4" customFormat="1" ht="75.75" customHeight="1" x14ac:dyDescent="0.25">
      <c r="A18" s="19">
        <v>1</v>
      </c>
      <c r="B18" s="36" t="s">
        <v>3</v>
      </c>
      <c r="C18" s="9" t="s">
        <v>5</v>
      </c>
      <c r="D18" s="36" t="s">
        <v>159</v>
      </c>
      <c r="E18" s="10" t="s">
        <v>2</v>
      </c>
      <c r="F18" s="10">
        <v>1</v>
      </c>
      <c r="G18" s="10"/>
      <c r="H18" s="10">
        <v>3700000</v>
      </c>
      <c r="I18" s="10">
        <f t="shared" ref="I18:I24" si="0">H18*1.12</f>
        <v>4144000.0000000005</v>
      </c>
      <c r="J18" s="21" t="s">
        <v>122</v>
      </c>
      <c r="K18" s="21" t="s">
        <v>113</v>
      </c>
    </row>
    <row r="19" spans="1:20" s="4" customFormat="1" ht="75.75" customHeight="1" x14ac:dyDescent="0.25">
      <c r="A19" s="19">
        <f>A18+1</f>
        <v>2</v>
      </c>
      <c r="B19" s="36" t="s">
        <v>17</v>
      </c>
      <c r="C19" s="9" t="s">
        <v>7</v>
      </c>
      <c r="D19" s="36" t="s">
        <v>114</v>
      </c>
      <c r="E19" s="10" t="s">
        <v>2</v>
      </c>
      <c r="F19" s="10">
        <v>1</v>
      </c>
      <c r="G19" s="10"/>
      <c r="H19" s="10">
        <v>19500000</v>
      </c>
      <c r="I19" s="10">
        <f t="shared" si="0"/>
        <v>21840000.000000004</v>
      </c>
      <c r="J19" s="21" t="s">
        <v>228</v>
      </c>
      <c r="K19" s="21" t="s">
        <v>113</v>
      </c>
    </row>
    <row r="20" spans="1:20" s="4" customFormat="1" ht="75.75" customHeight="1" x14ac:dyDescent="0.25">
      <c r="A20" s="19">
        <f t="shared" ref="A20:A32" si="1">A19+1</f>
        <v>3</v>
      </c>
      <c r="B20" s="36" t="s">
        <v>100</v>
      </c>
      <c r="C20" s="9" t="s">
        <v>7</v>
      </c>
      <c r="D20" s="36" t="s">
        <v>100</v>
      </c>
      <c r="E20" s="10" t="s">
        <v>2</v>
      </c>
      <c r="F20" s="10">
        <v>1</v>
      </c>
      <c r="G20" s="10"/>
      <c r="H20" s="10">
        <v>13200000</v>
      </c>
      <c r="I20" s="10">
        <f t="shared" si="0"/>
        <v>14784000.000000002</v>
      </c>
      <c r="J20" s="21" t="s">
        <v>123</v>
      </c>
      <c r="K20" s="21" t="s">
        <v>124</v>
      </c>
      <c r="M20" s="76"/>
      <c r="N20" s="77"/>
      <c r="O20" s="76"/>
      <c r="P20" s="78"/>
      <c r="Q20" s="78"/>
      <c r="R20" s="78"/>
      <c r="S20" s="79"/>
      <c r="T20" s="79"/>
    </row>
    <row r="21" spans="1:20" s="4" customFormat="1" ht="96" customHeight="1" x14ac:dyDescent="0.25">
      <c r="A21" s="19">
        <f t="shared" si="1"/>
        <v>4</v>
      </c>
      <c r="B21" s="36" t="s">
        <v>4</v>
      </c>
      <c r="C21" s="9" t="s">
        <v>7</v>
      </c>
      <c r="D21" s="116" t="s">
        <v>275</v>
      </c>
      <c r="E21" s="10" t="s">
        <v>2</v>
      </c>
      <c r="F21" s="10">
        <v>1</v>
      </c>
      <c r="G21" s="10"/>
      <c r="H21" s="10">
        <v>26500000</v>
      </c>
      <c r="I21" s="10">
        <f t="shared" si="0"/>
        <v>29680000.000000004</v>
      </c>
      <c r="J21" s="21" t="s">
        <v>153</v>
      </c>
      <c r="K21" s="21" t="s">
        <v>127</v>
      </c>
      <c r="M21" s="76"/>
      <c r="N21" s="77"/>
      <c r="O21" s="76"/>
      <c r="P21" s="78"/>
      <c r="Q21" s="78"/>
      <c r="R21" s="78"/>
      <c r="S21" s="79"/>
      <c r="T21" s="79"/>
    </row>
    <row r="22" spans="1:20" s="4" customFormat="1" ht="98.25" customHeight="1" x14ac:dyDescent="0.25">
      <c r="A22" s="19">
        <f t="shared" si="1"/>
        <v>5</v>
      </c>
      <c r="B22" s="36" t="s">
        <v>101</v>
      </c>
      <c r="C22" s="9" t="s">
        <v>5</v>
      </c>
      <c r="D22" s="36" t="s">
        <v>237</v>
      </c>
      <c r="E22" s="10" t="s">
        <v>2</v>
      </c>
      <c r="F22" s="10">
        <v>1</v>
      </c>
      <c r="G22" s="10"/>
      <c r="H22" s="10">
        <v>6428640</v>
      </c>
      <c r="I22" s="10">
        <f t="shared" si="0"/>
        <v>7200076.8000000007</v>
      </c>
      <c r="J22" s="21" t="s">
        <v>153</v>
      </c>
      <c r="K22" s="21" t="s">
        <v>154</v>
      </c>
      <c r="M22" s="76"/>
      <c r="N22" s="77"/>
      <c r="O22" s="76"/>
      <c r="P22" s="78"/>
      <c r="Q22" s="78"/>
      <c r="R22" s="78"/>
      <c r="S22" s="79"/>
      <c r="T22" s="79"/>
    </row>
    <row r="23" spans="1:20" s="4" customFormat="1" ht="68.25" customHeight="1" x14ac:dyDescent="0.25">
      <c r="A23" s="19">
        <f t="shared" si="1"/>
        <v>6</v>
      </c>
      <c r="B23" s="36" t="s">
        <v>151</v>
      </c>
      <c r="C23" s="9" t="s">
        <v>5</v>
      </c>
      <c r="D23" s="36" t="s">
        <v>103</v>
      </c>
      <c r="E23" s="10" t="s">
        <v>2</v>
      </c>
      <c r="F23" s="10">
        <v>2</v>
      </c>
      <c r="G23" s="10"/>
      <c r="H23" s="10">
        <v>3530000</v>
      </c>
      <c r="I23" s="10">
        <f t="shared" si="0"/>
        <v>3953600.0000000005</v>
      </c>
      <c r="J23" s="21" t="s">
        <v>153</v>
      </c>
      <c r="K23" s="21" t="s">
        <v>154</v>
      </c>
      <c r="M23" s="76"/>
      <c r="N23" s="77"/>
      <c r="O23" s="76"/>
      <c r="P23" s="78"/>
      <c r="Q23" s="78"/>
      <c r="R23" s="78"/>
      <c r="S23" s="79"/>
      <c r="T23" s="79"/>
    </row>
    <row r="24" spans="1:20" s="4" customFormat="1" ht="68.25" customHeight="1" x14ac:dyDescent="0.25">
      <c r="A24" s="19">
        <f t="shared" si="1"/>
        <v>7</v>
      </c>
      <c r="B24" s="36" t="s">
        <v>152</v>
      </c>
      <c r="C24" s="9" t="s">
        <v>5</v>
      </c>
      <c r="D24" s="36" t="s">
        <v>104</v>
      </c>
      <c r="E24" s="10" t="s">
        <v>2</v>
      </c>
      <c r="F24" s="10">
        <v>1</v>
      </c>
      <c r="G24" s="10"/>
      <c r="H24" s="10">
        <v>6000000</v>
      </c>
      <c r="I24" s="10">
        <f t="shared" si="0"/>
        <v>6720000.0000000009</v>
      </c>
      <c r="J24" s="21" t="s">
        <v>153</v>
      </c>
      <c r="K24" s="21" t="s">
        <v>154</v>
      </c>
      <c r="M24" s="76"/>
      <c r="N24" s="77"/>
      <c r="O24" s="76"/>
      <c r="P24" s="78"/>
      <c r="Q24" s="78"/>
      <c r="R24" s="78"/>
      <c r="S24" s="79"/>
      <c r="T24" s="79"/>
    </row>
    <row r="25" spans="1:20" s="4" customFormat="1" ht="105.75" customHeight="1" x14ac:dyDescent="0.25">
      <c r="A25" s="19">
        <f t="shared" si="1"/>
        <v>8</v>
      </c>
      <c r="B25" s="36" t="s">
        <v>318</v>
      </c>
      <c r="C25" s="9" t="s">
        <v>7</v>
      </c>
      <c r="D25" s="36" t="s">
        <v>319</v>
      </c>
      <c r="E25" s="10" t="s">
        <v>2</v>
      </c>
      <c r="F25" s="10">
        <v>1</v>
      </c>
      <c r="G25" s="10"/>
      <c r="H25" s="5">
        <v>700000000</v>
      </c>
      <c r="I25" s="10">
        <f t="shared" ref="I25:I30" si="2">H25*1.12</f>
        <v>784000000.00000012</v>
      </c>
      <c r="J25" s="21" t="s">
        <v>320</v>
      </c>
      <c r="K25" s="21" t="s">
        <v>150</v>
      </c>
      <c r="M25" s="76"/>
      <c r="N25" s="77"/>
      <c r="O25" s="76"/>
      <c r="P25" s="78"/>
      <c r="Q25" s="78"/>
      <c r="R25" s="78"/>
      <c r="S25" s="79"/>
      <c r="T25" s="79"/>
    </row>
    <row r="26" spans="1:20" s="4" customFormat="1" ht="77.25" customHeight="1" x14ac:dyDescent="0.25">
      <c r="A26" s="20">
        <f t="shared" si="1"/>
        <v>9</v>
      </c>
      <c r="B26" s="36" t="s">
        <v>163</v>
      </c>
      <c r="C26" s="9" t="s">
        <v>5</v>
      </c>
      <c r="D26" s="82" t="s">
        <v>164</v>
      </c>
      <c r="E26" s="11" t="s">
        <v>2</v>
      </c>
      <c r="F26" s="11">
        <v>60</v>
      </c>
      <c r="G26" s="11"/>
      <c r="H26" s="5">
        <v>1470000</v>
      </c>
      <c r="I26" s="10">
        <f t="shared" si="2"/>
        <v>1646400.0000000002</v>
      </c>
      <c r="J26" s="24" t="s">
        <v>165</v>
      </c>
      <c r="K26" s="21" t="s">
        <v>150</v>
      </c>
      <c r="M26" s="76"/>
      <c r="N26" s="77"/>
      <c r="O26" s="76"/>
      <c r="P26" s="78"/>
      <c r="Q26" s="78"/>
      <c r="R26" s="78"/>
      <c r="S26" s="79"/>
      <c r="T26" s="79"/>
    </row>
    <row r="27" spans="1:20" s="4" customFormat="1" ht="77.25" customHeight="1" x14ac:dyDescent="0.25">
      <c r="A27" s="20">
        <f t="shared" si="1"/>
        <v>10</v>
      </c>
      <c r="B27" s="36" t="s">
        <v>238</v>
      </c>
      <c r="C27" s="9" t="s">
        <v>5</v>
      </c>
      <c r="D27" s="82" t="s">
        <v>238</v>
      </c>
      <c r="E27" s="11" t="s">
        <v>2</v>
      </c>
      <c r="F27" s="11">
        <v>1</v>
      </c>
      <c r="G27" s="11"/>
      <c r="H27" s="5">
        <v>970000</v>
      </c>
      <c r="I27" s="10">
        <f t="shared" si="2"/>
        <v>1086400</v>
      </c>
      <c r="J27" s="24" t="s">
        <v>239</v>
      </c>
      <c r="K27" s="21" t="s">
        <v>150</v>
      </c>
      <c r="M27" s="76"/>
      <c r="N27" s="77"/>
      <c r="O27" s="76"/>
      <c r="P27" s="78"/>
      <c r="Q27" s="78"/>
      <c r="R27" s="78"/>
      <c r="S27" s="79"/>
      <c r="T27" s="79"/>
    </row>
    <row r="28" spans="1:20" s="4" customFormat="1" ht="77.25" customHeight="1" x14ac:dyDescent="0.25">
      <c r="A28" s="20">
        <f t="shared" si="1"/>
        <v>11</v>
      </c>
      <c r="B28" s="36" t="s">
        <v>245</v>
      </c>
      <c r="C28" s="9" t="s">
        <v>7</v>
      </c>
      <c r="D28" s="82" t="s">
        <v>246</v>
      </c>
      <c r="E28" s="11" t="s">
        <v>2</v>
      </c>
      <c r="F28" s="11">
        <v>1</v>
      </c>
      <c r="G28" s="11"/>
      <c r="H28" s="5">
        <v>15000000</v>
      </c>
      <c r="I28" s="10">
        <f t="shared" si="2"/>
        <v>16800000</v>
      </c>
      <c r="J28" s="24" t="s">
        <v>153</v>
      </c>
      <c r="K28" s="21" t="s">
        <v>150</v>
      </c>
      <c r="M28" s="76"/>
      <c r="N28" s="77"/>
      <c r="O28" s="76"/>
      <c r="P28" s="78"/>
      <c r="Q28" s="78"/>
      <c r="R28" s="78"/>
      <c r="S28" s="79"/>
      <c r="T28" s="79"/>
    </row>
    <row r="29" spans="1:20" s="4" customFormat="1" ht="77.25" customHeight="1" x14ac:dyDescent="0.25">
      <c r="A29" s="20">
        <f t="shared" si="1"/>
        <v>12</v>
      </c>
      <c r="B29" s="36" t="s">
        <v>277</v>
      </c>
      <c r="C29" s="9" t="s">
        <v>5</v>
      </c>
      <c r="D29" s="82" t="s">
        <v>278</v>
      </c>
      <c r="E29" s="11" t="s">
        <v>2</v>
      </c>
      <c r="F29" s="11">
        <v>1</v>
      </c>
      <c r="G29" s="11"/>
      <c r="H29" s="5">
        <v>583000</v>
      </c>
      <c r="I29" s="10">
        <f t="shared" si="2"/>
        <v>652960.00000000012</v>
      </c>
      <c r="J29" s="24" t="s">
        <v>279</v>
      </c>
      <c r="K29" s="21" t="s">
        <v>364</v>
      </c>
      <c r="M29" s="76"/>
      <c r="N29" s="77"/>
      <c r="O29" s="76"/>
      <c r="P29" s="78"/>
      <c r="Q29" s="78"/>
      <c r="R29" s="78"/>
      <c r="S29" s="79"/>
      <c r="T29" s="79"/>
    </row>
    <row r="30" spans="1:20" s="4" customFormat="1" ht="77.25" customHeight="1" x14ac:dyDescent="0.25">
      <c r="A30" s="20">
        <f t="shared" si="1"/>
        <v>13</v>
      </c>
      <c r="B30" s="36" t="s">
        <v>321</v>
      </c>
      <c r="C30" s="9" t="s">
        <v>7</v>
      </c>
      <c r="D30" s="82" t="s">
        <v>322</v>
      </c>
      <c r="E30" s="11" t="s">
        <v>2</v>
      </c>
      <c r="F30" s="11">
        <v>1</v>
      </c>
      <c r="G30" s="11"/>
      <c r="H30" s="5">
        <v>165000000</v>
      </c>
      <c r="I30" s="10">
        <f t="shared" si="2"/>
        <v>184800000.00000003</v>
      </c>
      <c r="J30" s="21" t="s">
        <v>323</v>
      </c>
      <c r="K30" s="21" t="s">
        <v>150</v>
      </c>
      <c r="M30" s="76"/>
      <c r="N30" s="77"/>
      <c r="O30" s="76"/>
      <c r="P30" s="78"/>
      <c r="Q30" s="78"/>
      <c r="R30" s="78"/>
      <c r="S30" s="79"/>
      <c r="T30" s="79"/>
    </row>
    <row r="31" spans="1:20" s="4" customFormat="1" ht="56.25" customHeight="1" x14ac:dyDescent="0.25">
      <c r="A31" s="20">
        <f t="shared" si="1"/>
        <v>14</v>
      </c>
      <c r="B31" s="36" t="s">
        <v>344</v>
      </c>
      <c r="C31" s="9" t="s">
        <v>7</v>
      </c>
      <c r="D31" s="36" t="s">
        <v>344</v>
      </c>
      <c r="E31" s="11" t="s">
        <v>2</v>
      </c>
      <c r="F31" s="11">
        <v>1</v>
      </c>
      <c r="G31" s="11"/>
      <c r="H31" s="5">
        <v>19642858</v>
      </c>
      <c r="I31" s="10">
        <f t="shared" ref="I31:I32" si="3">H31*1.12</f>
        <v>22000000.960000001</v>
      </c>
      <c r="J31" s="21" t="s">
        <v>110</v>
      </c>
      <c r="K31" s="21" t="s">
        <v>150</v>
      </c>
      <c r="M31" s="76"/>
      <c r="N31" s="77"/>
      <c r="O31" s="76"/>
      <c r="P31" s="78"/>
      <c r="Q31" s="78"/>
      <c r="R31" s="78"/>
      <c r="S31" s="79"/>
      <c r="T31" s="79"/>
    </row>
    <row r="32" spans="1:20" s="4" customFormat="1" ht="56.25" customHeight="1" x14ac:dyDescent="0.25">
      <c r="A32" s="20">
        <f t="shared" si="1"/>
        <v>15</v>
      </c>
      <c r="B32" s="36" t="s">
        <v>356</v>
      </c>
      <c r="C32" s="9" t="s">
        <v>5</v>
      </c>
      <c r="D32" s="36" t="s">
        <v>356</v>
      </c>
      <c r="E32" s="11" t="s">
        <v>2</v>
      </c>
      <c r="F32" s="11">
        <v>1</v>
      </c>
      <c r="G32" s="11"/>
      <c r="H32" s="5">
        <v>7594595</v>
      </c>
      <c r="I32" s="10">
        <f t="shared" si="3"/>
        <v>8505946.4000000004</v>
      </c>
      <c r="J32" s="21" t="s">
        <v>372</v>
      </c>
      <c r="K32" s="21" t="s">
        <v>364</v>
      </c>
      <c r="M32" s="76"/>
      <c r="N32" s="77"/>
      <c r="O32" s="76"/>
      <c r="P32" s="78"/>
      <c r="Q32" s="78"/>
      <c r="R32" s="78"/>
      <c r="S32" s="79"/>
      <c r="T32" s="79"/>
    </row>
    <row r="33" spans="1:14" s="4" customFormat="1" ht="20.25" customHeight="1" x14ac:dyDescent="0.25">
      <c r="A33" s="146" t="s">
        <v>16</v>
      </c>
      <c r="B33" s="147"/>
      <c r="C33" s="147"/>
      <c r="D33" s="147"/>
      <c r="E33" s="147"/>
      <c r="F33" s="147"/>
      <c r="G33" s="148"/>
      <c r="H33" s="80">
        <f>SUM(H18:H32)</f>
        <v>989119093</v>
      </c>
      <c r="I33" s="80">
        <f>SUM(I18:I32)</f>
        <v>1107813384.1600003</v>
      </c>
      <c r="J33" s="70"/>
      <c r="K33" s="69"/>
    </row>
    <row r="34" spans="1:14" s="4" customFormat="1" ht="18" customHeight="1" x14ac:dyDescent="0.25">
      <c r="A34" s="146" t="s">
        <v>74</v>
      </c>
      <c r="B34" s="147"/>
      <c r="C34" s="147"/>
      <c r="D34" s="147"/>
      <c r="E34" s="147"/>
      <c r="F34" s="147"/>
      <c r="G34" s="148"/>
      <c r="H34" s="80">
        <f>H16+H33</f>
        <v>1620041423</v>
      </c>
      <c r="I34" s="80">
        <f>I33+I16</f>
        <v>1814446393.7600002</v>
      </c>
      <c r="J34" s="65"/>
      <c r="K34" s="65"/>
    </row>
    <row r="35" spans="1:14" s="4" customFormat="1" ht="24.75" customHeight="1" x14ac:dyDescent="0.25">
      <c r="A35" s="139" t="s">
        <v>69</v>
      </c>
      <c r="B35" s="140"/>
      <c r="C35" s="140"/>
      <c r="D35" s="140"/>
      <c r="E35" s="140"/>
      <c r="F35" s="140"/>
      <c r="G35" s="140"/>
      <c r="H35" s="140"/>
      <c r="I35" s="140"/>
      <c r="J35" s="140"/>
      <c r="K35" s="141"/>
    </row>
    <row r="36" spans="1:14" s="4" customFormat="1" ht="16.5" customHeight="1" x14ac:dyDescent="0.25">
      <c r="A36" s="146" t="s">
        <v>12</v>
      </c>
      <c r="B36" s="147"/>
      <c r="C36" s="147"/>
      <c r="D36" s="147"/>
      <c r="E36" s="147"/>
      <c r="F36" s="147"/>
      <c r="G36" s="147"/>
      <c r="H36" s="147"/>
      <c r="I36" s="147"/>
      <c r="J36" s="147"/>
      <c r="K36" s="148"/>
    </row>
    <row r="37" spans="1:14" s="4" customFormat="1" ht="84" customHeight="1" x14ac:dyDescent="0.25">
      <c r="A37" s="20">
        <v>1</v>
      </c>
      <c r="B37" s="36" t="s">
        <v>93</v>
      </c>
      <c r="C37" s="9" t="s">
        <v>119</v>
      </c>
      <c r="D37" s="36" t="s">
        <v>143</v>
      </c>
      <c r="E37" s="10" t="s">
        <v>146</v>
      </c>
      <c r="F37" s="10">
        <v>1</v>
      </c>
      <c r="G37" s="10"/>
      <c r="H37" s="115">
        <v>3869564117</v>
      </c>
      <c r="I37" s="10">
        <f>H37*1.12</f>
        <v>4333911811.04</v>
      </c>
      <c r="J37" s="21" t="s">
        <v>147</v>
      </c>
      <c r="K37" s="21" t="s">
        <v>127</v>
      </c>
    </row>
    <row r="38" spans="1:14" s="4" customFormat="1" ht="80.25" customHeight="1" x14ac:dyDescent="0.25">
      <c r="A38" s="20">
        <v>2</v>
      </c>
      <c r="B38" s="36" t="s">
        <v>94</v>
      </c>
      <c r="C38" s="9" t="s">
        <v>119</v>
      </c>
      <c r="D38" s="36" t="s">
        <v>144</v>
      </c>
      <c r="E38" s="10" t="s">
        <v>146</v>
      </c>
      <c r="F38" s="10">
        <v>1</v>
      </c>
      <c r="G38" s="10"/>
      <c r="H38" s="115">
        <v>25638521464</v>
      </c>
      <c r="I38" s="10">
        <f>H38*1.12</f>
        <v>28715144039.680004</v>
      </c>
      <c r="J38" s="21" t="s">
        <v>296</v>
      </c>
      <c r="K38" s="21" t="s">
        <v>127</v>
      </c>
    </row>
    <row r="39" spans="1:14" s="4" customFormat="1" ht="84.75" customHeight="1" x14ac:dyDescent="0.25">
      <c r="A39" s="20">
        <v>3</v>
      </c>
      <c r="B39" s="36" t="s">
        <v>95</v>
      </c>
      <c r="C39" s="9" t="s">
        <v>119</v>
      </c>
      <c r="D39" s="36" t="s">
        <v>145</v>
      </c>
      <c r="E39" s="10" t="s">
        <v>146</v>
      </c>
      <c r="F39" s="10">
        <v>1</v>
      </c>
      <c r="G39" s="10"/>
      <c r="H39" s="115">
        <v>235612239</v>
      </c>
      <c r="I39" s="10">
        <f>H39*1.12</f>
        <v>263885707.68000004</v>
      </c>
      <c r="J39" s="21" t="s">
        <v>140</v>
      </c>
      <c r="K39" s="21" t="s">
        <v>127</v>
      </c>
    </row>
    <row r="40" spans="1:14" s="4" customFormat="1" ht="84.75" customHeight="1" x14ac:dyDescent="0.25">
      <c r="A40" s="20">
        <v>4</v>
      </c>
      <c r="B40" s="36" t="s">
        <v>307</v>
      </c>
      <c r="C40" s="9" t="s">
        <v>308</v>
      </c>
      <c r="D40" s="36" t="s">
        <v>307</v>
      </c>
      <c r="E40" s="11" t="s">
        <v>106</v>
      </c>
      <c r="F40" s="11">
        <v>1</v>
      </c>
      <c r="G40" s="11"/>
      <c r="H40" s="115">
        <v>286900000</v>
      </c>
      <c r="I40" s="10">
        <f>H40*1.12</f>
        <v>321328000.00000006</v>
      </c>
      <c r="J40" s="21" t="s">
        <v>362</v>
      </c>
      <c r="K40" s="21" t="s">
        <v>127</v>
      </c>
    </row>
    <row r="41" spans="1:14" s="4" customFormat="1" ht="123" customHeight="1" x14ac:dyDescent="0.25">
      <c r="A41" s="20">
        <v>5</v>
      </c>
      <c r="B41" s="36" t="s">
        <v>338</v>
      </c>
      <c r="C41" s="9" t="s">
        <v>119</v>
      </c>
      <c r="D41" s="36" t="s">
        <v>339</v>
      </c>
      <c r="E41" s="10" t="s">
        <v>353</v>
      </c>
      <c r="F41" s="11">
        <v>1</v>
      </c>
      <c r="G41" s="11"/>
      <c r="H41" s="115">
        <v>210150000</v>
      </c>
      <c r="I41" s="10">
        <f>H41*1.12</f>
        <v>235368000.00000003</v>
      </c>
      <c r="J41" s="21" t="s">
        <v>340</v>
      </c>
      <c r="K41" s="21" t="s">
        <v>113</v>
      </c>
    </row>
    <row r="42" spans="1:14" s="4" customFormat="1" ht="15" customHeight="1" x14ac:dyDescent="0.25">
      <c r="A42" s="146" t="s">
        <v>13</v>
      </c>
      <c r="B42" s="147"/>
      <c r="C42" s="147"/>
      <c r="D42" s="147"/>
      <c r="E42" s="147"/>
      <c r="F42" s="147"/>
      <c r="G42" s="148"/>
      <c r="H42" s="80">
        <f>SUM(H37:H41)</f>
        <v>30240747820</v>
      </c>
      <c r="I42" s="80">
        <f>SUM(I37:I41)</f>
        <v>33869637558.400005</v>
      </c>
      <c r="J42" s="65"/>
      <c r="K42" s="65"/>
    </row>
    <row r="43" spans="1:14" s="4" customFormat="1" ht="13.5" customHeight="1" x14ac:dyDescent="0.25">
      <c r="A43" s="146" t="s">
        <v>14</v>
      </c>
      <c r="B43" s="147"/>
      <c r="C43" s="147"/>
      <c r="D43" s="147"/>
      <c r="E43" s="147"/>
      <c r="F43" s="147"/>
      <c r="G43" s="147"/>
      <c r="H43" s="147"/>
      <c r="I43" s="147"/>
      <c r="J43" s="147"/>
      <c r="K43" s="148"/>
    </row>
    <row r="44" spans="1:14" s="4" customFormat="1" ht="48.75" customHeight="1" x14ac:dyDescent="0.25">
      <c r="A44" s="20">
        <v>1</v>
      </c>
      <c r="B44" s="38" t="s">
        <v>99</v>
      </c>
      <c r="C44" s="13" t="s">
        <v>125</v>
      </c>
      <c r="D44" s="38" t="s">
        <v>134</v>
      </c>
      <c r="E44" s="3" t="s">
        <v>2</v>
      </c>
      <c r="F44" s="3">
        <v>1</v>
      </c>
      <c r="G44" s="12"/>
      <c r="H44" s="3">
        <v>2124516</v>
      </c>
      <c r="I44" s="11">
        <f t="shared" ref="I44:I56" si="4">H44*1.12</f>
        <v>2379457.9200000004</v>
      </c>
      <c r="J44" s="71" t="s">
        <v>135</v>
      </c>
      <c r="K44" s="21" t="s">
        <v>127</v>
      </c>
      <c r="L44" s="66"/>
      <c r="N44" s="66"/>
    </row>
    <row r="45" spans="1:14" s="4" customFormat="1" ht="48.75" customHeight="1" x14ac:dyDescent="0.25">
      <c r="A45" s="20">
        <f t="shared" ref="A45:A75" si="5">A44+1</f>
        <v>2</v>
      </c>
      <c r="B45" s="27" t="s">
        <v>105</v>
      </c>
      <c r="C45" s="13" t="s">
        <v>125</v>
      </c>
      <c r="D45" s="27" t="s">
        <v>136</v>
      </c>
      <c r="E45" s="17" t="s">
        <v>2</v>
      </c>
      <c r="F45" s="17">
        <v>1</v>
      </c>
      <c r="G45" s="18"/>
      <c r="H45" s="18">
        <v>43937500</v>
      </c>
      <c r="I45" s="11">
        <f t="shared" si="4"/>
        <v>49210000.000000007</v>
      </c>
      <c r="J45" s="71" t="s">
        <v>135</v>
      </c>
      <c r="K45" s="21" t="s">
        <v>137</v>
      </c>
      <c r="L45" s="66"/>
      <c r="N45" s="66"/>
    </row>
    <row r="46" spans="1:14" s="4" customFormat="1" ht="48.75" customHeight="1" x14ac:dyDescent="0.25">
      <c r="A46" s="20">
        <f t="shared" si="5"/>
        <v>3</v>
      </c>
      <c r="B46" s="99" t="s">
        <v>220</v>
      </c>
      <c r="C46" s="100" t="s">
        <v>23</v>
      </c>
      <c r="D46" s="99" t="s">
        <v>220</v>
      </c>
      <c r="E46" s="17" t="s">
        <v>2</v>
      </c>
      <c r="F46" s="17">
        <v>1</v>
      </c>
      <c r="G46" s="18"/>
      <c r="H46" s="18">
        <v>66640717</v>
      </c>
      <c r="I46" s="11">
        <f t="shared" si="4"/>
        <v>74637603.040000007</v>
      </c>
      <c r="J46" s="71" t="s">
        <v>126</v>
      </c>
      <c r="K46" s="21" t="s">
        <v>127</v>
      </c>
    </row>
    <row r="47" spans="1:14" s="4" customFormat="1" ht="48.75" customHeight="1" x14ac:dyDescent="0.25">
      <c r="A47" s="20">
        <f t="shared" si="5"/>
        <v>4</v>
      </c>
      <c r="B47" s="117" t="s">
        <v>162</v>
      </c>
      <c r="C47" s="118" t="s">
        <v>25</v>
      </c>
      <c r="D47" s="117" t="s">
        <v>138</v>
      </c>
      <c r="E47" s="20" t="s">
        <v>2</v>
      </c>
      <c r="F47" s="20">
        <v>129</v>
      </c>
      <c r="G47" s="21"/>
      <c r="H47" s="11">
        <v>394832</v>
      </c>
      <c r="I47" s="11">
        <f>H47*1.12</f>
        <v>442211.84000000003</v>
      </c>
      <c r="J47" s="71" t="s">
        <v>139</v>
      </c>
      <c r="K47" s="21" t="s">
        <v>127</v>
      </c>
    </row>
    <row r="48" spans="1:14" s="4" customFormat="1" ht="48.75" customHeight="1" x14ac:dyDescent="0.25">
      <c r="A48" s="20">
        <f t="shared" si="5"/>
        <v>5</v>
      </c>
      <c r="B48" s="22" t="s">
        <v>88</v>
      </c>
      <c r="C48" s="3" t="s">
        <v>21</v>
      </c>
      <c r="D48" s="22" t="s">
        <v>132</v>
      </c>
      <c r="E48" s="3" t="s">
        <v>2</v>
      </c>
      <c r="F48" s="3">
        <v>1</v>
      </c>
      <c r="G48" s="3"/>
      <c r="H48" s="3">
        <v>100942000</v>
      </c>
      <c r="I48" s="11">
        <f>H48*1.12</f>
        <v>113055040.00000001</v>
      </c>
      <c r="J48" s="71" t="s">
        <v>139</v>
      </c>
      <c r="K48" s="21" t="s">
        <v>133</v>
      </c>
    </row>
    <row r="49" spans="1:12" s="4" customFormat="1" ht="108.75" customHeight="1" x14ac:dyDescent="0.25">
      <c r="A49" s="20">
        <f t="shared" si="5"/>
        <v>6</v>
      </c>
      <c r="B49" s="38" t="s">
        <v>6</v>
      </c>
      <c r="C49" s="3" t="s">
        <v>22</v>
      </c>
      <c r="D49" s="38" t="s">
        <v>160</v>
      </c>
      <c r="E49" s="3" t="s">
        <v>2</v>
      </c>
      <c r="F49" s="3">
        <v>1</v>
      </c>
      <c r="G49" s="3"/>
      <c r="H49" s="13">
        <v>19652950</v>
      </c>
      <c r="I49" s="11">
        <f t="shared" si="4"/>
        <v>22011304.000000004</v>
      </c>
      <c r="J49" s="119" t="s">
        <v>110</v>
      </c>
      <c r="K49" s="27" t="s">
        <v>111</v>
      </c>
    </row>
    <row r="50" spans="1:12" s="4" customFormat="1" ht="109.5" customHeight="1" x14ac:dyDescent="0.25">
      <c r="A50" s="20">
        <f t="shared" si="5"/>
        <v>7</v>
      </c>
      <c r="B50" s="26" t="s">
        <v>86</v>
      </c>
      <c r="C50" s="3" t="s">
        <v>87</v>
      </c>
      <c r="D50" s="26" t="s">
        <v>393</v>
      </c>
      <c r="E50" s="3" t="s">
        <v>2</v>
      </c>
      <c r="F50" s="3">
        <v>17</v>
      </c>
      <c r="G50" s="5"/>
      <c r="H50" s="115">
        <v>942854</v>
      </c>
      <c r="I50" s="11">
        <f t="shared" si="4"/>
        <v>1055996.4800000002</v>
      </c>
      <c r="J50" s="120" t="s">
        <v>112</v>
      </c>
      <c r="K50" s="27" t="s">
        <v>111</v>
      </c>
    </row>
    <row r="51" spans="1:12" s="4" customFormat="1" ht="115.5" customHeight="1" x14ac:dyDescent="0.25">
      <c r="A51" s="20">
        <f t="shared" si="5"/>
        <v>8</v>
      </c>
      <c r="B51" s="121" t="s">
        <v>89</v>
      </c>
      <c r="C51" s="3" t="s">
        <v>23</v>
      </c>
      <c r="D51" s="121" t="s">
        <v>89</v>
      </c>
      <c r="E51" s="3" t="s">
        <v>2</v>
      </c>
      <c r="F51" s="3">
        <v>1</v>
      </c>
      <c r="G51" s="3"/>
      <c r="H51" s="13">
        <v>1153021000</v>
      </c>
      <c r="I51" s="11">
        <f t="shared" si="4"/>
        <v>1291383520.0000002</v>
      </c>
      <c r="J51" s="119" t="s">
        <v>161</v>
      </c>
      <c r="K51" s="27" t="s">
        <v>127</v>
      </c>
    </row>
    <row r="52" spans="1:12" s="4" customFormat="1" ht="64.5" customHeight="1" x14ac:dyDescent="0.25">
      <c r="A52" s="20">
        <f t="shared" si="5"/>
        <v>9</v>
      </c>
      <c r="B52" s="121" t="s">
        <v>90</v>
      </c>
      <c r="C52" s="122" t="s">
        <v>23</v>
      </c>
      <c r="D52" s="121" t="s">
        <v>90</v>
      </c>
      <c r="E52" s="122" t="s">
        <v>2</v>
      </c>
      <c r="F52" s="122">
        <v>1</v>
      </c>
      <c r="G52" s="123"/>
      <c r="H52" s="124">
        <v>1825405000</v>
      </c>
      <c r="I52" s="11">
        <f t="shared" si="4"/>
        <v>2044453600.0000002</v>
      </c>
      <c r="J52" s="119" t="s">
        <v>161</v>
      </c>
      <c r="K52" s="27" t="s">
        <v>127</v>
      </c>
    </row>
    <row r="53" spans="1:12" s="4" customFormat="1" ht="60" customHeight="1" x14ac:dyDescent="0.25">
      <c r="A53" s="20">
        <f t="shared" si="5"/>
        <v>10</v>
      </c>
      <c r="B53" s="121" t="s">
        <v>91</v>
      </c>
      <c r="C53" s="122" t="s">
        <v>23</v>
      </c>
      <c r="D53" s="121" t="s">
        <v>91</v>
      </c>
      <c r="E53" s="122" t="s">
        <v>2</v>
      </c>
      <c r="F53" s="122">
        <v>1</v>
      </c>
      <c r="G53" s="123"/>
      <c r="H53" s="124">
        <v>151720000</v>
      </c>
      <c r="I53" s="11">
        <f t="shared" si="4"/>
        <v>169926400.00000003</v>
      </c>
      <c r="J53" s="119" t="s">
        <v>161</v>
      </c>
      <c r="K53" s="27" t="s">
        <v>127</v>
      </c>
    </row>
    <row r="54" spans="1:12" s="4" customFormat="1" ht="56.25" customHeight="1" x14ac:dyDescent="0.25">
      <c r="A54" s="20">
        <f t="shared" si="5"/>
        <v>11</v>
      </c>
      <c r="B54" s="121" t="s">
        <v>221</v>
      </c>
      <c r="C54" s="122" t="s">
        <v>23</v>
      </c>
      <c r="D54" s="121" t="s">
        <v>221</v>
      </c>
      <c r="E54" s="122" t="s">
        <v>2</v>
      </c>
      <c r="F54" s="122">
        <v>1</v>
      </c>
      <c r="G54" s="123"/>
      <c r="H54" s="124">
        <v>793346279.46000004</v>
      </c>
      <c r="I54" s="11">
        <f>H54*1.12</f>
        <v>888547832.99520016</v>
      </c>
      <c r="J54" s="119" t="s">
        <v>161</v>
      </c>
      <c r="K54" s="27" t="s">
        <v>127</v>
      </c>
    </row>
    <row r="55" spans="1:12" s="2" customFormat="1" ht="117.75" customHeight="1" x14ac:dyDescent="0.25">
      <c r="A55" s="20">
        <f t="shared" si="5"/>
        <v>12</v>
      </c>
      <c r="B55" s="121" t="s">
        <v>222</v>
      </c>
      <c r="C55" s="122" t="s">
        <v>24</v>
      </c>
      <c r="D55" s="121" t="s">
        <v>222</v>
      </c>
      <c r="E55" s="122" t="s">
        <v>2</v>
      </c>
      <c r="F55" s="122">
        <v>1</v>
      </c>
      <c r="G55" s="123"/>
      <c r="H55" s="124">
        <v>1216832000</v>
      </c>
      <c r="I55" s="11">
        <f t="shared" si="4"/>
        <v>1362851840.0000002</v>
      </c>
      <c r="J55" s="119" t="s">
        <v>161</v>
      </c>
      <c r="K55" s="27" t="s">
        <v>127</v>
      </c>
    </row>
    <row r="56" spans="1:12" s="4" customFormat="1" ht="132.75" customHeight="1" x14ac:dyDescent="0.25">
      <c r="A56" s="20">
        <f t="shared" si="5"/>
        <v>13</v>
      </c>
      <c r="B56" s="121" t="s">
        <v>223</v>
      </c>
      <c r="C56" s="122" t="s">
        <v>23</v>
      </c>
      <c r="D56" s="121" t="s">
        <v>223</v>
      </c>
      <c r="E56" s="122" t="s">
        <v>2</v>
      </c>
      <c r="F56" s="122">
        <v>1</v>
      </c>
      <c r="G56" s="123"/>
      <c r="H56" s="124">
        <v>1902522643</v>
      </c>
      <c r="I56" s="11">
        <f t="shared" si="4"/>
        <v>2130825360.1600001</v>
      </c>
      <c r="J56" s="119" t="s">
        <v>161</v>
      </c>
      <c r="K56" s="27" t="s">
        <v>127</v>
      </c>
    </row>
    <row r="57" spans="1:12" s="4" customFormat="1" ht="51" customHeight="1" x14ac:dyDescent="0.25">
      <c r="A57" s="20">
        <f t="shared" si="5"/>
        <v>14</v>
      </c>
      <c r="B57" s="121" t="s">
        <v>247</v>
      </c>
      <c r="C57" s="122" t="s">
        <v>23</v>
      </c>
      <c r="D57" s="121" t="s">
        <v>248</v>
      </c>
      <c r="E57" s="122" t="s">
        <v>2</v>
      </c>
      <c r="F57" s="122">
        <v>1</v>
      </c>
      <c r="G57" s="123"/>
      <c r="H57" s="124">
        <v>59104000</v>
      </c>
      <c r="I57" s="11">
        <f t="shared" ref="I57:I82" si="6">H57*1.12</f>
        <v>66196480.000000007</v>
      </c>
      <c r="J57" s="119" t="s">
        <v>161</v>
      </c>
      <c r="K57" s="27" t="s">
        <v>127</v>
      </c>
    </row>
    <row r="58" spans="1:12" s="4" customFormat="1" ht="60.75" customHeight="1" x14ac:dyDescent="0.25">
      <c r="A58" s="20">
        <f t="shared" si="5"/>
        <v>15</v>
      </c>
      <c r="B58" s="121" t="s">
        <v>96</v>
      </c>
      <c r="C58" s="122" t="s">
        <v>23</v>
      </c>
      <c r="D58" s="121" t="s">
        <v>116</v>
      </c>
      <c r="E58" s="122" t="s">
        <v>2</v>
      </c>
      <c r="F58" s="122">
        <v>1</v>
      </c>
      <c r="G58" s="123"/>
      <c r="H58" s="124">
        <v>152840000</v>
      </c>
      <c r="I58" s="11">
        <f t="shared" si="6"/>
        <v>171180800.00000003</v>
      </c>
      <c r="J58" s="119" t="s">
        <v>161</v>
      </c>
      <c r="K58" s="27" t="s">
        <v>127</v>
      </c>
    </row>
    <row r="59" spans="1:12" s="2" customFormat="1" ht="72" customHeight="1" x14ac:dyDescent="0.25">
      <c r="A59" s="20">
        <f t="shared" si="5"/>
        <v>16</v>
      </c>
      <c r="B59" s="121" t="s">
        <v>97</v>
      </c>
      <c r="C59" s="122" t="s">
        <v>23</v>
      </c>
      <c r="D59" s="121" t="s">
        <v>117</v>
      </c>
      <c r="E59" s="122" t="s">
        <v>2</v>
      </c>
      <c r="F59" s="122">
        <v>1</v>
      </c>
      <c r="G59" s="123"/>
      <c r="H59" s="124">
        <v>714285714.28499997</v>
      </c>
      <c r="I59" s="11">
        <f t="shared" si="6"/>
        <v>799999999.99919999</v>
      </c>
      <c r="J59" s="119" t="s">
        <v>161</v>
      </c>
      <c r="K59" s="27" t="s">
        <v>127</v>
      </c>
      <c r="L59" s="66"/>
    </row>
    <row r="60" spans="1:12" s="2" customFormat="1" ht="54.75" customHeight="1" x14ac:dyDescent="0.25">
      <c r="A60" s="20">
        <f t="shared" si="5"/>
        <v>17</v>
      </c>
      <c r="B60" s="121" t="s">
        <v>98</v>
      </c>
      <c r="C60" s="122" t="s">
        <v>23</v>
      </c>
      <c r="D60" s="121" t="s">
        <v>118</v>
      </c>
      <c r="E60" s="122" t="s">
        <v>2</v>
      </c>
      <c r="F60" s="122">
        <v>1</v>
      </c>
      <c r="G60" s="123"/>
      <c r="H60" s="124">
        <v>14732142.859999999</v>
      </c>
      <c r="I60" s="11">
        <f t="shared" si="6"/>
        <v>16500000.0032</v>
      </c>
      <c r="J60" s="119" t="s">
        <v>161</v>
      </c>
      <c r="K60" s="27" t="s">
        <v>127</v>
      </c>
      <c r="L60" s="66"/>
    </row>
    <row r="61" spans="1:12" s="2" customFormat="1" ht="84.75" customHeight="1" x14ac:dyDescent="0.25">
      <c r="A61" s="20">
        <f t="shared" si="5"/>
        <v>18</v>
      </c>
      <c r="B61" s="36" t="s">
        <v>155</v>
      </c>
      <c r="C61" s="9" t="s">
        <v>148</v>
      </c>
      <c r="D61" s="36" t="s">
        <v>155</v>
      </c>
      <c r="E61" s="10" t="s">
        <v>2</v>
      </c>
      <c r="F61" s="10">
        <v>1</v>
      </c>
      <c r="G61" s="10"/>
      <c r="H61" s="115">
        <v>5267177</v>
      </c>
      <c r="I61" s="10">
        <f t="shared" si="6"/>
        <v>5899238.2400000002</v>
      </c>
      <c r="J61" s="72" t="s">
        <v>149</v>
      </c>
      <c r="K61" s="27" t="s">
        <v>127</v>
      </c>
      <c r="L61" s="66"/>
    </row>
    <row r="62" spans="1:12" s="2" customFormat="1" ht="84.75" customHeight="1" x14ac:dyDescent="0.25">
      <c r="A62" s="20">
        <f t="shared" si="5"/>
        <v>19</v>
      </c>
      <c r="B62" s="36" t="s">
        <v>156</v>
      </c>
      <c r="C62" s="9" t="s">
        <v>119</v>
      </c>
      <c r="D62" s="36" t="s">
        <v>115</v>
      </c>
      <c r="E62" s="11" t="s">
        <v>2</v>
      </c>
      <c r="F62" s="11">
        <v>1</v>
      </c>
      <c r="G62" s="11"/>
      <c r="H62" s="5">
        <v>675000000</v>
      </c>
      <c r="I62" s="11">
        <f t="shared" si="6"/>
        <v>756000000.00000012</v>
      </c>
      <c r="J62" s="72" t="s">
        <v>112</v>
      </c>
      <c r="K62" s="27" t="s">
        <v>113</v>
      </c>
      <c r="L62" s="66"/>
    </row>
    <row r="63" spans="1:12" s="2" customFormat="1" ht="84.75" customHeight="1" x14ac:dyDescent="0.25">
      <c r="A63" s="20">
        <f t="shared" si="5"/>
        <v>20</v>
      </c>
      <c r="B63" s="36" t="s">
        <v>156</v>
      </c>
      <c r="C63" s="9" t="s">
        <v>119</v>
      </c>
      <c r="D63" s="36" t="s">
        <v>121</v>
      </c>
      <c r="E63" s="11" t="s">
        <v>2</v>
      </c>
      <c r="F63" s="11">
        <v>1</v>
      </c>
      <c r="G63" s="11"/>
      <c r="H63" s="125">
        <v>814363335</v>
      </c>
      <c r="I63" s="11">
        <f t="shared" si="6"/>
        <v>912086935.20000005</v>
      </c>
      <c r="J63" s="72" t="s">
        <v>135</v>
      </c>
      <c r="K63" s="27" t="s">
        <v>120</v>
      </c>
      <c r="L63" s="66"/>
    </row>
    <row r="64" spans="1:12" s="2" customFormat="1" ht="84.75" customHeight="1" x14ac:dyDescent="0.25">
      <c r="A64" s="20">
        <f t="shared" si="5"/>
        <v>21</v>
      </c>
      <c r="B64" s="36" t="s">
        <v>107</v>
      </c>
      <c r="C64" s="9" t="s">
        <v>256</v>
      </c>
      <c r="D64" s="36" t="s">
        <v>130</v>
      </c>
      <c r="E64" s="11" t="s">
        <v>2</v>
      </c>
      <c r="F64" s="11">
        <v>1</v>
      </c>
      <c r="G64" s="11"/>
      <c r="H64" s="5">
        <v>135920740</v>
      </c>
      <c r="I64" s="11">
        <f t="shared" si="6"/>
        <v>152231228.80000001</v>
      </c>
      <c r="J64" s="72" t="s">
        <v>131</v>
      </c>
      <c r="K64" s="27" t="s">
        <v>113</v>
      </c>
      <c r="L64" s="66"/>
    </row>
    <row r="65" spans="1:12" s="2" customFormat="1" ht="63.75" customHeight="1" x14ac:dyDescent="0.25">
      <c r="A65" s="20">
        <f t="shared" si="5"/>
        <v>22</v>
      </c>
      <c r="B65" s="36" t="s">
        <v>108</v>
      </c>
      <c r="C65" s="9" t="s">
        <v>119</v>
      </c>
      <c r="D65" s="36" t="s">
        <v>108</v>
      </c>
      <c r="E65" s="11" t="s">
        <v>2</v>
      </c>
      <c r="F65" s="11">
        <v>1</v>
      </c>
      <c r="G65" s="11"/>
      <c r="H65" s="5">
        <v>43818500</v>
      </c>
      <c r="I65" s="11">
        <f t="shared" si="6"/>
        <v>49076720.000000007</v>
      </c>
      <c r="J65" s="72" t="s">
        <v>112</v>
      </c>
      <c r="K65" s="27" t="s">
        <v>113</v>
      </c>
      <c r="L65" s="66"/>
    </row>
    <row r="66" spans="1:12" s="2" customFormat="1" ht="46.5" customHeight="1" x14ac:dyDescent="0.25">
      <c r="A66" s="20">
        <f t="shared" si="5"/>
        <v>23</v>
      </c>
      <c r="B66" s="36" t="s">
        <v>109</v>
      </c>
      <c r="C66" s="9" t="s">
        <v>128</v>
      </c>
      <c r="D66" s="36" t="s">
        <v>129</v>
      </c>
      <c r="E66" s="11" t="s">
        <v>2</v>
      </c>
      <c r="F66" s="11">
        <v>1</v>
      </c>
      <c r="G66" s="11"/>
      <c r="H66" s="5">
        <v>9000000</v>
      </c>
      <c r="I66" s="11">
        <f t="shared" si="6"/>
        <v>10080000.000000002</v>
      </c>
      <c r="J66" s="72" t="s">
        <v>112</v>
      </c>
      <c r="K66" s="27" t="s">
        <v>113</v>
      </c>
      <c r="L66" s="66"/>
    </row>
    <row r="67" spans="1:12" s="2" customFormat="1" ht="46.5" customHeight="1" x14ac:dyDescent="0.25">
      <c r="A67" s="20">
        <f t="shared" si="5"/>
        <v>24</v>
      </c>
      <c r="B67" s="36" t="s">
        <v>230</v>
      </c>
      <c r="C67" s="9" t="s">
        <v>119</v>
      </c>
      <c r="D67" s="85" t="s">
        <v>231</v>
      </c>
      <c r="E67" s="11" t="s">
        <v>2</v>
      </c>
      <c r="F67" s="11">
        <v>1</v>
      </c>
      <c r="G67" s="11"/>
      <c r="H67" s="5">
        <v>800300000</v>
      </c>
      <c r="I67" s="11">
        <f t="shared" si="6"/>
        <v>896336000.00000012</v>
      </c>
      <c r="J67" s="72" t="s">
        <v>232</v>
      </c>
      <c r="K67" s="27" t="s">
        <v>120</v>
      </c>
      <c r="L67" s="66"/>
    </row>
    <row r="68" spans="1:12" s="2" customFormat="1" ht="46.5" customHeight="1" x14ac:dyDescent="0.25">
      <c r="A68" s="20">
        <f t="shared" si="5"/>
        <v>25</v>
      </c>
      <c r="B68" s="85" t="s">
        <v>240</v>
      </c>
      <c r="C68" s="133" t="s">
        <v>125</v>
      </c>
      <c r="D68" s="126" t="s">
        <v>240</v>
      </c>
      <c r="E68" s="134" t="s">
        <v>2</v>
      </c>
      <c r="F68" s="10">
        <v>1</v>
      </c>
      <c r="G68" s="10"/>
      <c r="H68" s="5">
        <v>400000</v>
      </c>
      <c r="I68" s="11">
        <f t="shared" si="6"/>
        <v>448000.00000000006</v>
      </c>
      <c r="J68" s="72" t="s">
        <v>263</v>
      </c>
      <c r="K68" s="27" t="s">
        <v>154</v>
      </c>
      <c r="L68" s="66"/>
    </row>
    <row r="69" spans="1:12" s="2" customFormat="1" ht="87" customHeight="1" x14ac:dyDescent="0.25">
      <c r="A69" s="20">
        <f t="shared" si="5"/>
        <v>26</v>
      </c>
      <c r="B69" s="36" t="s">
        <v>257</v>
      </c>
      <c r="C69" s="9" t="s">
        <v>23</v>
      </c>
      <c r="D69" s="126" t="s">
        <v>258</v>
      </c>
      <c r="E69" s="11" t="s">
        <v>2</v>
      </c>
      <c r="F69" s="11">
        <v>1</v>
      </c>
      <c r="G69" s="11"/>
      <c r="H69" s="5">
        <v>26785714.289999999</v>
      </c>
      <c r="I69" s="11">
        <f t="shared" si="6"/>
        <v>30000000.004800003</v>
      </c>
      <c r="J69" s="72" t="s">
        <v>112</v>
      </c>
      <c r="K69" s="27" t="s">
        <v>113</v>
      </c>
      <c r="L69" s="66"/>
    </row>
    <row r="70" spans="1:12" s="2" customFormat="1" ht="48.75" customHeight="1" x14ac:dyDescent="0.25">
      <c r="A70" s="20">
        <f t="shared" si="5"/>
        <v>27</v>
      </c>
      <c r="B70" s="36" t="s">
        <v>264</v>
      </c>
      <c r="C70" s="9" t="s">
        <v>265</v>
      </c>
      <c r="D70" s="126" t="s">
        <v>266</v>
      </c>
      <c r="E70" s="11" t="s">
        <v>2</v>
      </c>
      <c r="F70" s="11">
        <v>1</v>
      </c>
      <c r="G70" s="11"/>
      <c r="H70" s="5">
        <v>524000</v>
      </c>
      <c r="I70" s="11">
        <f t="shared" si="6"/>
        <v>586880</v>
      </c>
      <c r="J70" s="72" t="s">
        <v>267</v>
      </c>
      <c r="K70" s="27" t="s">
        <v>113</v>
      </c>
      <c r="L70" s="66"/>
    </row>
    <row r="71" spans="1:12" s="2" customFormat="1" ht="65.25" customHeight="1" x14ac:dyDescent="0.25">
      <c r="A71" s="20">
        <f t="shared" si="5"/>
        <v>28</v>
      </c>
      <c r="B71" s="36" t="s">
        <v>280</v>
      </c>
      <c r="C71" s="9" t="s">
        <v>268</v>
      </c>
      <c r="D71" s="126" t="s">
        <v>281</v>
      </c>
      <c r="E71" s="11" t="s">
        <v>2</v>
      </c>
      <c r="F71" s="11">
        <v>1</v>
      </c>
      <c r="G71" s="11"/>
      <c r="H71" s="5">
        <v>9690000</v>
      </c>
      <c r="I71" s="11">
        <f t="shared" si="6"/>
        <v>10852800.000000002</v>
      </c>
      <c r="J71" s="72" t="s">
        <v>305</v>
      </c>
      <c r="K71" s="27" t="s">
        <v>113</v>
      </c>
      <c r="L71" s="66"/>
    </row>
    <row r="72" spans="1:12" s="2" customFormat="1" ht="65.25" customHeight="1" x14ac:dyDescent="0.25">
      <c r="A72" s="20">
        <f t="shared" si="5"/>
        <v>29</v>
      </c>
      <c r="B72" s="36" t="s">
        <v>286</v>
      </c>
      <c r="C72" s="9" t="s">
        <v>287</v>
      </c>
      <c r="D72" s="36" t="s">
        <v>288</v>
      </c>
      <c r="E72" s="11" t="s">
        <v>2</v>
      </c>
      <c r="F72" s="11">
        <v>1</v>
      </c>
      <c r="G72" s="11"/>
      <c r="H72" s="5">
        <v>1524664</v>
      </c>
      <c r="I72" s="11">
        <f t="shared" si="6"/>
        <v>1707623.6800000002</v>
      </c>
      <c r="J72" s="72" t="s">
        <v>294</v>
      </c>
      <c r="K72" s="27" t="s">
        <v>289</v>
      </c>
      <c r="L72" s="66"/>
    </row>
    <row r="73" spans="1:12" s="2" customFormat="1" ht="65.25" customHeight="1" x14ac:dyDescent="0.25">
      <c r="A73" s="20">
        <f t="shared" si="5"/>
        <v>30</v>
      </c>
      <c r="B73" s="36" t="s">
        <v>290</v>
      </c>
      <c r="C73" s="9" t="s">
        <v>287</v>
      </c>
      <c r="D73" s="36" t="s">
        <v>291</v>
      </c>
      <c r="E73" s="11" t="s">
        <v>2</v>
      </c>
      <c r="F73" s="11">
        <v>1</v>
      </c>
      <c r="G73" s="11"/>
      <c r="H73" s="5">
        <v>2082919</v>
      </c>
      <c r="I73" s="11">
        <f t="shared" si="6"/>
        <v>2332869.2800000003</v>
      </c>
      <c r="J73" s="72" t="s">
        <v>292</v>
      </c>
      <c r="K73" s="27" t="s">
        <v>293</v>
      </c>
      <c r="L73" s="66"/>
    </row>
    <row r="74" spans="1:12" s="2" customFormat="1" ht="65.25" customHeight="1" x14ac:dyDescent="0.25">
      <c r="A74" s="20">
        <f t="shared" si="5"/>
        <v>31</v>
      </c>
      <c r="B74" s="36" t="s">
        <v>313</v>
      </c>
      <c r="C74" s="9" t="s">
        <v>23</v>
      </c>
      <c r="D74" s="36" t="s">
        <v>313</v>
      </c>
      <c r="E74" s="11" t="s">
        <v>2</v>
      </c>
      <c r="F74" s="11">
        <v>1</v>
      </c>
      <c r="G74" s="11"/>
      <c r="H74" s="125">
        <v>113888440</v>
      </c>
      <c r="I74" s="125">
        <f t="shared" si="6"/>
        <v>127555052.80000001</v>
      </c>
      <c r="J74" s="72" t="s">
        <v>314</v>
      </c>
      <c r="K74" s="27" t="s">
        <v>315</v>
      </c>
      <c r="L74" s="66"/>
    </row>
    <row r="75" spans="1:12" s="2" customFormat="1" ht="84" customHeight="1" x14ac:dyDescent="0.25">
      <c r="A75" s="20">
        <f t="shared" si="5"/>
        <v>32</v>
      </c>
      <c r="B75" s="36" t="s">
        <v>330</v>
      </c>
      <c r="C75" s="9" t="s">
        <v>23</v>
      </c>
      <c r="D75" s="36" t="s">
        <v>331</v>
      </c>
      <c r="E75" s="11" t="s">
        <v>2</v>
      </c>
      <c r="F75" s="11">
        <v>1</v>
      </c>
      <c r="G75" s="11"/>
      <c r="H75" s="125">
        <v>75503571.428499997</v>
      </c>
      <c r="I75" s="125">
        <f t="shared" si="6"/>
        <v>84563999.999920011</v>
      </c>
      <c r="J75" s="72" t="s">
        <v>332</v>
      </c>
      <c r="K75" s="27" t="s">
        <v>315</v>
      </c>
      <c r="L75" s="66"/>
    </row>
    <row r="76" spans="1:12" s="2" customFormat="1" ht="84" customHeight="1" x14ac:dyDescent="0.25">
      <c r="A76" s="19">
        <f t="shared" ref="A76:A82" si="7">A75+1</f>
        <v>33</v>
      </c>
      <c r="B76" s="36" t="s">
        <v>347</v>
      </c>
      <c r="C76" s="9" t="s">
        <v>355</v>
      </c>
      <c r="D76" s="36" t="s">
        <v>348</v>
      </c>
      <c r="E76" s="10" t="s">
        <v>2</v>
      </c>
      <c r="F76" s="10">
        <v>1</v>
      </c>
      <c r="G76" s="10"/>
      <c r="H76" s="10">
        <v>6500000</v>
      </c>
      <c r="I76" s="10">
        <f t="shared" si="6"/>
        <v>7280000.0000000009</v>
      </c>
      <c r="J76" s="21" t="s">
        <v>349</v>
      </c>
      <c r="K76" s="27" t="s">
        <v>113</v>
      </c>
      <c r="L76" s="66"/>
    </row>
    <row r="77" spans="1:12" s="2" customFormat="1" ht="84" customHeight="1" x14ac:dyDescent="0.25">
      <c r="A77" s="19">
        <f t="shared" si="7"/>
        <v>34</v>
      </c>
      <c r="B77" s="36" t="s">
        <v>361</v>
      </c>
      <c r="C77" s="9" t="s">
        <v>355</v>
      </c>
      <c r="D77" s="36" t="s">
        <v>102</v>
      </c>
      <c r="E77" s="10" t="s">
        <v>2</v>
      </c>
      <c r="F77" s="10">
        <v>1</v>
      </c>
      <c r="G77" s="10"/>
      <c r="H77" s="10">
        <v>45000000</v>
      </c>
      <c r="I77" s="10">
        <f t="shared" si="6"/>
        <v>50400000.000000007</v>
      </c>
      <c r="J77" s="21" t="s">
        <v>153</v>
      </c>
      <c r="K77" s="21" t="s">
        <v>154</v>
      </c>
      <c r="L77" s="66"/>
    </row>
    <row r="78" spans="1:12" s="2" customFormat="1" ht="84" customHeight="1" x14ac:dyDescent="0.25">
      <c r="A78" s="19">
        <f t="shared" si="7"/>
        <v>35</v>
      </c>
      <c r="B78" s="36" t="s">
        <v>354</v>
      </c>
      <c r="C78" s="9" t="s">
        <v>125</v>
      </c>
      <c r="D78" s="36" t="s">
        <v>363</v>
      </c>
      <c r="E78" s="11" t="s">
        <v>2</v>
      </c>
      <c r="F78" s="11">
        <v>1</v>
      </c>
      <c r="G78" s="11"/>
      <c r="H78" s="11">
        <v>24076994</v>
      </c>
      <c r="I78" s="10">
        <f t="shared" si="6"/>
        <v>26966233.280000001</v>
      </c>
      <c r="J78" s="21" t="s">
        <v>126</v>
      </c>
      <c r="K78" s="27" t="s">
        <v>113</v>
      </c>
      <c r="L78" s="66"/>
    </row>
    <row r="79" spans="1:12" s="2" customFormat="1" ht="84" customHeight="1" x14ac:dyDescent="0.25">
      <c r="A79" s="19">
        <f t="shared" si="7"/>
        <v>36</v>
      </c>
      <c r="B79" s="36" t="s">
        <v>373</v>
      </c>
      <c r="C79" s="9" t="s">
        <v>23</v>
      </c>
      <c r="D79" s="36" t="s">
        <v>373</v>
      </c>
      <c r="E79" s="11" t="s">
        <v>2</v>
      </c>
      <c r="F79" s="11">
        <v>1</v>
      </c>
      <c r="G79" s="11"/>
      <c r="H79" s="11">
        <v>44642857.140000001</v>
      </c>
      <c r="I79" s="10">
        <f t="shared" si="6"/>
        <v>49999999.996800005</v>
      </c>
      <c r="J79" s="21" t="s">
        <v>365</v>
      </c>
      <c r="K79" s="27" t="s">
        <v>113</v>
      </c>
      <c r="L79" s="66"/>
    </row>
    <row r="80" spans="1:12" s="2" customFormat="1" ht="84" customHeight="1" x14ac:dyDescent="0.25">
      <c r="A80" s="19">
        <f t="shared" si="7"/>
        <v>37</v>
      </c>
      <c r="B80" s="36" t="s">
        <v>366</v>
      </c>
      <c r="C80" s="9" t="s">
        <v>23</v>
      </c>
      <c r="D80" s="36" t="s">
        <v>367</v>
      </c>
      <c r="E80" s="11" t="s">
        <v>2</v>
      </c>
      <c r="F80" s="11">
        <v>1</v>
      </c>
      <c r="G80" s="11"/>
      <c r="H80" s="11">
        <v>80369642.857099995</v>
      </c>
      <c r="I80" s="10">
        <f t="shared" si="6"/>
        <v>90013999.999952003</v>
      </c>
      <c r="J80" s="21" t="s">
        <v>369</v>
      </c>
      <c r="K80" s="27" t="s">
        <v>113</v>
      </c>
      <c r="L80" s="66"/>
    </row>
    <row r="81" spans="1:12" s="2" customFormat="1" ht="84" customHeight="1" x14ac:dyDescent="0.25">
      <c r="A81" s="19">
        <f t="shared" si="7"/>
        <v>38</v>
      </c>
      <c r="B81" s="36" t="s">
        <v>370</v>
      </c>
      <c r="C81" s="9" t="s">
        <v>23</v>
      </c>
      <c r="D81" s="36" t="s">
        <v>368</v>
      </c>
      <c r="E81" s="11" t="s">
        <v>2</v>
      </c>
      <c r="F81" s="11">
        <v>1</v>
      </c>
      <c r="G81" s="11"/>
      <c r="H81" s="11">
        <v>26986607.1428</v>
      </c>
      <c r="I81" s="10">
        <f t="shared" si="6"/>
        <v>30224999.999936003</v>
      </c>
      <c r="J81" s="21" t="s">
        <v>369</v>
      </c>
      <c r="K81" s="27" t="s">
        <v>113</v>
      </c>
      <c r="L81" s="66"/>
    </row>
    <row r="82" spans="1:12" s="2" customFormat="1" ht="109.5" customHeight="1" x14ac:dyDescent="0.25">
      <c r="A82" s="19">
        <f t="shared" si="7"/>
        <v>39</v>
      </c>
      <c r="B82" s="36" t="s">
        <v>370</v>
      </c>
      <c r="C82" s="9" t="s">
        <v>23</v>
      </c>
      <c r="D82" s="36" t="s">
        <v>371</v>
      </c>
      <c r="E82" s="11" t="s">
        <v>2</v>
      </c>
      <c r="F82" s="11">
        <v>1</v>
      </c>
      <c r="G82" s="11"/>
      <c r="H82" s="11">
        <v>26572321.4285</v>
      </c>
      <c r="I82" s="10">
        <f t="shared" si="6"/>
        <v>29760999.999920003</v>
      </c>
      <c r="J82" s="21" t="s">
        <v>369</v>
      </c>
      <c r="K82" s="27" t="s">
        <v>113</v>
      </c>
      <c r="L82" s="66"/>
    </row>
    <row r="83" spans="1:12" s="2" customFormat="1" ht="12.75" customHeight="1" x14ac:dyDescent="0.25">
      <c r="A83" s="146" t="s">
        <v>16</v>
      </c>
      <c r="B83" s="147"/>
      <c r="C83" s="147"/>
      <c r="D83" s="147"/>
      <c r="E83" s="147"/>
      <c r="F83" s="147"/>
      <c r="G83" s="148"/>
      <c r="H83" s="80">
        <f>SUM(H44:H82)</f>
        <v>11186661631.891897</v>
      </c>
      <c r="I83" s="80">
        <f>SUM(I44:I82)</f>
        <v>12529061027.718929</v>
      </c>
      <c r="J83" s="73"/>
      <c r="K83" s="73"/>
    </row>
    <row r="84" spans="1:12" s="2" customFormat="1" ht="12.75" customHeight="1" x14ac:dyDescent="0.25">
      <c r="A84" s="146" t="s">
        <v>75</v>
      </c>
      <c r="B84" s="147"/>
      <c r="C84" s="147"/>
      <c r="D84" s="147"/>
      <c r="E84" s="147"/>
      <c r="F84" s="147"/>
      <c r="G84" s="148"/>
      <c r="H84" s="80">
        <f>H83+H42</f>
        <v>41427409451.891899</v>
      </c>
      <c r="I84" s="80">
        <f>I83+I42</f>
        <v>46398698586.118935</v>
      </c>
      <c r="J84" s="73"/>
      <c r="K84" s="73"/>
    </row>
    <row r="85" spans="1:12" s="2" customFormat="1" ht="22.5" customHeight="1" x14ac:dyDescent="0.25">
      <c r="A85" s="135" t="s">
        <v>76</v>
      </c>
      <c r="B85" s="136"/>
      <c r="C85" s="136"/>
      <c r="D85" s="136"/>
      <c r="E85" s="136"/>
      <c r="F85" s="136"/>
      <c r="G85" s="137"/>
      <c r="H85" s="81">
        <f>H84+H34</f>
        <v>43047450874.891899</v>
      </c>
      <c r="I85" s="81">
        <f>I84+I34</f>
        <v>48213144979.878937</v>
      </c>
      <c r="J85" s="74"/>
      <c r="K85" s="74"/>
    </row>
    <row r="86" spans="1:12" x14ac:dyDescent="0.25">
      <c r="A86" s="47"/>
      <c r="J86" s="75"/>
    </row>
    <row r="87" spans="1:12" x14ac:dyDescent="0.25">
      <c r="A87" s="60" t="s">
        <v>309</v>
      </c>
    </row>
    <row r="88" spans="1:12" ht="42" customHeight="1" x14ac:dyDescent="0.25">
      <c r="A88" s="60"/>
      <c r="J88" s="75"/>
    </row>
    <row r="89" spans="1:12" x14ac:dyDescent="0.25">
      <c r="J89" s="75"/>
    </row>
    <row r="90" spans="1:12" x14ac:dyDescent="0.25">
      <c r="J90" s="75"/>
    </row>
    <row r="91" spans="1:12" x14ac:dyDescent="0.25">
      <c r="J91" s="75"/>
    </row>
    <row r="93" spans="1:12" x14ac:dyDescent="0.25">
      <c r="J93" s="75"/>
    </row>
    <row r="94" spans="1:12" x14ac:dyDescent="0.25">
      <c r="J94" s="75"/>
    </row>
  </sheetData>
  <mergeCells count="13">
    <mergeCell ref="A85:G85"/>
    <mergeCell ref="A10:K10"/>
    <mergeCell ref="A35:K35"/>
    <mergeCell ref="A11:K11"/>
    <mergeCell ref="A17:K17"/>
    <mergeCell ref="A16:G16"/>
    <mergeCell ref="A36:K36"/>
    <mergeCell ref="A42:G42"/>
    <mergeCell ref="A43:K43"/>
    <mergeCell ref="A33:G33"/>
    <mergeCell ref="A34:G34"/>
    <mergeCell ref="A84:G84"/>
    <mergeCell ref="A83:G83"/>
  </mergeCells>
  <dataValidations count="1">
    <dataValidation allowBlank="1" showInputMessage="1" showErrorMessage="1" prompt="Введите наименование на рус.языке" sqref="B44 D44"/>
  </dataValidations>
  <pageMargins left="0.51181102362204722" right="0.51181102362204722" top="0.55118110236220474" bottom="0.55118110236220474" header="0.31496062992125984" footer="0.31496062992125984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7"/>
  <sheetViews>
    <sheetView zoomScale="75" zoomScaleNormal="75" workbookViewId="0">
      <selection activeCell="H1" sqref="H1:H3"/>
    </sheetView>
  </sheetViews>
  <sheetFormatPr defaultRowHeight="15" x14ac:dyDescent="0.25"/>
  <cols>
    <col min="1" max="1" width="6.5703125" style="6" customWidth="1"/>
    <col min="2" max="2" width="45" style="25" customWidth="1"/>
    <col min="3" max="3" width="15" style="1" customWidth="1"/>
    <col min="4" max="4" width="52" style="25" customWidth="1"/>
    <col min="5" max="5" width="14.85546875" style="1" customWidth="1"/>
    <col min="6" max="6" width="8.140625" style="1" customWidth="1"/>
    <col min="7" max="7" width="18.85546875" style="1" customWidth="1"/>
    <col min="8" max="9" width="18.85546875" style="89" customWidth="1"/>
    <col min="10" max="10" width="28.140625" style="7" customWidth="1"/>
    <col min="11" max="11" width="26.5703125" style="7" customWidth="1"/>
    <col min="12" max="12" width="18.42578125" style="2" customWidth="1"/>
    <col min="13" max="13" width="20.28515625" style="2" customWidth="1"/>
    <col min="14" max="16384" width="9.140625" style="2"/>
  </cols>
  <sheetData>
    <row r="1" spans="1:11" ht="18.75" x14ac:dyDescent="0.25">
      <c r="H1" s="132"/>
      <c r="I1" s="127"/>
    </row>
    <row r="2" spans="1:11" ht="18.75" x14ac:dyDescent="0.25">
      <c r="H2" s="127"/>
      <c r="I2" s="127"/>
    </row>
    <row r="3" spans="1:11" ht="18.75" x14ac:dyDescent="0.25">
      <c r="H3" s="127"/>
      <c r="I3" s="127"/>
      <c r="K3" s="35"/>
    </row>
    <row r="4" spans="1:11" ht="18.75" x14ac:dyDescent="0.25">
      <c r="H4" s="2"/>
      <c r="I4" s="91"/>
      <c r="K4" s="35"/>
    </row>
    <row r="5" spans="1:11" ht="9" customHeight="1" x14ac:dyDescent="0.25">
      <c r="B5" s="92"/>
      <c r="K5" s="35"/>
    </row>
    <row r="6" spans="1:11" ht="18.75" x14ac:dyDescent="0.25">
      <c r="B6" s="92"/>
      <c r="D6" s="39" t="s">
        <v>187</v>
      </c>
    </row>
    <row r="7" spans="1:11" ht="18.75" x14ac:dyDescent="0.25">
      <c r="B7" s="92"/>
      <c r="D7" s="39" t="s">
        <v>26</v>
      </c>
    </row>
    <row r="8" spans="1:11" ht="71.25" x14ac:dyDescent="0.25">
      <c r="A8" s="14" t="s">
        <v>27</v>
      </c>
      <c r="B8" s="15" t="s">
        <v>28</v>
      </c>
      <c r="C8" s="16" t="s">
        <v>29</v>
      </c>
      <c r="D8" s="15" t="s">
        <v>30</v>
      </c>
      <c r="E8" s="16" t="s">
        <v>31</v>
      </c>
      <c r="F8" s="16" t="s">
        <v>32</v>
      </c>
      <c r="G8" s="16" t="s">
        <v>81</v>
      </c>
      <c r="H8" s="16" t="s">
        <v>33</v>
      </c>
      <c r="I8" s="16" t="s">
        <v>34</v>
      </c>
      <c r="J8" s="16" t="s">
        <v>35</v>
      </c>
      <c r="K8" s="16" t="s">
        <v>36</v>
      </c>
    </row>
    <row r="9" spans="1:11" x14ac:dyDescent="0.25">
      <c r="A9" s="23">
        <v>1</v>
      </c>
      <c r="B9" s="15">
        <v>2</v>
      </c>
      <c r="C9" s="16">
        <v>3</v>
      </c>
      <c r="D9" s="15">
        <v>4</v>
      </c>
      <c r="E9" s="15">
        <v>5</v>
      </c>
      <c r="F9" s="15">
        <v>6</v>
      </c>
      <c r="G9" s="15">
        <v>7</v>
      </c>
      <c r="H9" s="15">
        <v>8</v>
      </c>
      <c r="I9" s="15">
        <v>9</v>
      </c>
      <c r="J9" s="16">
        <v>10</v>
      </c>
      <c r="K9" s="16">
        <v>11</v>
      </c>
    </row>
    <row r="10" spans="1:11" ht="45.75" customHeight="1" x14ac:dyDescent="0.25">
      <c r="A10" s="138" t="s">
        <v>37</v>
      </c>
      <c r="B10" s="138"/>
      <c r="C10" s="138"/>
      <c r="D10" s="138"/>
      <c r="E10" s="138"/>
      <c r="F10" s="138"/>
      <c r="G10" s="138"/>
      <c r="H10" s="138"/>
      <c r="I10" s="138"/>
      <c r="J10" s="138"/>
      <c r="K10" s="138"/>
    </row>
    <row r="11" spans="1:11" ht="15" customHeight="1" x14ac:dyDescent="0.25">
      <c r="A11" s="142" t="s">
        <v>38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2"/>
    </row>
    <row r="12" spans="1:11" s="42" customFormat="1" ht="45" x14ac:dyDescent="0.25">
      <c r="A12" s="83" t="s">
        <v>73</v>
      </c>
      <c r="B12" s="54" t="s">
        <v>196</v>
      </c>
      <c r="C12" s="56" t="s">
        <v>7</v>
      </c>
      <c r="D12" s="54" t="s">
        <v>196</v>
      </c>
      <c r="E12" s="59" t="s">
        <v>53</v>
      </c>
      <c r="F12" s="59">
        <v>1</v>
      </c>
      <c r="G12" s="59"/>
      <c r="H12" s="59">
        <v>245441000</v>
      </c>
      <c r="I12" s="59">
        <f>H12*1.12</f>
        <v>274893920</v>
      </c>
      <c r="J12" s="58" t="s">
        <v>169</v>
      </c>
      <c r="K12" s="44" t="s">
        <v>82</v>
      </c>
    </row>
    <row r="13" spans="1:11" s="42" customFormat="1" ht="59.25" customHeight="1" x14ac:dyDescent="0.25">
      <c r="A13" s="83" t="s">
        <v>166</v>
      </c>
      <c r="B13" s="54" t="s">
        <v>197</v>
      </c>
      <c r="C13" s="56" t="s">
        <v>7</v>
      </c>
      <c r="D13" s="54" t="s">
        <v>197</v>
      </c>
      <c r="E13" s="59" t="s">
        <v>53</v>
      </c>
      <c r="F13" s="59">
        <v>1</v>
      </c>
      <c r="G13" s="59"/>
      <c r="H13" s="59">
        <v>22100000</v>
      </c>
      <c r="I13" s="59">
        <f>H13*1.12</f>
        <v>24752000.000000004</v>
      </c>
      <c r="J13" s="58" t="s">
        <v>171</v>
      </c>
      <c r="K13" s="44" t="s">
        <v>82</v>
      </c>
    </row>
    <row r="14" spans="1:11" s="42" customFormat="1" ht="51.75" customHeight="1" x14ac:dyDescent="0.25">
      <c r="A14" s="83" t="s">
        <v>167</v>
      </c>
      <c r="B14" s="84" t="s">
        <v>198</v>
      </c>
      <c r="C14" s="56" t="s">
        <v>7</v>
      </c>
      <c r="D14" s="84" t="s">
        <v>198</v>
      </c>
      <c r="E14" s="59" t="s">
        <v>53</v>
      </c>
      <c r="F14" s="59">
        <v>1</v>
      </c>
      <c r="G14" s="59"/>
      <c r="H14" s="59">
        <v>325328842</v>
      </c>
      <c r="I14" s="59">
        <f>H14*1.12</f>
        <v>364368303.04000002</v>
      </c>
      <c r="J14" s="58" t="s">
        <v>172</v>
      </c>
      <c r="K14" s="44" t="s">
        <v>82</v>
      </c>
    </row>
    <row r="15" spans="1:11" s="42" customFormat="1" ht="83.25" customHeight="1" x14ac:dyDescent="0.25">
      <c r="A15" s="83" t="s">
        <v>168</v>
      </c>
      <c r="B15" s="21" t="s">
        <v>359</v>
      </c>
      <c r="C15" s="56" t="s">
        <v>7</v>
      </c>
      <c r="D15" s="21" t="s">
        <v>359</v>
      </c>
      <c r="E15" s="59" t="s">
        <v>53</v>
      </c>
      <c r="F15" s="59">
        <v>1</v>
      </c>
      <c r="G15" s="59"/>
      <c r="H15" s="59">
        <v>38052488</v>
      </c>
      <c r="I15" s="59">
        <f>H15*1.12</f>
        <v>42618786.560000002</v>
      </c>
      <c r="J15" s="58" t="s">
        <v>188</v>
      </c>
      <c r="K15" s="44" t="s">
        <v>360</v>
      </c>
    </row>
    <row r="16" spans="1:11" s="4" customFormat="1" ht="17.25" customHeight="1" x14ac:dyDescent="0.25">
      <c r="A16" s="143" t="s">
        <v>41</v>
      </c>
      <c r="B16" s="144"/>
      <c r="C16" s="144"/>
      <c r="D16" s="144"/>
      <c r="E16" s="144"/>
      <c r="F16" s="144"/>
      <c r="G16" s="145"/>
      <c r="H16" s="80">
        <f>SUM(H12:H15)</f>
        <v>630922330</v>
      </c>
      <c r="I16" s="80">
        <f>SUM(I12:I15)</f>
        <v>706633009.5999999</v>
      </c>
      <c r="J16" s="62"/>
      <c r="K16" s="61"/>
    </row>
    <row r="17" spans="1:11" s="4" customFormat="1" ht="15.75" customHeight="1" x14ac:dyDescent="0.25">
      <c r="A17" s="142" t="s">
        <v>42</v>
      </c>
      <c r="B17" s="142"/>
      <c r="C17" s="142"/>
      <c r="D17" s="142"/>
      <c r="E17" s="142"/>
      <c r="F17" s="142"/>
      <c r="G17" s="142"/>
      <c r="H17" s="142"/>
      <c r="I17" s="142"/>
      <c r="J17" s="142"/>
      <c r="K17" s="142"/>
    </row>
    <row r="18" spans="1:11" s="42" customFormat="1" ht="81" customHeight="1" x14ac:dyDescent="0.25">
      <c r="A18" s="43">
        <v>1</v>
      </c>
      <c r="B18" s="36" t="s">
        <v>44</v>
      </c>
      <c r="C18" s="9" t="s">
        <v>70</v>
      </c>
      <c r="D18" s="36" t="s">
        <v>45</v>
      </c>
      <c r="E18" s="10" t="s">
        <v>43</v>
      </c>
      <c r="F18" s="10">
        <v>1</v>
      </c>
      <c r="G18" s="10"/>
      <c r="H18" s="10">
        <v>3700000</v>
      </c>
      <c r="I18" s="10">
        <f>H18*1.12</f>
        <v>4144000.0000000005</v>
      </c>
      <c r="J18" s="29" t="s">
        <v>174</v>
      </c>
      <c r="K18" s="8" t="s">
        <v>82</v>
      </c>
    </row>
    <row r="19" spans="1:11" s="42" customFormat="1" ht="41.25" customHeight="1" x14ac:dyDescent="0.25">
      <c r="A19" s="43">
        <v>2</v>
      </c>
      <c r="B19" s="54" t="s">
        <v>46</v>
      </c>
      <c r="C19" s="101" t="s">
        <v>7</v>
      </c>
      <c r="D19" s="54" t="s">
        <v>47</v>
      </c>
      <c r="E19" s="55" t="s">
        <v>43</v>
      </c>
      <c r="F19" s="55">
        <v>1</v>
      </c>
      <c r="G19" s="55"/>
      <c r="H19" s="55">
        <v>19500000</v>
      </c>
      <c r="I19" s="55">
        <f>H19*1.12</f>
        <v>21840000.000000004</v>
      </c>
      <c r="J19" s="57" t="s">
        <v>229</v>
      </c>
      <c r="K19" s="44" t="s">
        <v>82</v>
      </c>
    </row>
    <row r="20" spans="1:11" s="42" customFormat="1" ht="58.5" customHeight="1" x14ac:dyDescent="0.25">
      <c r="A20" s="43">
        <v>3</v>
      </c>
      <c r="B20" s="36" t="s">
        <v>83</v>
      </c>
      <c r="C20" s="9" t="s">
        <v>7</v>
      </c>
      <c r="D20" s="36" t="s">
        <v>83</v>
      </c>
      <c r="E20" s="10" t="s">
        <v>43</v>
      </c>
      <c r="F20" s="10">
        <v>1</v>
      </c>
      <c r="G20" s="10"/>
      <c r="H20" s="10">
        <v>13200000</v>
      </c>
      <c r="I20" s="10">
        <f>H20*1.12</f>
        <v>14784000.000000002</v>
      </c>
      <c r="J20" s="28" t="s">
        <v>174</v>
      </c>
      <c r="K20" s="8" t="s">
        <v>48</v>
      </c>
    </row>
    <row r="21" spans="1:11" s="42" customFormat="1" ht="94.5" customHeight="1" x14ac:dyDescent="0.25">
      <c r="A21" s="43">
        <v>4</v>
      </c>
      <c r="B21" s="85" t="s">
        <v>249</v>
      </c>
      <c r="C21" s="86" t="s">
        <v>7</v>
      </c>
      <c r="D21" s="85" t="s">
        <v>276</v>
      </c>
      <c r="E21" s="10" t="s">
        <v>43</v>
      </c>
      <c r="F21" s="10">
        <v>1</v>
      </c>
      <c r="G21" s="10"/>
      <c r="H21" s="10">
        <v>26500000</v>
      </c>
      <c r="I21" s="10">
        <f t="shared" ref="I21:I32" si="0">H21*1.12</f>
        <v>29680000.000000004</v>
      </c>
      <c r="J21" s="28" t="s">
        <v>250</v>
      </c>
      <c r="K21" s="87" t="s">
        <v>50</v>
      </c>
    </row>
    <row r="22" spans="1:11" s="42" customFormat="1" ht="51" customHeight="1" x14ac:dyDescent="0.25">
      <c r="A22" s="43">
        <v>5</v>
      </c>
      <c r="B22" s="93" t="s">
        <v>199</v>
      </c>
      <c r="C22" s="9" t="s">
        <v>70</v>
      </c>
      <c r="D22" s="93" t="s">
        <v>241</v>
      </c>
      <c r="E22" s="10" t="s">
        <v>43</v>
      </c>
      <c r="F22" s="94">
        <v>1</v>
      </c>
      <c r="G22" s="94"/>
      <c r="H22" s="95">
        <v>6428640</v>
      </c>
      <c r="I22" s="95">
        <f t="shared" si="0"/>
        <v>7200076.8000000007</v>
      </c>
      <c r="J22" s="28" t="s">
        <v>173</v>
      </c>
      <c r="K22" s="87" t="s">
        <v>57</v>
      </c>
    </row>
    <row r="23" spans="1:11" s="42" customFormat="1" ht="50.25" customHeight="1" x14ac:dyDescent="0.25">
      <c r="A23" s="43">
        <v>6</v>
      </c>
      <c r="B23" s="36" t="s">
        <v>201</v>
      </c>
      <c r="C23" s="9" t="s">
        <v>70</v>
      </c>
      <c r="D23" s="36" t="s">
        <v>202</v>
      </c>
      <c r="E23" s="10" t="s">
        <v>43</v>
      </c>
      <c r="F23" s="10">
        <v>2</v>
      </c>
      <c r="G23" s="10"/>
      <c r="H23" s="10">
        <v>3530000</v>
      </c>
      <c r="I23" s="10">
        <f t="shared" si="0"/>
        <v>3953600.0000000005</v>
      </c>
      <c r="J23" s="28" t="s">
        <v>173</v>
      </c>
      <c r="K23" s="87" t="s">
        <v>57</v>
      </c>
    </row>
    <row r="24" spans="1:11" s="42" customFormat="1" ht="52.5" customHeight="1" x14ac:dyDescent="0.25">
      <c r="A24" s="43">
        <v>7</v>
      </c>
      <c r="B24" s="36" t="s">
        <v>203</v>
      </c>
      <c r="C24" s="9" t="s">
        <v>70</v>
      </c>
      <c r="D24" s="36" t="s">
        <v>204</v>
      </c>
      <c r="E24" s="10" t="s">
        <v>43</v>
      </c>
      <c r="F24" s="10">
        <v>1</v>
      </c>
      <c r="G24" s="10"/>
      <c r="H24" s="10">
        <v>6000000</v>
      </c>
      <c r="I24" s="10">
        <f t="shared" si="0"/>
        <v>6720000.0000000009</v>
      </c>
      <c r="J24" s="28" t="s">
        <v>173</v>
      </c>
      <c r="K24" s="87" t="s">
        <v>57</v>
      </c>
    </row>
    <row r="25" spans="1:11" s="42" customFormat="1" ht="73.5" customHeight="1" x14ac:dyDescent="0.25">
      <c r="A25" s="43">
        <v>8</v>
      </c>
      <c r="B25" s="54" t="s">
        <v>324</v>
      </c>
      <c r="C25" s="9" t="s">
        <v>7</v>
      </c>
      <c r="D25" s="54" t="s">
        <v>325</v>
      </c>
      <c r="E25" s="10" t="s">
        <v>43</v>
      </c>
      <c r="F25" s="10">
        <v>1</v>
      </c>
      <c r="G25" s="10"/>
      <c r="H25" s="10">
        <v>700000000</v>
      </c>
      <c r="I25" s="10">
        <f t="shared" si="0"/>
        <v>784000000.00000012</v>
      </c>
      <c r="J25" s="57" t="s">
        <v>326</v>
      </c>
      <c r="K25" s="87" t="s">
        <v>40</v>
      </c>
    </row>
    <row r="26" spans="1:11" s="42" customFormat="1" ht="55.5" customHeight="1" x14ac:dyDescent="0.25">
      <c r="A26" s="43">
        <v>9</v>
      </c>
      <c r="B26" s="36" t="s">
        <v>175</v>
      </c>
      <c r="C26" s="9" t="s">
        <v>70</v>
      </c>
      <c r="D26" s="36" t="s">
        <v>205</v>
      </c>
      <c r="E26" s="10" t="s">
        <v>43</v>
      </c>
      <c r="F26" s="10">
        <v>60</v>
      </c>
      <c r="G26" s="10"/>
      <c r="H26" s="10">
        <v>1470000</v>
      </c>
      <c r="I26" s="10">
        <f t="shared" si="0"/>
        <v>1646400.0000000002</v>
      </c>
      <c r="J26" s="28" t="s">
        <v>176</v>
      </c>
      <c r="K26" s="87" t="s">
        <v>40</v>
      </c>
    </row>
    <row r="27" spans="1:11" s="42" customFormat="1" ht="58.5" customHeight="1" x14ac:dyDescent="0.25">
      <c r="A27" s="43">
        <v>10</v>
      </c>
      <c r="B27" s="36" t="s">
        <v>242</v>
      </c>
      <c r="C27" s="9" t="s">
        <v>70</v>
      </c>
      <c r="D27" s="36" t="s">
        <v>242</v>
      </c>
      <c r="E27" s="10" t="s">
        <v>43</v>
      </c>
      <c r="F27" s="11">
        <v>1</v>
      </c>
      <c r="G27" s="11"/>
      <c r="H27" s="10">
        <v>970000</v>
      </c>
      <c r="I27" s="10">
        <f t="shared" si="0"/>
        <v>1086400</v>
      </c>
      <c r="J27" s="28" t="s">
        <v>243</v>
      </c>
      <c r="K27" s="87" t="s">
        <v>40</v>
      </c>
    </row>
    <row r="28" spans="1:11" s="42" customFormat="1" ht="59.25" customHeight="1" x14ac:dyDescent="0.25">
      <c r="A28" s="43">
        <v>11</v>
      </c>
      <c r="B28" s="36" t="s">
        <v>251</v>
      </c>
      <c r="C28" s="9" t="s">
        <v>7</v>
      </c>
      <c r="D28" s="36" t="s">
        <v>252</v>
      </c>
      <c r="E28" s="10" t="s">
        <v>43</v>
      </c>
      <c r="F28" s="11">
        <v>1</v>
      </c>
      <c r="G28" s="11"/>
      <c r="H28" s="10">
        <v>15000000</v>
      </c>
      <c r="I28" s="10">
        <f t="shared" si="0"/>
        <v>16800000</v>
      </c>
      <c r="J28" s="28" t="s">
        <v>250</v>
      </c>
      <c r="K28" s="87" t="s">
        <v>40</v>
      </c>
    </row>
    <row r="29" spans="1:11" s="42" customFormat="1" ht="60" customHeight="1" x14ac:dyDescent="0.25">
      <c r="A29" s="41">
        <v>12</v>
      </c>
      <c r="B29" s="36" t="s">
        <v>282</v>
      </c>
      <c r="C29" s="9" t="s">
        <v>70</v>
      </c>
      <c r="D29" s="36" t="s">
        <v>283</v>
      </c>
      <c r="E29" s="10" t="s">
        <v>43</v>
      </c>
      <c r="F29" s="11">
        <v>1</v>
      </c>
      <c r="G29" s="11"/>
      <c r="H29" s="10">
        <v>583000</v>
      </c>
      <c r="I29" s="10">
        <f t="shared" si="0"/>
        <v>652960.00000000012</v>
      </c>
      <c r="J29" s="28" t="s">
        <v>274</v>
      </c>
      <c r="K29" s="87" t="s">
        <v>262</v>
      </c>
    </row>
    <row r="30" spans="1:11" s="42" customFormat="1" ht="65.25" customHeight="1" x14ac:dyDescent="0.25">
      <c r="A30" s="41">
        <v>13</v>
      </c>
      <c r="B30" s="36" t="s">
        <v>327</v>
      </c>
      <c r="C30" s="9" t="s">
        <v>7</v>
      </c>
      <c r="D30" s="36" t="s">
        <v>328</v>
      </c>
      <c r="E30" s="10" t="s">
        <v>43</v>
      </c>
      <c r="F30" s="11">
        <v>1</v>
      </c>
      <c r="G30" s="11"/>
      <c r="H30" s="10">
        <v>165000000</v>
      </c>
      <c r="I30" s="10">
        <f t="shared" si="0"/>
        <v>184800000.00000003</v>
      </c>
      <c r="J30" s="28" t="s">
        <v>329</v>
      </c>
      <c r="K30" s="87" t="s">
        <v>40</v>
      </c>
    </row>
    <row r="31" spans="1:11" s="42" customFormat="1" ht="57" customHeight="1" x14ac:dyDescent="0.25">
      <c r="A31" s="41">
        <v>14</v>
      </c>
      <c r="B31" s="54" t="s">
        <v>345</v>
      </c>
      <c r="C31" s="101" t="s">
        <v>7</v>
      </c>
      <c r="D31" s="54" t="s">
        <v>345</v>
      </c>
      <c r="E31" s="55" t="s">
        <v>43</v>
      </c>
      <c r="F31" s="59">
        <v>1</v>
      </c>
      <c r="G31" s="59"/>
      <c r="H31" s="55">
        <v>19642858</v>
      </c>
      <c r="I31" s="55">
        <f t="shared" si="0"/>
        <v>22000000.960000001</v>
      </c>
      <c r="J31" s="113" t="s">
        <v>188</v>
      </c>
      <c r="K31" s="114" t="s">
        <v>40</v>
      </c>
    </row>
    <row r="32" spans="1:11" s="42" customFormat="1" ht="40.5" customHeight="1" x14ac:dyDescent="0.25">
      <c r="A32" s="41">
        <v>15</v>
      </c>
      <c r="B32" s="54" t="s">
        <v>374</v>
      </c>
      <c r="C32" s="9" t="s">
        <v>70</v>
      </c>
      <c r="D32" s="54" t="s">
        <v>374</v>
      </c>
      <c r="E32" s="55" t="s">
        <v>43</v>
      </c>
      <c r="F32" s="59">
        <v>1</v>
      </c>
      <c r="G32" s="59"/>
      <c r="H32" s="59">
        <v>7594595</v>
      </c>
      <c r="I32" s="59">
        <f t="shared" si="0"/>
        <v>8505946.4000000004</v>
      </c>
      <c r="J32" s="106" t="s">
        <v>390</v>
      </c>
      <c r="K32" s="87" t="s">
        <v>262</v>
      </c>
    </row>
    <row r="33" spans="1:11" s="4" customFormat="1" ht="16.5" customHeight="1" x14ac:dyDescent="0.25">
      <c r="A33" s="131" t="s">
        <v>51</v>
      </c>
      <c r="B33" s="129"/>
      <c r="C33" s="129"/>
      <c r="D33" s="129"/>
      <c r="E33" s="129"/>
      <c r="F33" s="129"/>
      <c r="G33" s="130"/>
      <c r="H33" s="90">
        <f>SUM(H18:H32)</f>
        <v>989119093</v>
      </c>
      <c r="I33" s="90">
        <f>SUM(I18:I32)</f>
        <v>1107813384.1600003</v>
      </c>
      <c r="J33" s="62"/>
      <c r="K33" s="61"/>
    </row>
    <row r="34" spans="1:11" s="4" customFormat="1" ht="15.75" customHeight="1" x14ac:dyDescent="0.25">
      <c r="A34" s="149" t="s">
        <v>77</v>
      </c>
      <c r="B34" s="150"/>
      <c r="C34" s="150"/>
      <c r="D34" s="150"/>
      <c r="E34" s="150"/>
      <c r="F34" s="150"/>
      <c r="G34" s="151"/>
      <c r="H34" s="80">
        <f>H33+H16</f>
        <v>1620041423</v>
      </c>
      <c r="I34" s="80">
        <f>I33+I16</f>
        <v>1814446393.7600002</v>
      </c>
      <c r="J34" s="62"/>
      <c r="K34" s="61"/>
    </row>
    <row r="35" spans="1:11" s="4" customFormat="1" ht="15.75" customHeight="1" x14ac:dyDescent="0.25">
      <c r="A35" s="138" t="s">
        <v>71</v>
      </c>
      <c r="B35" s="138"/>
      <c r="C35" s="138"/>
      <c r="D35" s="138"/>
      <c r="E35" s="138"/>
      <c r="F35" s="138"/>
      <c r="G35" s="138"/>
      <c r="H35" s="138"/>
      <c r="I35" s="138"/>
      <c r="J35" s="138"/>
      <c r="K35" s="138"/>
    </row>
    <row r="36" spans="1:11" s="4" customFormat="1" ht="16.5" customHeight="1" x14ac:dyDescent="0.25">
      <c r="A36" s="146" t="s">
        <v>38</v>
      </c>
      <c r="B36" s="147"/>
      <c r="C36" s="147"/>
      <c r="D36" s="147"/>
      <c r="E36" s="147"/>
      <c r="F36" s="147"/>
      <c r="G36" s="147"/>
      <c r="H36" s="147"/>
      <c r="I36" s="147"/>
      <c r="J36" s="147"/>
      <c r="K36" s="148"/>
    </row>
    <row r="37" spans="1:11" s="4" customFormat="1" ht="74.25" customHeight="1" x14ac:dyDescent="0.25">
      <c r="A37" s="20">
        <v>1</v>
      </c>
      <c r="B37" s="36" t="s">
        <v>177</v>
      </c>
      <c r="C37" s="20" t="s">
        <v>52</v>
      </c>
      <c r="D37" s="36" t="s">
        <v>179</v>
      </c>
      <c r="E37" s="20" t="s">
        <v>39</v>
      </c>
      <c r="F37" s="20">
        <v>1</v>
      </c>
      <c r="G37" s="24"/>
      <c r="H37" s="11">
        <v>3869564117</v>
      </c>
      <c r="I37" s="11">
        <f>H37*1.12</f>
        <v>4333911811.04</v>
      </c>
      <c r="J37" s="57" t="s">
        <v>181</v>
      </c>
      <c r="K37" s="24" t="s">
        <v>50</v>
      </c>
    </row>
    <row r="38" spans="1:11" s="4" customFormat="1" ht="74.25" customHeight="1" x14ac:dyDescent="0.25">
      <c r="A38" s="20">
        <v>2</v>
      </c>
      <c r="B38" s="36" t="s">
        <v>178</v>
      </c>
      <c r="C38" s="20" t="s">
        <v>52</v>
      </c>
      <c r="D38" s="36" t="s">
        <v>180</v>
      </c>
      <c r="E38" s="20" t="s">
        <v>39</v>
      </c>
      <c r="F38" s="20">
        <v>1</v>
      </c>
      <c r="G38" s="24"/>
      <c r="H38" s="11">
        <v>25638521464</v>
      </c>
      <c r="I38" s="11">
        <f>H38*1.12</f>
        <v>28715144039.680004</v>
      </c>
      <c r="J38" s="102" t="s">
        <v>297</v>
      </c>
      <c r="K38" s="24" t="s">
        <v>50</v>
      </c>
    </row>
    <row r="39" spans="1:11" s="4" customFormat="1" ht="62.25" customHeight="1" x14ac:dyDescent="0.25">
      <c r="A39" s="20">
        <v>3</v>
      </c>
      <c r="B39" s="21" t="s">
        <v>206</v>
      </c>
      <c r="C39" s="20" t="s">
        <v>52</v>
      </c>
      <c r="D39" s="21" t="s">
        <v>206</v>
      </c>
      <c r="E39" s="20" t="s">
        <v>39</v>
      </c>
      <c r="F39" s="20">
        <v>1</v>
      </c>
      <c r="G39" s="24"/>
      <c r="H39" s="11">
        <v>235612239</v>
      </c>
      <c r="I39" s="11">
        <f>H39*1.12</f>
        <v>263885707.68000004</v>
      </c>
      <c r="J39" s="30" t="s">
        <v>169</v>
      </c>
      <c r="K39" s="24" t="s">
        <v>50</v>
      </c>
    </row>
    <row r="40" spans="1:11" s="4" customFormat="1" ht="65.25" customHeight="1" x14ac:dyDescent="0.25">
      <c r="A40" s="20">
        <v>4</v>
      </c>
      <c r="B40" s="21" t="s">
        <v>310</v>
      </c>
      <c r="C40" s="20" t="s">
        <v>311</v>
      </c>
      <c r="D40" s="21" t="s">
        <v>310</v>
      </c>
      <c r="E40" s="20" t="s">
        <v>53</v>
      </c>
      <c r="F40" s="20">
        <v>1</v>
      </c>
      <c r="G40" s="24"/>
      <c r="H40" s="11">
        <v>286900000</v>
      </c>
      <c r="I40" s="11">
        <f>H40*1.12</f>
        <v>321328000.00000006</v>
      </c>
      <c r="J40" s="30" t="s">
        <v>375</v>
      </c>
      <c r="K40" s="24" t="s">
        <v>50</v>
      </c>
    </row>
    <row r="41" spans="1:11" s="4" customFormat="1" ht="87" customHeight="1" x14ac:dyDescent="0.25">
      <c r="A41" s="20">
        <v>5</v>
      </c>
      <c r="B41" s="21" t="s">
        <v>341</v>
      </c>
      <c r="C41" s="20" t="s">
        <v>52</v>
      </c>
      <c r="D41" s="21" t="s">
        <v>342</v>
      </c>
      <c r="E41" s="20" t="s">
        <v>53</v>
      </c>
      <c r="F41" s="20">
        <v>1</v>
      </c>
      <c r="G41" s="24"/>
      <c r="H41" s="11">
        <v>210150000</v>
      </c>
      <c r="I41" s="11">
        <f>H41*1.12</f>
        <v>235368000.00000003</v>
      </c>
      <c r="J41" s="30" t="s">
        <v>343</v>
      </c>
      <c r="K41" s="24" t="s">
        <v>262</v>
      </c>
    </row>
    <row r="42" spans="1:11" s="4" customFormat="1" ht="22.5" customHeight="1" x14ac:dyDescent="0.25">
      <c r="A42" s="146" t="s">
        <v>41</v>
      </c>
      <c r="B42" s="147"/>
      <c r="C42" s="147"/>
      <c r="D42" s="147"/>
      <c r="E42" s="147"/>
      <c r="F42" s="147"/>
      <c r="G42" s="148"/>
      <c r="H42" s="80">
        <f>SUM(H37:H41)</f>
        <v>30240747820</v>
      </c>
      <c r="I42" s="80">
        <f>SUM(I37:I41)</f>
        <v>33869637558.400005</v>
      </c>
      <c r="J42" s="128"/>
      <c r="K42" s="128"/>
    </row>
    <row r="43" spans="1:11" s="4" customFormat="1" ht="15" customHeight="1" x14ac:dyDescent="0.25">
      <c r="A43" s="146" t="s">
        <v>42</v>
      </c>
      <c r="B43" s="147"/>
      <c r="C43" s="147"/>
      <c r="D43" s="147"/>
      <c r="E43" s="147"/>
      <c r="F43" s="147"/>
      <c r="G43" s="147"/>
      <c r="H43" s="147"/>
      <c r="I43" s="147"/>
      <c r="J43" s="147"/>
      <c r="K43" s="147"/>
    </row>
    <row r="44" spans="1:11" s="4" customFormat="1" ht="45" x14ac:dyDescent="0.25">
      <c r="A44" s="20">
        <v>1</v>
      </c>
      <c r="B44" s="38" t="s">
        <v>182</v>
      </c>
      <c r="C44" s="13" t="s">
        <v>55</v>
      </c>
      <c r="D44" s="38" t="s">
        <v>54</v>
      </c>
      <c r="E44" s="20" t="s">
        <v>43</v>
      </c>
      <c r="F44" s="3">
        <v>1</v>
      </c>
      <c r="G44" s="12"/>
      <c r="H44" s="3">
        <v>2124516</v>
      </c>
      <c r="I44" s="11">
        <f t="shared" ref="I44:I75" si="1">H44*1.12</f>
        <v>2379457.9200000004</v>
      </c>
      <c r="J44" s="32" t="s">
        <v>376</v>
      </c>
      <c r="K44" s="8" t="s">
        <v>50</v>
      </c>
    </row>
    <row r="45" spans="1:11" s="4" customFormat="1" ht="47.25" customHeight="1" x14ac:dyDescent="0.25">
      <c r="A45" s="19">
        <f>A44+1</f>
        <v>2</v>
      </c>
      <c r="B45" s="27" t="s">
        <v>207</v>
      </c>
      <c r="C45" s="13" t="s">
        <v>55</v>
      </c>
      <c r="D45" s="27" t="s">
        <v>56</v>
      </c>
      <c r="E45" s="20" t="s">
        <v>43</v>
      </c>
      <c r="F45" s="17">
        <v>1</v>
      </c>
      <c r="G45" s="18"/>
      <c r="H45" s="18">
        <v>43937500</v>
      </c>
      <c r="I45" s="11">
        <f t="shared" si="1"/>
        <v>49210000.000000007</v>
      </c>
      <c r="J45" s="31" t="s">
        <v>376</v>
      </c>
      <c r="K45" s="8" t="s">
        <v>57</v>
      </c>
    </row>
    <row r="46" spans="1:11" s="4" customFormat="1" ht="36.75" customHeight="1" x14ac:dyDescent="0.25">
      <c r="A46" s="19">
        <f>A45+1</f>
        <v>3</v>
      </c>
      <c r="B46" s="37" t="s">
        <v>224</v>
      </c>
      <c r="C46" s="13" t="s">
        <v>61</v>
      </c>
      <c r="D46" s="37" t="s">
        <v>224</v>
      </c>
      <c r="E46" s="20" t="s">
        <v>43</v>
      </c>
      <c r="F46" s="17">
        <v>1</v>
      </c>
      <c r="G46" s="18"/>
      <c r="H46" s="18">
        <v>66640717</v>
      </c>
      <c r="I46" s="11">
        <f t="shared" si="1"/>
        <v>74637603.040000007</v>
      </c>
      <c r="J46" s="31" t="s">
        <v>183</v>
      </c>
      <c r="K46" s="8" t="s">
        <v>50</v>
      </c>
    </row>
    <row r="47" spans="1:11" s="4" customFormat="1" ht="39" customHeight="1" x14ac:dyDescent="0.25">
      <c r="A47" s="19">
        <v>4</v>
      </c>
      <c r="B47" s="84" t="s">
        <v>184</v>
      </c>
      <c r="C47" s="41" t="s">
        <v>72</v>
      </c>
      <c r="D47" s="54" t="s">
        <v>84</v>
      </c>
      <c r="E47" s="20" t="s">
        <v>43</v>
      </c>
      <c r="F47" s="17">
        <v>129</v>
      </c>
      <c r="G47" s="18"/>
      <c r="H47" s="11">
        <v>394832</v>
      </c>
      <c r="I47" s="11">
        <f t="shared" si="1"/>
        <v>442211.84000000003</v>
      </c>
      <c r="J47" s="30" t="s">
        <v>169</v>
      </c>
      <c r="K47" s="8" t="s">
        <v>50</v>
      </c>
    </row>
    <row r="48" spans="1:11" s="4" customFormat="1" ht="44.25" customHeight="1" x14ac:dyDescent="0.25">
      <c r="A48" s="19">
        <v>5</v>
      </c>
      <c r="B48" s="54" t="s">
        <v>185</v>
      </c>
      <c r="C48" s="3" t="s">
        <v>58</v>
      </c>
      <c r="D48" s="22" t="s">
        <v>186</v>
      </c>
      <c r="E48" s="20" t="s">
        <v>43</v>
      </c>
      <c r="F48" s="17">
        <v>1</v>
      </c>
      <c r="G48" s="18"/>
      <c r="H48" s="3">
        <v>100942000</v>
      </c>
      <c r="I48" s="11">
        <f t="shared" si="1"/>
        <v>113055040.00000001</v>
      </c>
      <c r="J48" s="30" t="s">
        <v>169</v>
      </c>
      <c r="K48" s="8" t="s">
        <v>78</v>
      </c>
    </row>
    <row r="49" spans="1:11" s="4" customFormat="1" ht="119.25" customHeight="1" x14ac:dyDescent="0.25">
      <c r="A49" s="19">
        <v>6</v>
      </c>
      <c r="B49" s="38" t="s">
        <v>59</v>
      </c>
      <c r="C49" s="3" t="s">
        <v>58</v>
      </c>
      <c r="D49" s="38" t="s">
        <v>208</v>
      </c>
      <c r="E49" s="20" t="s">
        <v>43</v>
      </c>
      <c r="F49" s="17">
        <v>1</v>
      </c>
      <c r="G49" s="18"/>
      <c r="H49" s="13">
        <v>19652950</v>
      </c>
      <c r="I49" s="11">
        <f t="shared" si="1"/>
        <v>22011304.000000004</v>
      </c>
      <c r="J49" s="30" t="s">
        <v>188</v>
      </c>
      <c r="K49" s="8" t="s">
        <v>189</v>
      </c>
    </row>
    <row r="50" spans="1:11" s="4" customFormat="1" ht="115.5" customHeight="1" x14ac:dyDescent="0.25">
      <c r="A50" s="19">
        <v>7</v>
      </c>
      <c r="B50" s="54" t="s">
        <v>209</v>
      </c>
      <c r="C50" s="3" t="s">
        <v>60</v>
      </c>
      <c r="D50" s="96" t="s">
        <v>394</v>
      </c>
      <c r="E50" s="20" t="s">
        <v>43</v>
      </c>
      <c r="F50" s="17">
        <v>17</v>
      </c>
      <c r="G50" s="18"/>
      <c r="H50" s="115">
        <v>942854</v>
      </c>
      <c r="I50" s="11">
        <f t="shared" si="1"/>
        <v>1055996.4800000002</v>
      </c>
      <c r="J50" s="32" t="s">
        <v>295</v>
      </c>
      <c r="K50" s="8" t="s">
        <v>189</v>
      </c>
    </row>
    <row r="51" spans="1:11" s="4" customFormat="1" ht="105" x14ac:dyDescent="0.25">
      <c r="A51" s="19">
        <v>8</v>
      </c>
      <c r="B51" s="26" t="s">
        <v>190</v>
      </c>
      <c r="C51" s="3" t="s">
        <v>61</v>
      </c>
      <c r="D51" s="26" t="s">
        <v>190</v>
      </c>
      <c r="E51" s="20" t="s">
        <v>43</v>
      </c>
      <c r="F51" s="3">
        <v>1</v>
      </c>
      <c r="G51" s="18"/>
      <c r="H51" s="13">
        <v>1153021000</v>
      </c>
      <c r="I51" s="11">
        <f t="shared" si="1"/>
        <v>1291383520.0000002</v>
      </c>
      <c r="J51" s="30" t="s">
        <v>191</v>
      </c>
      <c r="K51" s="8" t="s">
        <v>40</v>
      </c>
    </row>
    <row r="52" spans="1:11" s="4" customFormat="1" ht="57" customHeight="1" x14ac:dyDescent="0.25">
      <c r="A52" s="19">
        <v>9</v>
      </c>
      <c r="B52" s="26" t="s">
        <v>63</v>
      </c>
      <c r="C52" s="97" t="s">
        <v>61</v>
      </c>
      <c r="D52" s="26" t="s">
        <v>63</v>
      </c>
      <c r="E52" s="20" t="s">
        <v>43</v>
      </c>
      <c r="F52" s="97">
        <v>1</v>
      </c>
      <c r="G52" s="18"/>
      <c r="H52" s="124">
        <v>1825405000</v>
      </c>
      <c r="I52" s="11">
        <f t="shared" si="1"/>
        <v>2044453600.0000002</v>
      </c>
      <c r="J52" s="30" t="s">
        <v>191</v>
      </c>
      <c r="K52" s="8" t="s">
        <v>40</v>
      </c>
    </row>
    <row r="53" spans="1:11" s="42" customFormat="1" ht="39" customHeight="1" x14ac:dyDescent="0.25">
      <c r="A53" s="43">
        <v>10</v>
      </c>
      <c r="B53" s="103" t="s">
        <v>64</v>
      </c>
      <c r="C53" s="104" t="s">
        <v>61</v>
      </c>
      <c r="D53" s="103" t="s">
        <v>64</v>
      </c>
      <c r="E53" s="41" t="s">
        <v>43</v>
      </c>
      <c r="F53" s="104">
        <v>1</v>
      </c>
      <c r="G53" s="105"/>
      <c r="H53" s="124">
        <v>151720000</v>
      </c>
      <c r="I53" s="59">
        <f t="shared" si="1"/>
        <v>169926400.00000003</v>
      </c>
      <c r="J53" s="106" t="s">
        <v>191</v>
      </c>
      <c r="K53" s="44" t="s">
        <v>40</v>
      </c>
    </row>
    <row r="54" spans="1:11" s="4" customFormat="1" ht="57" customHeight="1" x14ac:dyDescent="0.25">
      <c r="A54" s="19">
        <v>11</v>
      </c>
      <c r="B54" s="26" t="s">
        <v>225</v>
      </c>
      <c r="C54" s="97" t="s">
        <v>61</v>
      </c>
      <c r="D54" s="26" t="s">
        <v>225</v>
      </c>
      <c r="E54" s="20" t="s">
        <v>43</v>
      </c>
      <c r="F54" s="97">
        <v>1</v>
      </c>
      <c r="G54" s="18"/>
      <c r="H54" s="124">
        <v>793346279.46000004</v>
      </c>
      <c r="I54" s="11">
        <f t="shared" si="1"/>
        <v>888547832.99520016</v>
      </c>
      <c r="J54" s="30" t="s">
        <v>191</v>
      </c>
      <c r="K54" s="8" t="s">
        <v>40</v>
      </c>
    </row>
    <row r="55" spans="1:11" s="4" customFormat="1" ht="90" x14ac:dyDescent="0.25">
      <c r="A55" s="19">
        <v>12</v>
      </c>
      <c r="B55" s="26" t="s">
        <v>226</v>
      </c>
      <c r="C55" s="97" t="s">
        <v>61</v>
      </c>
      <c r="D55" s="26" t="s">
        <v>226</v>
      </c>
      <c r="E55" s="20" t="s">
        <v>43</v>
      </c>
      <c r="F55" s="97">
        <v>1</v>
      </c>
      <c r="G55" s="18"/>
      <c r="H55" s="124">
        <v>1216832000</v>
      </c>
      <c r="I55" s="11">
        <f t="shared" si="1"/>
        <v>1362851840.0000002</v>
      </c>
      <c r="J55" s="30" t="s">
        <v>191</v>
      </c>
      <c r="K55" s="8" t="s">
        <v>40</v>
      </c>
    </row>
    <row r="56" spans="1:11" s="4" customFormat="1" ht="90" x14ac:dyDescent="0.25">
      <c r="A56" s="19">
        <v>13</v>
      </c>
      <c r="B56" s="26" t="s">
        <v>227</v>
      </c>
      <c r="C56" s="97" t="s">
        <v>61</v>
      </c>
      <c r="D56" s="26" t="s">
        <v>227</v>
      </c>
      <c r="E56" s="20" t="s">
        <v>43</v>
      </c>
      <c r="F56" s="97">
        <v>1</v>
      </c>
      <c r="G56" s="18"/>
      <c r="H56" s="124">
        <v>1902522643</v>
      </c>
      <c r="I56" s="11">
        <f t="shared" si="1"/>
        <v>2130825360.1600001</v>
      </c>
      <c r="J56" s="30" t="s">
        <v>191</v>
      </c>
      <c r="K56" s="8" t="s">
        <v>40</v>
      </c>
    </row>
    <row r="57" spans="1:11" s="4" customFormat="1" ht="45" x14ac:dyDescent="0.25">
      <c r="A57" s="19">
        <v>14</v>
      </c>
      <c r="B57" s="26" t="s">
        <v>253</v>
      </c>
      <c r="C57" s="97" t="s">
        <v>61</v>
      </c>
      <c r="D57" s="26" t="s">
        <v>254</v>
      </c>
      <c r="E57" s="20" t="s">
        <v>43</v>
      </c>
      <c r="F57" s="97">
        <v>1</v>
      </c>
      <c r="G57" s="18"/>
      <c r="H57" s="124">
        <v>59104000</v>
      </c>
      <c r="I57" s="11">
        <f t="shared" si="1"/>
        <v>66196480.000000007</v>
      </c>
      <c r="J57" s="30" t="s">
        <v>191</v>
      </c>
      <c r="K57" s="8" t="s">
        <v>40</v>
      </c>
    </row>
    <row r="58" spans="1:11" s="4" customFormat="1" ht="45" x14ac:dyDescent="0.25">
      <c r="A58" s="19">
        <v>15</v>
      </c>
      <c r="B58" s="26" t="s">
        <v>210</v>
      </c>
      <c r="C58" s="97" t="s">
        <v>61</v>
      </c>
      <c r="D58" s="26" t="s">
        <v>210</v>
      </c>
      <c r="E58" s="20" t="s">
        <v>43</v>
      </c>
      <c r="F58" s="97">
        <v>1</v>
      </c>
      <c r="G58" s="18"/>
      <c r="H58" s="124">
        <v>152840000</v>
      </c>
      <c r="I58" s="11">
        <f t="shared" si="1"/>
        <v>171180800.00000003</v>
      </c>
      <c r="J58" s="30" t="s">
        <v>191</v>
      </c>
      <c r="K58" s="8" t="s">
        <v>40</v>
      </c>
    </row>
    <row r="59" spans="1:11" s="4" customFormat="1" ht="45" x14ac:dyDescent="0.25">
      <c r="A59" s="19">
        <v>16</v>
      </c>
      <c r="B59" s="26" t="s">
        <v>211</v>
      </c>
      <c r="C59" s="97" t="s">
        <v>61</v>
      </c>
      <c r="D59" s="26" t="s">
        <v>212</v>
      </c>
      <c r="E59" s="20" t="s">
        <v>43</v>
      </c>
      <c r="F59" s="97">
        <v>1</v>
      </c>
      <c r="G59" s="18"/>
      <c r="H59" s="124">
        <v>714285714.28499997</v>
      </c>
      <c r="I59" s="11">
        <f t="shared" si="1"/>
        <v>799999999.99919999</v>
      </c>
      <c r="J59" s="30" t="s">
        <v>191</v>
      </c>
      <c r="K59" s="8" t="s">
        <v>40</v>
      </c>
    </row>
    <row r="60" spans="1:11" s="4" customFormat="1" ht="30" x14ac:dyDescent="0.25">
      <c r="A60" s="19">
        <v>17</v>
      </c>
      <c r="B60" s="26" t="s">
        <v>213</v>
      </c>
      <c r="C60" s="97" t="s">
        <v>61</v>
      </c>
      <c r="D60" s="26" t="s">
        <v>214</v>
      </c>
      <c r="E60" s="20" t="s">
        <v>43</v>
      </c>
      <c r="F60" s="97">
        <v>1</v>
      </c>
      <c r="G60" s="18"/>
      <c r="H60" s="124">
        <v>14732142.859999999</v>
      </c>
      <c r="I60" s="11">
        <f t="shared" si="1"/>
        <v>16500000.0032</v>
      </c>
      <c r="J60" s="30" t="s">
        <v>191</v>
      </c>
      <c r="K60" s="8" t="s">
        <v>40</v>
      </c>
    </row>
    <row r="61" spans="1:11" s="4" customFormat="1" ht="60" x14ac:dyDescent="0.25">
      <c r="A61" s="19">
        <v>18</v>
      </c>
      <c r="B61" s="26" t="s">
        <v>49</v>
      </c>
      <c r="C61" s="97" t="s">
        <v>192</v>
      </c>
      <c r="D61" s="26" t="s">
        <v>49</v>
      </c>
      <c r="E61" s="20" t="s">
        <v>43</v>
      </c>
      <c r="F61" s="97">
        <v>1</v>
      </c>
      <c r="G61" s="18"/>
      <c r="H61" s="115">
        <v>5267177</v>
      </c>
      <c r="I61" s="11">
        <f t="shared" si="1"/>
        <v>5899238.2400000002</v>
      </c>
      <c r="J61" s="57" t="s">
        <v>377</v>
      </c>
      <c r="K61" s="44" t="s">
        <v>50</v>
      </c>
    </row>
    <row r="62" spans="1:11" s="4" customFormat="1" ht="60" x14ac:dyDescent="0.25">
      <c r="A62" s="19">
        <v>19</v>
      </c>
      <c r="B62" s="26" t="s">
        <v>193</v>
      </c>
      <c r="C62" s="3" t="s">
        <v>52</v>
      </c>
      <c r="D62" s="26" t="s">
        <v>215</v>
      </c>
      <c r="E62" s="20" t="s">
        <v>43</v>
      </c>
      <c r="F62" s="97">
        <v>1</v>
      </c>
      <c r="G62" s="18"/>
      <c r="H62" s="5">
        <v>675000000</v>
      </c>
      <c r="I62" s="11">
        <f t="shared" si="1"/>
        <v>756000000.00000012</v>
      </c>
      <c r="J62" s="28" t="s">
        <v>173</v>
      </c>
      <c r="K62" s="8" t="s">
        <v>82</v>
      </c>
    </row>
    <row r="63" spans="1:11" s="4" customFormat="1" ht="45" x14ac:dyDescent="0.25">
      <c r="A63" s="19">
        <v>20</v>
      </c>
      <c r="B63" s="26" t="s">
        <v>193</v>
      </c>
      <c r="C63" s="3" t="s">
        <v>52</v>
      </c>
      <c r="D63" s="38" t="s">
        <v>216</v>
      </c>
      <c r="E63" s="20" t="s">
        <v>43</v>
      </c>
      <c r="F63" s="17">
        <v>1</v>
      </c>
      <c r="G63" s="18"/>
      <c r="H63" s="125">
        <v>814363335</v>
      </c>
      <c r="I63" s="59">
        <f t="shared" si="1"/>
        <v>912086935.20000005</v>
      </c>
      <c r="J63" s="28" t="s">
        <v>378</v>
      </c>
      <c r="K63" s="27" t="s">
        <v>236</v>
      </c>
    </row>
    <row r="64" spans="1:11" s="4" customFormat="1" ht="75" x14ac:dyDescent="0.25">
      <c r="A64" s="19">
        <v>21</v>
      </c>
      <c r="B64" s="98" t="s">
        <v>217</v>
      </c>
      <c r="C64" s="3" t="s">
        <v>255</v>
      </c>
      <c r="D64" s="98" t="s">
        <v>218</v>
      </c>
      <c r="E64" s="20" t="s">
        <v>43</v>
      </c>
      <c r="F64" s="3">
        <v>1</v>
      </c>
      <c r="G64" s="3"/>
      <c r="H64" s="5">
        <v>135920740</v>
      </c>
      <c r="I64" s="11">
        <f t="shared" si="1"/>
        <v>152231228.80000001</v>
      </c>
      <c r="J64" s="33" t="s">
        <v>295</v>
      </c>
      <c r="K64" s="8" t="s">
        <v>82</v>
      </c>
    </row>
    <row r="65" spans="1:12" s="4" customFormat="1" ht="60" x14ac:dyDescent="0.25">
      <c r="A65" s="19">
        <v>22</v>
      </c>
      <c r="B65" s="26" t="s">
        <v>62</v>
      </c>
      <c r="C65" s="3" t="s">
        <v>52</v>
      </c>
      <c r="D65" s="26" t="s">
        <v>62</v>
      </c>
      <c r="E65" s="20" t="s">
        <v>43</v>
      </c>
      <c r="F65" s="3">
        <v>1</v>
      </c>
      <c r="G65" s="3"/>
      <c r="H65" s="5">
        <v>43818500</v>
      </c>
      <c r="I65" s="11">
        <f>H65*1.12</f>
        <v>49076720.000000007</v>
      </c>
      <c r="J65" s="33" t="s">
        <v>295</v>
      </c>
      <c r="K65" s="8" t="s">
        <v>82</v>
      </c>
    </row>
    <row r="66" spans="1:12" s="4" customFormat="1" ht="60" x14ac:dyDescent="0.25">
      <c r="A66" s="19">
        <v>23</v>
      </c>
      <c r="B66" s="38" t="s">
        <v>194</v>
      </c>
      <c r="C66" s="3" t="s">
        <v>65</v>
      </c>
      <c r="D66" s="88" t="s">
        <v>219</v>
      </c>
      <c r="E66" s="20" t="s">
        <v>43</v>
      </c>
      <c r="F66" s="3">
        <v>1</v>
      </c>
      <c r="G66" s="3"/>
      <c r="H66" s="5">
        <v>9000000</v>
      </c>
      <c r="I66" s="11">
        <f t="shared" si="1"/>
        <v>10080000.000000002</v>
      </c>
      <c r="J66" s="33" t="s">
        <v>295</v>
      </c>
      <c r="K66" s="8" t="s">
        <v>82</v>
      </c>
    </row>
    <row r="67" spans="1:12" s="4" customFormat="1" ht="30" x14ac:dyDescent="0.25">
      <c r="A67" s="20">
        <v>24</v>
      </c>
      <c r="B67" s="38" t="s">
        <v>233</v>
      </c>
      <c r="C67" s="3" t="s">
        <v>52</v>
      </c>
      <c r="D67" s="88" t="s">
        <v>234</v>
      </c>
      <c r="E67" s="20" t="s">
        <v>43</v>
      </c>
      <c r="F67" s="3">
        <v>1</v>
      </c>
      <c r="G67" s="3"/>
      <c r="H67" s="5">
        <v>800300000</v>
      </c>
      <c r="I67" s="11">
        <f t="shared" si="1"/>
        <v>896336000.00000012</v>
      </c>
      <c r="J67" s="29" t="s">
        <v>235</v>
      </c>
      <c r="K67" s="8" t="s">
        <v>236</v>
      </c>
    </row>
    <row r="68" spans="1:12" s="4" customFormat="1" ht="45" x14ac:dyDescent="0.25">
      <c r="A68" s="20">
        <v>25</v>
      </c>
      <c r="B68" s="38" t="s">
        <v>244</v>
      </c>
      <c r="C68" s="3" t="s">
        <v>55</v>
      </c>
      <c r="D68" s="88" t="s">
        <v>244</v>
      </c>
      <c r="E68" s="20" t="s">
        <v>43</v>
      </c>
      <c r="F68" s="3">
        <v>1</v>
      </c>
      <c r="G68" s="3"/>
      <c r="H68" s="5">
        <v>400000</v>
      </c>
      <c r="I68" s="11">
        <f t="shared" si="1"/>
        <v>448000.00000000006</v>
      </c>
      <c r="J68" s="29" t="s">
        <v>269</v>
      </c>
      <c r="K68" s="8" t="s">
        <v>57</v>
      </c>
    </row>
    <row r="69" spans="1:12" s="4" customFormat="1" ht="122.25" customHeight="1" x14ac:dyDescent="0.25">
      <c r="A69" s="20">
        <v>26</v>
      </c>
      <c r="B69" s="38" t="s">
        <v>259</v>
      </c>
      <c r="C69" s="3" t="s">
        <v>61</v>
      </c>
      <c r="D69" s="88" t="s">
        <v>260</v>
      </c>
      <c r="E69" s="20" t="s">
        <v>43</v>
      </c>
      <c r="F69" s="3">
        <v>1</v>
      </c>
      <c r="G69" s="3"/>
      <c r="H69" s="5">
        <v>26785714.289999999</v>
      </c>
      <c r="I69" s="11">
        <f t="shared" si="1"/>
        <v>30000000.004800003</v>
      </c>
      <c r="J69" s="29" t="s">
        <v>261</v>
      </c>
      <c r="K69" s="8" t="s">
        <v>262</v>
      </c>
    </row>
    <row r="70" spans="1:12" s="4" customFormat="1" ht="30" x14ac:dyDescent="0.25">
      <c r="A70" s="20">
        <v>27</v>
      </c>
      <c r="B70" s="38" t="s">
        <v>270</v>
      </c>
      <c r="C70" s="3" t="s">
        <v>271</v>
      </c>
      <c r="D70" s="88" t="s">
        <v>270</v>
      </c>
      <c r="E70" s="20" t="s">
        <v>43</v>
      </c>
      <c r="F70" s="3">
        <v>1</v>
      </c>
      <c r="G70" s="3"/>
      <c r="H70" s="5">
        <v>524000</v>
      </c>
      <c r="I70" s="11">
        <f t="shared" si="1"/>
        <v>586880</v>
      </c>
      <c r="J70" s="29" t="s">
        <v>272</v>
      </c>
      <c r="K70" s="8" t="s">
        <v>262</v>
      </c>
    </row>
    <row r="71" spans="1:12" s="4" customFormat="1" ht="60" x14ac:dyDescent="0.25">
      <c r="A71" s="20">
        <v>28</v>
      </c>
      <c r="B71" s="38" t="s">
        <v>284</v>
      </c>
      <c r="C71" s="3" t="s">
        <v>273</v>
      </c>
      <c r="D71" s="88" t="s">
        <v>285</v>
      </c>
      <c r="E71" s="20" t="s">
        <v>43</v>
      </c>
      <c r="F71" s="3">
        <v>1</v>
      </c>
      <c r="G71" s="3"/>
      <c r="H71" s="5">
        <v>9690000</v>
      </c>
      <c r="I71" s="59">
        <f t="shared" si="1"/>
        <v>10852800.000000002</v>
      </c>
      <c r="J71" s="57" t="s">
        <v>306</v>
      </c>
      <c r="K71" s="8" t="s">
        <v>262</v>
      </c>
    </row>
    <row r="72" spans="1:12" s="48" customFormat="1" ht="60" x14ac:dyDescent="0.25">
      <c r="A72" s="41">
        <f>A71+1</f>
        <v>29</v>
      </c>
      <c r="B72" s="54" t="s">
        <v>298</v>
      </c>
      <c r="C72" s="101" t="s">
        <v>335</v>
      </c>
      <c r="D72" s="54" t="s">
        <v>299</v>
      </c>
      <c r="E72" s="20" t="s">
        <v>43</v>
      </c>
      <c r="F72" s="59">
        <v>1</v>
      </c>
      <c r="G72" s="59"/>
      <c r="H72" s="5">
        <v>1524664</v>
      </c>
      <c r="I72" s="59">
        <f t="shared" si="1"/>
        <v>1707623.6800000002</v>
      </c>
      <c r="J72" s="108" t="s">
        <v>301</v>
      </c>
      <c r="K72" s="99" t="s">
        <v>303</v>
      </c>
      <c r="L72" s="109"/>
    </row>
    <row r="73" spans="1:12" s="48" customFormat="1" ht="75" x14ac:dyDescent="0.25">
      <c r="A73" s="41">
        <f>A72+1</f>
        <v>30</v>
      </c>
      <c r="B73" s="54" t="s">
        <v>298</v>
      </c>
      <c r="C73" s="101" t="s">
        <v>335</v>
      </c>
      <c r="D73" s="54" t="s">
        <v>300</v>
      </c>
      <c r="E73" s="20" t="s">
        <v>43</v>
      </c>
      <c r="F73" s="59">
        <v>1</v>
      </c>
      <c r="G73" s="59"/>
      <c r="H73" s="5">
        <v>2082919</v>
      </c>
      <c r="I73" s="59">
        <f t="shared" si="1"/>
        <v>2332869.2800000003</v>
      </c>
      <c r="J73" s="108" t="s">
        <v>302</v>
      </c>
      <c r="K73" s="99" t="s">
        <v>304</v>
      </c>
      <c r="L73" s="109"/>
    </row>
    <row r="74" spans="1:12" s="48" customFormat="1" ht="45" x14ac:dyDescent="0.25">
      <c r="A74" s="41">
        <f>A73+1</f>
        <v>31</v>
      </c>
      <c r="B74" s="54" t="s">
        <v>316</v>
      </c>
      <c r="C74" s="112" t="s">
        <v>334</v>
      </c>
      <c r="D74" s="54" t="s">
        <v>316</v>
      </c>
      <c r="E74" s="41" t="s">
        <v>43</v>
      </c>
      <c r="F74" s="59">
        <v>1</v>
      </c>
      <c r="G74" s="59"/>
      <c r="H74" s="125">
        <v>113888440</v>
      </c>
      <c r="I74" s="111">
        <f t="shared" si="1"/>
        <v>127555052.80000001</v>
      </c>
      <c r="J74" s="108" t="s">
        <v>317</v>
      </c>
      <c r="K74" s="99" t="s">
        <v>40</v>
      </c>
      <c r="L74" s="109"/>
    </row>
    <row r="75" spans="1:12" s="48" customFormat="1" ht="75" x14ac:dyDescent="0.25">
      <c r="A75" s="41">
        <v>32</v>
      </c>
      <c r="B75" s="54" t="s">
        <v>333</v>
      </c>
      <c r="C75" s="101" t="s">
        <v>334</v>
      </c>
      <c r="D75" s="54" t="s">
        <v>336</v>
      </c>
      <c r="E75" s="41" t="s">
        <v>43</v>
      </c>
      <c r="F75" s="59">
        <v>1</v>
      </c>
      <c r="G75" s="59"/>
      <c r="H75" s="125">
        <v>75503571.428499997</v>
      </c>
      <c r="I75" s="111">
        <f t="shared" si="1"/>
        <v>84563999.999920011</v>
      </c>
      <c r="J75" s="108" t="s">
        <v>337</v>
      </c>
      <c r="K75" s="99" t="s">
        <v>40</v>
      </c>
      <c r="L75" s="109"/>
    </row>
    <row r="76" spans="1:12" s="48" customFormat="1" ht="63" customHeight="1" x14ac:dyDescent="0.25">
      <c r="A76" s="41">
        <v>33</v>
      </c>
      <c r="B76" s="54" t="s">
        <v>350</v>
      </c>
      <c r="C76" s="101" t="s">
        <v>346</v>
      </c>
      <c r="D76" s="54" t="s">
        <v>351</v>
      </c>
      <c r="E76" s="55" t="s">
        <v>43</v>
      </c>
      <c r="F76" s="55">
        <v>1</v>
      </c>
      <c r="G76" s="55"/>
      <c r="H76" s="10">
        <v>6500000</v>
      </c>
      <c r="I76" s="55">
        <f>H76*1.12</f>
        <v>7280000.0000000009</v>
      </c>
      <c r="J76" s="113" t="s">
        <v>352</v>
      </c>
      <c r="K76" s="44" t="s">
        <v>262</v>
      </c>
      <c r="L76" s="109"/>
    </row>
    <row r="77" spans="1:12" s="48" customFormat="1" ht="45" customHeight="1" x14ac:dyDescent="0.25">
      <c r="A77" s="19">
        <f t="shared" ref="A77:A82" si="2">A76+1</f>
        <v>34</v>
      </c>
      <c r="B77" s="36" t="s">
        <v>379</v>
      </c>
      <c r="C77" s="101" t="s">
        <v>346</v>
      </c>
      <c r="D77" s="36" t="s">
        <v>200</v>
      </c>
      <c r="E77" s="55" t="s">
        <v>43</v>
      </c>
      <c r="F77" s="10">
        <v>1</v>
      </c>
      <c r="G77" s="10"/>
      <c r="H77" s="10">
        <v>45000000</v>
      </c>
      <c r="I77" s="10">
        <f t="shared" ref="I77:I82" si="3">H77*1.12</f>
        <v>50400000.000000007</v>
      </c>
      <c r="J77" s="29" t="s">
        <v>261</v>
      </c>
      <c r="K77" s="8" t="s">
        <v>57</v>
      </c>
      <c r="L77" s="109"/>
    </row>
    <row r="78" spans="1:12" s="48" customFormat="1" ht="45" customHeight="1" x14ac:dyDescent="0.25">
      <c r="A78" s="19">
        <f t="shared" si="2"/>
        <v>35</v>
      </c>
      <c r="B78" s="36" t="s">
        <v>380</v>
      </c>
      <c r="C78" s="101" t="s">
        <v>381</v>
      </c>
      <c r="D78" s="36" t="s">
        <v>382</v>
      </c>
      <c r="E78" s="55" t="s">
        <v>43</v>
      </c>
      <c r="F78" s="11">
        <v>1</v>
      </c>
      <c r="G78" s="11"/>
      <c r="H78" s="11">
        <v>24076994</v>
      </c>
      <c r="I78" s="10">
        <f t="shared" si="3"/>
        <v>26966233.280000001</v>
      </c>
      <c r="J78" s="21" t="s">
        <v>183</v>
      </c>
      <c r="K78" s="44" t="s">
        <v>262</v>
      </c>
      <c r="L78" s="109"/>
    </row>
    <row r="79" spans="1:12" s="48" customFormat="1" ht="77.25" customHeight="1" x14ac:dyDescent="0.25">
      <c r="A79" s="19">
        <f t="shared" si="2"/>
        <v>36</v>
      </c>
      <c r="B79" s="36" t="s">
        <v>391</v>
      </c>
      <c r="C79" s="101" t="s">
        <v>334</v>
      </c>
      <c r="D79" s="36" t="s">
        <v>392</v>
      </c>
      <c r="E79" s="55" t="s">
        <v>43</v>
      </c>
      <c r="F79" s="11">
        <v>1</v>
      </c>
      <c r="G79" s="11"/>
      <c r="H79" s="11">
        <v>44642857.140000001</v>
      </c>
      <c r="I79" s="10">
        <f t="shared" si="3"/>
        <v>49999999.996800005</v>
      </c>
      <c r="J79" s="29" t="s">
        <v>383</v>
      </c>
      <c r="K79" s="44" t="s">
        <v>262</v>
      </c>
      <c r="L79" s="109"/>
    </row>
    <row r="80" spans="1:12" s="48" customFormat="1" ht="44.25" customHeight="1" x14ac:dyDescent="0.25">
      <c r="A80" s="19">
        <f t="shared" si="2"/>
        <v>37</v>
      </c>
      <c r="B80" s="36" t="s">
        <v>384</v>
      </c>
      <c r="C80" s="101" t="s">
        <v>334</v>
      </c>
      <c r="D80" s="36" t="s">
        <v>385</v>
      </c>
      <c r="E80" s="55" t="s">
        <v>43</v>
      </c>
      <c r="F80" s="11">
        <v>1</v>
      </c>
      <c r="G80" s="11"/>
      <c r="H80" s="11">
        <v>80369642.857099995</v>
      </c>
      <c r="I80" s="10">
        <f t="shared" si="3"/>
        <v>90013999.999952003</v>
      </c>
      <c r="J80" s="21" t="s">
        <v>386</v>
      </c>
      <c r="K80" s="44" t="s">
        <v>262</v>
      </c>
      <c r="L80" s="109"/>
    </row>
    <row r="81" spans="1:12" s="48" customFormat="1" ht="51" customHeight="1" x14ac:dyDescent="0.25">
      <c r="A81" s="19">
        <f t="shared" si="2"/>
        <v>38</v>
      </c>
      <c r="B81" s="36" t="s">
        <v>387</v>
      </c>
      <c r="C81" s="101" t="s">
        <v>334</v>
      </c>
      <c r="D81" s="36" t="s">
        <v>388</v>
      </c>
      <c r="E81" s="55" t="s">
        <v>43</v>
      </c>
      <c r="F81" s="11">
        <v>1</v>
      </c>
      <c r="G81" s="11"/>
      <c r="H81" s="11">
        <v>26986607.1428</v>
      </c>
      <c r="I81" s="10">
        <f t="shared" si="3"/>
        <v>30224999.999936003</v>
      </c>
      <c r="J81" s="21" t="s">
        <v>386</v>
      </c>
      <c r="K81" s="44" t="s">
        <v>262</v>
      </c>
      <c r="L81" s="109"/>
    </row>
    <row r="82" spans="1:12" s="48" customFormat="1" ht="49.5" customHeight="1" x14ac:dyDescent="0.25">
      <c r="A82" s="19">
        <f t="shared" si="2"/>
        <v>39</v>
      </c>
      <c r="B82" s="36" t="s">
        <v>387</v>
      </c>
      <c r="C82" s="101" t="s">
        <v>334</v>
      </c>
      <c r="D82" s="36" t="s">
        <v>389</v>
      </c>
      <c r="E82" s="55" t="s">
        <v>43</v>
      </c>
      <c r="F82" s="11">
        <v>1</v>
      </c>
      <c r="G82" s="11"/>
      <c r="H82" s="11">
        <v>26572321.4285</v>
      </c>
      <c r="I82" s="10">
        <f t="shared" si="3"/>
        <v>29760999.999920003</v>
      </c>
      <c r="J82" s="21" t="s">
        <v>386</v>
      </c>
      <c r="K82" s="44" t="s">
        <v>262</v>
      </c>
      <c r="L82" s="109"/>
    </row>
    <row r="83" spans="1:12" ht="17.25" customHeight="1" x14ac:dyDescent="0.25">
      <c r="A83" s="146" t="s">
        <v>66</v>
      </c>
      <c r="B83" s="147"/>
      <c r="C83" s="147"/>
      <c r="D83" s="147"/>
      <c r="E83" s="147"/>
      <c r="F83" s="147"/>
      <c r="G83" s="148"/>
      <c r="H83" s="80">
        <f>SUM(H44:H82)</f>
        <v>11186661631.891897</v>
      </c>
      <c r="I83" s="80">
        <f>SUM(I44:I82)</f>
        <v>12529061027.718929</v>
      </c>
      <c r="J83" s="63"/>
      <c r="K83" s="63"/>
    </row>
    <row r="84" spans="1:12" ht="12.75" customHeight="1" x14ac:dyDescent="0.25">
      <c r="A84" s="149" t="s">
        <v>79</v>
      </c>
      <c r="B84" s="150"/>
      <c r="C84" s="150"/>
      <c r="D84" s="150"/>
      <c r="E84" s="150"/>
      <c r="F84" s="150"/>
      <c r="G84" s="151"/>
      <c r="H84" s="80">
        <f>H83+H42</f>
        <v>41427409451.891899</v>
      </c>
      <c r="I84" s="80">
        <f>I83+I42</f>
        <v>46398698586.118935</v>
      </c>
      <c r="J84" s="63"/>
      <c r="K84" s="64"/>
    </row>
    <row r="85" spans="1:12" ht="23.25" customHeight="1" x14ac:dyDescent="0.25">
      <c r="A85" s="135" t="s">
        <v>80</v>
      </c>
      <c r="B85" s="136"/>
      <c r="C85" s="136"/>
      <c r="D85" s="136"/>
      <c r="E85" s="136"/>
      <c r="F85" s="136"/>
      <c r="G85" s="137"/>
      <c r="H85" s="81">
        <f>H84+H34</f>
        <v>43047450874.891899</v>
      </c>
      <c r="I85" s="81">
        <f>I84+I34</f>
        <v>48213144979.878937</v>
      </c>
      <c r="J85" s="64"/>
      <c r="K85" s="110"/>
    </row>
    <row r="86" spans="1:12" ht="15" customHeight="1" x14ac:dyDescent="0.25">
      <c r="A86" s="1"/>
    </row>
    <row r="87" spans="1:12" x14ac:dyDescent="0.25">
      <c r="A87" s="40" t="s">
        <v>312</v>
      </c>
      <c r="J87" s="34"/>
    </row>
    <row r="88" spans="1:12" ht="19.5" customHeight="1" x14ac:dyDescent="0.25">
      <c r="J88" s="34"/>
      <c r="K88" s="1"/>
    </row>
    <row r="89" spans="1:12" ht="15" customHeight="1" x14ac:dyDescent="0.25">
      <c r="A89" s="1"/>
      <c r="B89" s="1"/>
      <c r="D89" s="1"/>
      <c r="J89" s="34"/>
    </row>
    <row r="90" spans="1:12" ht="15" customHeight="1" x14ac:dyDescent="0.25">
      <c r="K90" s="1"/>
    </row>
    <row r="91" spans="1:12" ht="15" customHeight="1" x14ac:dyDescent="0.25">
      <c r="A91" s="1"/>
      <c r="B91" s="1"/>
      <c r="D91" s="1"/>
      <c r="J91" s="34"/>
      <c r="K91" s="1"/>
    </row>
    <row r="92" spans="1:12" x14ac:dyDescent="0.25">
      <c r="A92" s="1"/>
      <c r="B92" s="1"/>
      <c r="D92" s="1"/>
      <c r="J92" s="34"/>
      <c r="K92" s="1"/>
    </row>
    <row r="93" spans="1:12" x14ac:dyDescent="0.25">
      <c r="A93" s="1"/>
      <c r="B93" s="1"/>
      <c r="D93" s="1"/>
      <c r="J93" s="34"/>
    </row>
    <row r="96" spans="1:1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</sheetData>
  <mergeCells count="12">
    <mergeCell ref="A83:G83"/>
    <mergeCell ref="A84:G84"/>
    <mergeCell ref="A85:G85"/>
    <mergeCell ref="A10:K10"/>
    <mergeCell ref="A11:K11"/>
    <mergeCell ref="A43:K43"/>
    <mergeCell ref="A16:G16"/>
    <mergeCell ref="A17:K17"/>
    <mergeCell ref="A34:G34"/>
    <mergeCell ref="A35:K35"/>
    <mergeCell ref="A36:K36"/>
    <mergeCell ref="A42:G42"/>
  </mergeCells>
  <dataValidations count="1">
    <dataValidation allowBlank="1" showInputMessage="1" showErrorMessage="1" prompt="Введите наименование на рус.языке" sqref="D44 B44"/>
  </dataValidations>
  <pageMargins left="0.7" right="0.7" top="0.75" bottom="0.75" header="0.3" footer="0.3"/>
  <pageSetup paperSize="9" scale="4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пз</vt:lpstr>
      <vt:lpstr>ПЗ каз</vt:lpstr>
      <vt:lpstr>пз!Заголовки_для_печати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Тасбулатова Д.С. ДАО</cp:lastModifiedBy>
  <cp:lastPrinted>2013-10-11T09:06:24Z</cp:lastPrinted>
  <dcterms:created xsi:type="dcterms:W3CDTF">2010-11-22T12:00:33Z</dcterms:created>
  <dcterms:modified xsi:type="dcterms:W3CDTF">2013-10-16T03:17:07Z</dcterms:modified>
</cp:coreProperties>
</file>