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5040" windowWidth="19320" windowHeight="397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пз!$A$12:$M$96</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пз!$12:$12</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4525"/>
</workbook>
</file>

<file path=xl/calcChain.xml><?xml version="1.0" encoding="utf-8"?>
<calcChain xmlns="http://schemas.openxmlformats.org/spreadsheetml/2006/main">
  <c r="H94" i="12" l="1"/>
  <c r="I93" i="12"/>
  <c r="I94" i="12" s="1"/>
  <c r="A91" i="12"/>
  <c r="A92" i="12" s="1"/>
  <c r="A93" i="12" s="1"/>
  <c r="H94" i="11"/>
  <c r="I93" i="11"/>
  <c r="I94" i="11" s="1"/>
  <c r="A93" i="11"/>
  <c r="I92" i="12" l="1"/>
  <c r="I92" i="11"/>
  <c r="A92" i="11"/>
  <c r="I91" i="12" l="1"/>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A52" i="12"/>
  <c r="A53" i="12" s="1"/>
  <c r="A54" i="12" s="1"/>
  <c r="A55" i="12" s="1"/>
  <c r="A56" i="12" s="1"/>
  <c r="A57" i="12" s="1"/>
  <c r="A58" i="12" s="1"/>
  <c r="A59" i="12" s="1"/>
  <c r="A60" i="12" s="1"/>
  <c r="A61" i="12" s="1"/>
  <c r="A62" i="12" s="1"/>
  <c r="A63" i="12" s="1"/>
  <c r="A64" i="12" s="1"/>
  <c r="A65" i="12" s="1"/>
  <c r="A66" i="12" s="1"/>
  <c r="A67" i="12" s="1"/>
  <c r="A68" i="12" s="1"/>
  <c r="A69" i="12" s="1"/>
  <c r="A70" i="12" s="1"/>
  <c r="A71" i="12" s="1"/>
  <c r="A72" i="12" s="1"/>
  <c r="A73" i="12" s="1"/>
  <c r="A74" i="12" s="1"/>
  <c r="A75" i="12" s="1"/>
  <c r="A76" i="12" s="1"/>
  <c r="A77" i="12" s="1"/>
  <c r="A78" i="12" s="1"/>
  <c r="A79" i="12" s="1"/>
  <c r="A80" i="12" s="1"/>
  <c r="A81" i="12" s="1"/>
  <c r="A82" i="12" s="1"/>
  <c r="A83" i="12" s="1"/>
  <c r="A84" i="12" s="1"/>
  <c r="A85" i="12" s="1"/>
  <c r="A86" i="12" s="1"/>
  <c r="A87" i="12" s="1"/>
  <c r="A88" i="12" s="1"/>
  <c r="A89" i="12" s="1"/>
  <c r="A90" i="12" s="1"/>
  <c r="I51" i="12"/>
  <c r="A51" i="12"/>
  <c r="I50" i="12"/>
  <c r="H48" i="12"/>
  <c r="I47" i="12"/>
  <c r="I46" i="12"/>
  <c r="I45" i="12"/>
  <c r="I44" i="12"/>
  <c r="I43" i="12"/>
  <c r="H39" i="12"/>
  <c r="H40" i="12" s="1"/>
  <c r="I38" i="12"/>
  <c r="I37" i="12"/>
  <c r="I36" i="12"/>
  <c r="I35" i="12"/>
  <c r="I34" i="12"/>
  <c r="I33" i="12"/>
  <c r="I32" i="12"/>
  <c r="I31" i="12"/>
  <c r="I30" i="12"/>
  <c r="I29" i="12"/>
  <c r="I28" i="12"/>
  <c r="I27" i="12"/>
  <c r="I26" i="12"/>
  <c r="I25" i="12"/>
  <c r="I24" i="12"/>
  <c r="I23" i="12"/>
  <c r="I22" i="12"/>
  <c r="I20" i="12"/>
  <c r="A20" i="12"/>
  <c r="A21" i="12" s="1"/>
  <c r="A22" i="12" s="1"/>
  <c r="A23" i="12" s="1"/>
  <c r="A24" i="12" s="1"/>
  <c r="A25" i="12" s="1"/>
  <c r="A26" i="12" s="1"/>
  <c r="A27" i="12" s="1"/>
  <c r="A28" i="12" s="1"/>
  <c r="A29" i="12" s="1"/>
  <c r="A30" i="12" s="1"/>
  <c r="A31" i="12" s="1"/>
  <c r="A32" i="12" s="1"/>
  <c r="A33" i="12" s="1"/>
  <c r="A34" i="12" s="1"/>
  <c r="A35" i="12" s="1"/>
  <c r="A36" i="12" s="1"/>
  <c r="A37" i="12" s="1"/>
  <c r="A38" i="12" s="1"/>
  <c r="I19" i="12"/>
  <c r="H17" i="12"/>
  <c r="I16" i="12"/>
  <c r="I17" i="12" s="1"/>
  <c r="I39" i="12" l="1"/>
  <c r="I40" i="12" s="1"/>
  <c r="I48" i="12"/>
  <c r="I95" i="12"/>
  <c r="H95" i="12"/>
  <c r="H96" i="12" s="1"/>
  <c r="I96" i="12" l="1"/>
  <c r="H39" i="11"/>
  <c r="I38" i="11"/>
  <c r="I37" i="11"/>
  <c r="I91" i="11"/>
  <c r="I36" i="11"/>
  <c r="I35" i="11"/>
  <c r="I34" i="11"/>
  <c r="I90" i="11" l="1"/>
  <c r="I33" i="11" l="1"/>
  <c r="I32" i="11"/>
  <c r="H17" i="11" l="1"/>
  <c r="H40" i="11" s="1"/>
  <c r="I16" i="11"/>
  <c r="I89" i="11" l="1"/>
  <c r="I88" i="11" l="1"/>
  <c r="H48" i="11" l="1"/>
  <c r="H95" i="11" s="1"/>
  <c r="H96" i="11" s="1"/>
  <c r="I31" i="11" l="1"/>
  <c r="I30" i="11"/>
  <c r="I29" i="11"/>
  <c r="I87" i="11"/>
  <c r="I86" i="11" l="1"/>
  <c r="I28" i="11" l="1"/>
  <c r="I85" i="11" l="1"/>
  <c r="I27" i="11" l="1"/>
  <c r="I84" i="11"/>
  <c r="I83" i="11"/>
  <c r="I51" i="11" l="1"/>
  <c r="I52" i="11"/>
  <c r="I53" i="11"/>
  <c r="I54" i="11"/>
  <c r="I55" i="11"/>
  <c r="I56" i="11"/>
  <c r="I57" i="11"/>
  <c r="I58" i="11"/>
  <c r="I59" i="11"/>
  <c r="I60" i="11"/>
  <c r="I61" i="11"/>
  <c r="I62" i="11"/>
  <c r="I63" i="11"/>
  <c r="I64" i="11"/>
  <c r="I65" i="11"/>
  <c r="I66" i="11"/>
  <c r="I67" i="11"/>
  <c r="I68" i="11"/>
  <c r="I69" i="11"/>
  <c r="I70" i="11"/>
  <c r="I71" i="11"/>
  <c r="I72" i="11"/>
  <c r="I73" i="11"/>
  <c r="I74" i="11"/>
  <c r="I75" i="11"/>
  <c r="I76" i="11"/>
  <c r="I77" i="11"/>
  <c r="I78" i="11"/>
  <c r="I79" i="11"/>
  <c r="I80" i="11"/>
  <c r="I81" i="11"/>
  <c r="I82" i="11"/>
  <c r="I50" i="11"/>
  <c r="I44" i="11"/>
  <c r="I45" i="11"/>
  <c r="I46" i="11"/>
  <c r="I47" i="11"/>
  <c r="I43" i="11"/>
  <c r="I20" i="11"/>
  <c r="I22" i="11"/>
  <c r="I23" i="11"/>
  <c r="I24" i="11"/>
  <c r="I25" i="11"/>
  <c r="I26" i="11"/>
  <c r="I19" i="11"/>
  <c r="I95" i="11" l="1"/>
  <c r="I39" i="11"/>
  <c r="I17" i="11"/>
  <c r="I48" i="11"/>
  <c r="A53" i="11"/>
  <c r="A54" i="11" s="1"/>
  <c r="A55" i="11" s="1"/>
  <c r="A56" i="11" s="1"/>
  <c r="A57" i="11" s="1"/>
  <c r="A58" i="11" s="1"/>
  <c r="A59" i="11" l="1"/>
  <c r="A60" i="11" s="1"/>
  <c r="A61" i="11" s="1"/>
  <c r="A62" i="11" s="1"/>
  <c r="I40" i="11"/>
  <c r="I96" i="11" s="1"/>
  <c r="A63" i="11" l="1"/>
  <c r="A64" i="11" s="1"/>
  <c r="A65" i="11" s="1"/>
  <c r="A66" i="11" l="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alcChain>
</file>

<file path=xl/sharedStrings.xml><?xml version="1.0" encoding="utf-8"?>
<sst xmlns="http://schemas.openxmlformats.org/spreadsheetml/2006/main" count="900" uniqueCount="442">
  <si>
    <t>Срок поставки товара, выполнения работ, оказания услуг</t>
  </si>
  <si>
    <t>Место поставки товара, выполнения работ, оказания услуг</t>
  </si>
  <si>
    <t>услуга</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</si>
  <si>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</si>
  <si>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Консультационно-информационное обслуживание по вопросам налогообложения</t>
  </si>
  <si>
    <t xml:space="preserve">Консультационные и юридические услуги по вопросам заключения соглашений с зарубежными ВУЗами и научными центрами  </t>
  </si>
  <si>
    <t>Оказание PR-услуг по организации информационного маркетинга и рекламы</t>
  </si>
  <si>
    <t>Республика Казахстан</t>
  </si>
  <si>
    <t>запрос ценовых предложений</t>
  </si>
  <si>
    <t>Услуги по отбору абитуриентов</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</si>
  <si>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2 Научно-образовательного комплекса «Назарбаев Университет»</t>
  </si>
  <si>
    <t>г.Астана</t>
  </si>
  <si>
    <t>Консультационные услуги по совершенствованию интегрированной системы управления рисками</t>
  </si>
  <si>
    <t>Организация и проведение теста английского языка ВСЕРТ и теста IELTS</t>
  </si>
  <si>
    <t>Алматы, Астана, Актау, Актобе, Атырау, Костанай, Павлодар, Петропавловск, Шымкент, Талдыкорган, Кызылорда, Тараз, Караганда, Семей, Уральск, Усть-Каменогорск</t>
  </si>
  <si>
    <t>со дня вступления договора в силу по 31.12.2012г.</t>
  </si>
  <si>
    <t>Производство и размещение рекламного и имиджевого материала в печатных и электронных СМИ ( в том числе и региональных) и Интернете, ротация, производство и размещение наружной рекламы, осуществление информационной поддержки корпоративного веб-сайта, производство видео и радио роликов, медиа-мониторинг</t>
  </si>
  <si>
    <t>6 месяцев со дня вступления договора в силу</t>
  </si>
  <si>
    <t>в течение 12 месяцев со дня вступления в силу договора</t>
  </si>
  <si>
    <t>с даты вступления договора в силу до 31 декабря 2012 года</t>
  </si>
  <si>
    <t>г.Астана, пр. Кабанбай батыра, 53</t>
  </si>
  <si>
    <t xml:space="preserve">комплексная работа </t>
  </si>
  <si>
    <t>тендер</t>
  </si>
  <si>
    <t>План закупок товаров, работ, услуг "Назарбаев Университет" на 2012 год</t>
  </si>
  <si>
    <t>Услуги по номинальному держанию ценных бумаг</t>
  </si>
  <si>
    <t>со дня вступления договора в законную силу по 31.12.2012г., возможно продление по соглашению сторон договора</t>
  </si>
  <si>
    <t>г. Астана</t>
  </si>
  <si>
    <t>Аренда конференц-зала для проведения презентаций "Назарбаев Университет"</t>
  </si>
  <si>
    <t>Дистанционное и консультационное сопровождение, в письменной и устной форме, по любым спорным и/или неоднозначным вопросам налогообложения, возникающим в ходе хозяйственной деятельности Назарбаев Университет</t>
  </si>
  <si>
    <t>в течение 30 календарных дней со дня вступления в силу договора</t>
  </si>
  <si>
    <t>Комплексные работы для запуска научных учебных лабораторий «Назарбаев Университет»</t>
  </si>
  <si>
    <t>150 дней со дня вступления в силу договора подряда</t>
  </si>
  <si>
    <t xml:space="preserve">г.Астана </t>
  </si>
  <si>
    <t>Приобретение у стратегического партнера услуг по краткосрочному комплектованию штата (Старший персонал)</t>
  </si>
  <si>
    <t>Краткосрочное комплектование штата (Старший персонал) для методологического, методического обеспечения образовательного процесса Школы Инженерии</t>
  </si>
  <si>
    <t>со дня вступления в силу договора по 31.12.2012г</t>
  </si>
  <si>
    <t>Брокерские услуги по медицинскому страхованию международного академического персонала</t>
  </si>
  <si>
    <t>со дня вступления в силу договора по 28 февраля 2013г.</t>
  </si>
  <si>
    <t>Республика Казахстан, г. Астана, США, Великобритания</t>
  </si>
  <si>
    <t>Консультационные услуги по разработке, внедрению и реализации корпоративных тренинговых программ для руководящих государственных служащих</t>
  </si>
  <si>
    <t>Услуги по организации информационно-библиографического, библиотечного обеспечения и  внедрения, предоставления и  развития ИТ-систем, ИТ-технологий и ИТ-сервисов для «Назарбаев Университета»</t>
  </si>
  <si>
    <t>04.01.- 31.12.2012г.</t>
  </si>
  <si>
    <t>Услуги по организации обеспечения и обслуживания административно-хозяйственной деятельности «Назарбаев Университета»</t>
  </si>
  <si>
    <t>Услуги по управлению инвестиционно-строительными проектами «Назарбаев Университета»</t>
  </si>
  <si>
    <t>Услуги в области междисциплинарных и энергетических исследований</t>
  </si>
  <si>
    <t>Услуги ЧУ "Центр энергетических исследований" по проведению научных исследований в рамках выполнения государственного задания</t>
  </si>
  <si>
    <t>Услуги "Научные исследования в области наук о жизни"</t>
  </si>
  <si>
    <t>Услуги ЧУ "Центр наук о жизни" по проведению научных исследований в рамках выполнения государственного задания</t>
  </si>
  <si>
    <t>Услуги "Научные исследования в области образовательной политики"</t>
  </si>
  <si>
    <t>Услуги ЧУ "Центр образовательной политики" по проведению научных исследований в рамках выполнения государственного задания</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</si>
  <si>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</si>
  <si>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</si>
  <si>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</si>
  <si>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</si>
  <si>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Работы</t>
  </si>
  <si>
    <t>Итого по работам:</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</si>
  <si>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</si>
  <si>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</si>
  <si>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</si>
  <si>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в течение 24 месяцев со дня вступления в силу договора</t>
  </si>
  <si>
    <t>Строительство пускового комплекса 2 второй очереди строительства Научно-образовательного комплекса «Назарбаев Университет»</t>
  </si>
  <si>
    <t>Комплексный отчет по анализу градостроительной ситуации и определению пространственных параметров объекта (перепланировка нежилых помещений без изменения целевого назначения)</t>
  </si>
  <si>
    <t>Типографские услуги для проведения тренингов</t>
  </si>
  <si>
    <t>Типографские услуги для проведения тренингов в рамках выполнения государственного задания</t>
  </si>
  <si>
    <t>Реконструкция фасада и кровли первого пускового комплекса первой очереди строительства научно-образовательного комплекса "Назарбаев Университет"</t>
  </si>
  <si>
    <t>с даты отправки заказчиком гарантийного письма до 15 сентября 2012 года</t>
  </si>
  <si>
    <t>Совершенствование интегрированной системы управления рисками</t>
  </si>
  <si>
    <t>Обязательное страхование работников от несчастных случаев при исполнении им трудовых (служебных) обязанностей</t>
  </si>
  <si>
    <t>Добровольное страхование на случай болезни</t>
  </si>
  <si>
    <t>Услуги по поиску кандидатов на должности деканов</t>
  </si>
  <si>
    <t>Услуги международных рекрутинговых агентств (услуги по поиску кандидатов на должности деканов)</t>
  </si>
  <si>
    <t>со дня вступления договора в силу по 31 декабря 2012 года включительно</t>
  </si>
  <si>
    <t>г.Астана, г. Лондон</t>
  </si>
  <si>
    <t>Долгосрочное соглашение по приобретению услуг у стратегического партнера</t>
  </si>
  <si>
    <t xml:space="preserve">Долгосрочное соглашение по приобретению услуг у стратегического партнера для Школы наук и технологий </t>
  </si>
  <si>
    <t>Услуги по получению исходно-разрешительной документации (акт выбора и согласования земельного участка, комплексный отчет, информационные справки земельного комитета и др.)</t>
  </si>
  <si>
    <t>Услуги по проведению фундаментальных и прикладных научных исследований в области наук о жизни,  разработке образовательных программ и подготовке специалистов в области биомедицины,  а также трансляции научных разработок в клиническую практику</t>
  </si>
  <si>
    <t>Услуги по повышению конкурентоспособности образования и престижа профессии педагога, подготовке специалистов в области образовательной политики, а также проведению актуальных исследований в сфере образовательной политики и оказания аккредитационных услуг</t>
  </si>
  <si>
    <t>Услуги по обеспечению учебной и научно-лабораторной экспериментальной базой, созданию инновационной среды, благоприятной для развития современных научных, инженерных и технологических направлений, в том числе в областях энергетики, экологии, фундаментальных и прикладных наук</t>
  </si>
  <si>
    <t>Услуги по проведению научных исследований в области здравоохранения АО «Республиканский научный центр неотложной медицинской помощи»</t>
  </si>
  <si>
    <t xml:space="preserve">Услуги АО "Республиканский научный центр неотложной медицинской помощи " по проведению научных исследований 
в рамках выполнения государственного задания 
</t>
  </si>
  <si>
    <t xml:space="preserve">Услуги по проведению научных исследований в области здравоохранения АО «Национальный научный центр кардиохирургии» </t>
  </si>
  <si>
    <t>Услуги АО "Национальный научный центр кардиохирургии " по проведению научных исследований в рамках выполнения государственного задания</t>
  </si>
  <si>
    <t xml:space="preserve">Услуги по проведению научных исследований в области здравоохранения АО «Национальный научный центр материнства и детства» </t>
  </si>
  <si>
    <t xml:space="preserve">Услуги АО " Национальный научный центр материнства и детства" по проведению научных исследований в рамках выполнения государственного задания </t>
  </si>
  <si>
    <t xml:space="preserve">Услуги синхронного перевода для тренинговых программ Высшей школы государственной политики </t>
  </si>
  <si>
    <t>Услуги синхронного перевода для тренинговых программ Высшей школы бизнеса</t>
  </si>
  <si>
    <t>Услуги стратегического партнера в сфере образования</t>
  </si>
  <si>
    <t>Услуги стратегического партнера по предоставлению Лицензии на курсы</t>
  </si>
  <si>
    <t>г. Астана, пр. Кабанбай батыра, 53</t>
  </si>
  <si>
    <t>24 месяца</t>
  </si>
  <si>
    <t>Строительно-монтажные работы по осушению участка, затопленного системами озер Малый Талдыколь на территории научно-образовательного комплекса "Назарбаев Университет" для ПК1 II-й очереди строительства</t>
  </si>
  <si>
    <t xml:space="preserve">работа </t>
  </si>
  <si>
    <t>Услуги по  предпроектному исследованию по созданию Национального научного онкологического центра</t>
  </si>
  <si>
    <t>Услуги стратегического партнера по предпроектному исследованию по созданию Национального научного онкологического центра.</t>
  </si>
  <si>
    <t>со дня вступления договора в силу до 31 декабря 2012 года</t>
  </si>
  <si>
    <t>США, Республика Казахстан</t>
  </si>
  <si>
    <t>Краткая характеристика (описание) товаров, работ, услуг</t>
  </si>
  <si>
    <t>Единица измерения (в соответствии с МКЕИ)</t>
  </si>
  <si>
    <t>Цена за единицу, тенге (маркетинговая цена)</t>
  </si>
  <si>
    <t>Количество/ объем</t>
  </si>
  <si>
    <t xml:space="preserve"> пп. 26) п. 15 Правил</t>
  </si>
  <si>
    <t>пп. 30) п.15 Правил</t>
  </si>
  <si>
    <t>пп 26) п. 15 Правил</t>
  </si>
  <si>
    <t xml:space="preserve"> пп. 6), 14) п. 15 Правил</t>
  </si>
  <si>
    <t>пп. 6), 14) п. 15 Правил</t>
  </si>
  <si>
    <t xml:space="preserve"> пп. 4) п. 15 Правил</t>
  </si>
  <si>
    <t>пп. 4) п. 15 Правил</t>
  </si>
  <si>
    <t xml:space="preserve"> пп. 25) п.15 Правил</t>
  </si>
  <si>
    <t>пп. 26) п. 15 Правил</t>
  </si>
  <si>
    <t>пп. 25) п.15 Правил</t>
  </si>
  <si>
    <t xml:space="preserve"> пп. 1) п. 15 Правил</t>
  </si>
  <si>
    <t>пп. 6) п.15 Правил</t>
  </si>
  <si>
    <t>пп. 14) п. 15 Правил</t>
  </si>
  <si>
    <t xml:space="preserve"> пп. 14) п. 15 Правил</t>
  </si>
  <si>
    <t>пп. 1), 6) п.15 Правил</t>
  </si>
  <si>
    <t>пп. 1),6) п.15 Правил</t>
  </si>
  <si>
    <t xml:space="preserve"> пп. 26) п.15 Правил</t>
  </si>
  <si>
    <t>пп 14) п. 15 Правил</t>
  </si>
  <si>
    <t xml:space="preserve">в течение 3 месяцев со дня вступления в силу договора </t>
  </si>
  <si>
    <t xml:space="preserve">«Назарбаев Университеті» 2012 жылға арналған тауарларды, жұмыстарды, қызметтерді сатып алу жоспары.  </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</si>
  <si>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</si>
  <si>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</si>
  <si>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</si>
  <si>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</si>
  <si>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</si>
  <si>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</si>
  <si>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</si>
  <si>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</si>
  <si>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</si>
  <si>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</si>
  <si>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</si>
  <si>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</si>
  <si>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Жұмыстар</t>
  </si>
  <si>
    <t>кешендi жұмыс</t>
  </si>
  <si>
    <t>Астана қ.</t>
  </si>
  <si>
    <t>Жұмыстар бойынша жинағы:</t>
  </si>
  <si>
    <t>Қызметтер</t>
  </si>
  <si>
    <t>қызмет</t>
  </si>
  <si>
    <t xml:space="preserve">шарттың күшіне енген күнінен бастап 24 ай ішінде </t>
  </si>
  <si>
    <t xml:space="preserve"> Ақпараттық маркетинг және жарнаманы ұйымдастыру бойынша  PR-қызметтерді көрсету </t>
  </si>
  <si>
    <t>шарттың күшіне енген күнінен бастап 3 ай</t>
  </si>
  <si>
    <t>Салық салу мәселесі бойынша консультациялық-ақпараттық қызмет көрсету</t>
  </si>
  <si>
    <t>Қашықтықтан  және консультациялық бақылап отыру, жазбаша және ауызша нысанда, Назарбаев Университетінің  шаруашылық қызметінде пайда болатын салық салу мәселесінің кез келген даулы және/немесе бір мәнді емес мәселелері бойынша</t>
  </si>
  <si>
    <t>шарттың күшіне енген күнінен бастап 2012 ж. 31 желтоқсанға дейн</t>
  </si>
  <si>
    <t>шарттың күшіне енген күнінен бастап 6 ай</t>
  </si>
  <si>
    <t>Тәуекелді басқарудың интеграцияланған жүйесін жетілдіру</t>
  </si>
  <si>
    <t>Тәуекелді басқарудың интеграцияланған жүйесін жетілдіру бойынша консультациялық қызметтер</t>
  </si>
  <si>
    <t>Қазақстан Республикасы, Астана қ., АҚШ, Ұлыбритания</t>
  </si>
  <si>
    <t xml:space="preserve">Бастапқы-рұқсат беру құжаттамасын алу бойынша қызметтер (жер учаскесін таңдау және келісу, кешенді есептер, жер комитетінің ақпараттық мәліметтері және т.б.) </t>
  </si>
  <si>
    <t xml:space="preserve">Бастапқы-рұқсат беру құжаттамасын алу бойынша қызметтер (жер бөлімше таңдау және келісу, жер комитеттің кешенді есептеу нәтижесісі, ақпараттық мәліметтері және  басқа) </t>
  </si>
  <si>
    <t>шарттың күшіне енген күнінен бастап 30 күн</t>
  </si>
  <si>
    <t xml:space="preserve">Астана қ. </t>
  </si>
  <si>
    <t>Қала құрылысы ахуалын талдау және объектінің кеңістіктегі параметрлерін айқындау (мақсатты пайдаланылуын өзгертусіз тұрғын емес үй-жайларды қайта жоспарлау)</t>
  </si>
  <si>
    <t>Қызметтер бойынша жинағы:</t>
  </si>
  <si>
    <t>Ереженің 15-т. 26) тт.</t>
  </si>
  <si>
    <t xml:space="preserve"> "Назарбаев Университетi" Ғылыми-бiлiм беру  кешенiнің 2-шi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</si>
  <si>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кепілді хаттан тапсырма берушімен жіберуден күнінен бастап 15 қырқүйек 2012 жылға дейін</t>
  </si>
  <si>
    <t xml:space="preserve">«Назарбаев Университеті» ғылыми оқу зертханаларын іске қосуға арналған кешенді жұмыстар </t>
  </si>
  <si>
    <t>Ереженің 15-т. 30) тт.</t>
  </si>
  <si>
    <t>мердiгерлiк шарттың күшіне енген күнінен бастап 150 күн</t>
  </si>
  <si>
    <t>жұмыс</t>
  </si>
  <si>
    <t>Пәнаралық және энергетикалық зерттеулер саласындағы қызметтер</t>
  </si>
  <si>
    <t>Ереженің 15-т. 6), 14) тт.</t>
  </si>
  <si>
    <t xml:space="preserve">Мемлекеттiк тапсырманы орындау шеңберінде  ғылыми зерттеулердi өткiзу бойынша "Энергетикалық зерттеулер орталығы" ЖМ-нің  қызметтерi </t>
  </si>
  <si>
    <t xml:space="preserve">шарттың күшіне енген күнінен бастап 
31.12.2012 дейін
</t>
  </si>
  <si>
    <t>«Өмiр туралы ғылымдар саласындағы  ғылыми зерттеулер» қызметтері</t>
  </si>
  <si>
    <t xml:space="preserve">Мемлекеттiк тапсырманы орындау шеңберінде  ғылыми зерттеулердi өткiзу бойынша "Өмір туралы ғылымдар орталығы"  ЖМ-нің қызметтерi </t>
  </si>
  <si>
    <t>«Бiлiм беру саясаты саласындағы ғылыми зерттеулер» қызметтері</t>
  </si>
  <si>
    <t xml:space="preserve">Мемлекеттiк тапсырманы орындау шеңберінде  ғылыми зерттеулердi өткiзу бойынша "Білім беру саясаты орталығы"  ЖМ-нің қызметтерi </t>
  </si>
  <si>
    <t xml:space="preserve">Қызметкерлерді онымен еңбек (қызметтік) міндеттерін орындау кезінде жазатайым оқиғалардан міндетті сақтандыру </t>
  </si>
  <si>
    <t>Ереженің 15-т. 4) тт.</t>
  </si>
  <si>
    <t>шарттың күшіне енген күнінен бастап 12 ай</t>
  </si>
  <si>
    <t>Ауырған жағдайлардан ерікті сақтандыру</t>
  </si>
  <si>
    <t>Қазақстан Республикасы</t>
  </si>
  <si>
    <t>Халықаралық академиялық персоналды медициналық сақтандыру бойынша делдалдық қызметтер</t>
  </si>
  <si>
    <t xml:space="preserve">шарттың күшіне енген күнінен бастап 20013 ж. 28 ақпанға дейiн
</t>
  </si>
  <si>
    <t>Декан лауазымына үміткерлерді iздестiру бойынша қызмет</t>
  </si>
  <si>
    <t>Ереженің 15-т. 25) тт.</t>
  </si>
  <si>
    <t>Халықаралық рекрутинг агенттіктерінің қызметі (Декан лауазымына үміткерлерді iздестiру бойынша қызмет)</t>
  </si>
  <si>
    <t xml:space="preserve">шарттың күшіне енген күнінен бастап 31.12.2012 дейін
</t>
  </si>
  <si>
    <t>Астана қ., Лондон қ.</t>
  </si>
  <si>
    <t>Бағалы қағаздар номиналын ұстау бойынша қызметтер</t>
  </si>
  <si>
    <t>шарттың күшіне енген күнінен бастап 31.12.2012 дейін, келісім шарты тараптар келісім бойынша мүмкін ұзарту</t>
  </si>
  <si>
    <t>Талапкерлерді іріктеу бойынша қызметтер</t>
  </si>
  <si>
    <t xml:space="preserve">ВСЕРТ және  IELTS ағылшын тілі тестілерін ұйымдастыру және өткізу </t>
  </si>
  <si>
    <t>Алматы, Астана, Ақтау, Ақтөбе, Атырау, Қостанай, Павлодар, Петропавл, Шымкент, Талдықорган, Қызылорда, Тараз, Карағанды, Семей, Урал, Өскемен</t>
  </si>
  <si>
    <t>Ереженің 15-т. 1) тт.</t>
  </si>
  <si>
    <t xml:space="preserve">Стратегиялық әріптестен қызметтерді сатып алу бойынша ұзақмерзімді келісім </t>
  </si>
  <si>
    <t>Стратегиялық әріптестен  Ғылым және технологиялар мектебі үшін қызметтерді сатып алу бойынша ұзақмерзімді келісім</t>
  </si>
  <si>
    <t xml:space="preserve">Шағын және орта бизнестің топ-менеджментіне арналған корпоративтік тренингтік бағдарламаларды әзірлеу, енгізу және іске асыру бойынша консультациялық қызметтер </t>
  </si>
  <si>
    <t>Ереженің 15-т. 14) тт.</t>
  </si>
  <si>
    <t xml:space="preserve">Тренингтер өткізу үшін типография қызметтері   </t>
  </si>
  <si>
    <t>Ереженің 15-т. 6) тт.</t>
  </si>
  <si>
    <t>Мемлекеттік тапсырманы орындау шеңберінде тренингтерді өткізу үшін типографиялық қызметтер</t>
  </si>
  <si>
    <t>Стратегиялық әрiптестен штатты қысқа мерзiм ішінде жинақтау (бас қызметшi) бойынша қызметтердi сатып алу</t>
  </si>
  <si>
    <t>Инженерия мектебiнiң бiлiм беру процесiн әдiснамалық, әдiстемелiк қамтамасыз ету үшiн штатты қысқа мерзiм ішінде жинақтау (бас қызметшi)</t>
  </si>
  <si>
    <t xml:space="preserve">шарттың күшіне енген күнінен бастап 2012 жылғы 31 желтоқсанға дейiн
</t>
  </si>
  <si>
    <t>Басшылық мемлекеттік қызметшілерге арналған корпоративтік тренингтік бағдарламаларды әзірлеу, енгізу және іске асыру бойынша консультациялық қызметтер</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</si>
  <si>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</si>
  <si>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04.01.- 31.12.2012ж.</t>
  </si>
  <si>
    <t xml:space="preserve">«Назарбаев Университеті» әкімшілік-шаруашылық қызметін қамтамасыз ету мен қызмет көрсетуді ұйымдастыру бойынша қызметтер  </t>
  </si>
  <si>
    <t xml:space="preserve">«Назарбаев Университеті» инвестициялық-құрылыс жобаларын басқару бойынша қызметтер </t>
  </si>
  <si>
    <t xml:space="preserve">Өмір туралы ғылым саласында іргелі және қолданбалы ғылыми зерттеулерді жүргізу, биомедицина саласында білім беру бағдарламаларын әзірлеу және мамандарды даярлау, сондай-ақ ғылыми әзірлемелерді практикаға трансляциялау қызметтері  </t>
  </si>
  <si>
    <t xml:space="preserve">Білімнің бәсекеге қабілеттілігі мен педагог мамандығының беделін арттыру, білім беру саясаты саласында мамандарды даярлау, сондай-ақ білім беру саясаты саласында өзекті зерттеулер жүргізу мен аккредиттеу қызметтерін көрсету қызметтері </t>
  </si>
  <si>
    <t xml:space="preserve">Оқу және ғылыми-зертханалық эксперименталдық базаны қамтамасыз ету, қазіргі заманға сай ғылыми, инженерлік және технологиялық бағыттарды, оның ішінде энергетика, экология, іргелі және қолданбалы ғылым саласын дамытуға қолайлы инновациялық ортаны құру бойынша қызметтер </t>
  </si>
  <si>
    <t>«Жедел медициналық жәрдем республикалық ғылыми орталығы» АҚ денсаулық сақтау саласындағы ғылыми зерттеулердi өткiзу бойынша қызметтер</t>
  </si>
  <si>
    <t>«Ұлттық ғылыми кардиохирургия орталығы» АҚ денсаулық сақтаудың саласында ғылыми зерттеулердi өткiзу бойынша қызметтер</t>
  </si>
  <si>
    <t>Мемлекеттік тапсырманы орындау шеңберінде ғылыми зерттеулердi өткiзу бойынша «Ұлттық ғылыми кардиохирургия  орталығы» АҚ қызметтер</t>
  </si>
  <si>
    <t>«Ана мен бала Ұлттық ғылыми орталығы» АҚ денсаулық сақтау саласындағы ғылыми зерттеулердi өткiзу бойынша қызметтер</t>
  </si>
  <si>
    <t>Мемлекеттік тапсырманы орындау шеңберінде «Ана мен бала Ұлттық ғылыми орталығы» АҚ денсаулық сақтау саласындағы ғылыми зерттеулердi өткiзу бойынша қызметтер</t>
  </si>
  <si>
    <t>Жоғары мемлекеттік саясат мектебінің тренингтік бағдарламалары үшін ілеспе аударма қызметі</t>
  </si>
  <si>
    <t>Ереженің 15-т. 1), 6) тт.</t>
  </si>
  <si>
    <t>Жоғары бизнес мектебінің тренингтік бағдарламалары үшін ілеспе аударма қызметі</t>
  </si>
  <si>
    <t>Білім саласындағы стратегиялық әріптестік қызметі</t>
  </si>
  <si>
    <t>Курстарға Лицензия беру бойынша стратегиялық әріптестің қызметі</t>
  </si>
  <si>
    <t>24 ай</t>
  </si>
  <si>
    <t>Ұлттық ғылыми онкология орталығын құру бойынша жобалау адындағы зерттеу бойынша қызмет</t>
  </si>
  <si>
    <t xml:space="preserve">шарттың күшіне енген күнінен бастап 
2012 жылғы 31 желтоқсанға дейын
</t>
  </si>
  <si>
    <t xml:space="preserve">Қазақстан Республикасы,  АҚШ
</t>
  </si>
  <si>
    <t>Қызметтер бойынша жиыны:</t>
  </si>
  <si>
    <t xml:space="preserve">"Назарбаев Университетi" Ғылыми-бiлiм беру  кешенiнің екiншi құрылыс кезегiнiң 2-шi iске қосылатын кешенiнің құрылысы </t>
  </si>
  <si>
    <t>"Назарбаев Университеті" ғылыми-білім беру кешенінің аумағында Кіші Талдыкөл көлдерінің жүйелерімен су басқан жерлерді құрғату бойынша құрылыс-монтаждық жұмыстар</t>
  </si>
  <si>
    <t>"Назарбаев Университеті" презентациясын өткізу үшін конференц-залды жалдау</t>
  </si>
  <si>
    <t>Наименование товаров, работ, услуг</t>
  </si>
  <si>
    <t xml:space="preserve">Способ осуществления закупок </t>
  </si>
  <si>
    <t>Услуги питания для организации форума в "Назарбаев Университет"</t>
  </si>
  <si>
    <t>пп. 1) п. 15 Правил</t>
  </si>
  <si>
    <t>Организация и обеспечение питанием участникам форума</t>
  </si>
  <si>
    <t>20-21 августа 2012 года</t>
  </si>
  <si>
    <t>Услуги технической поддержки для организации форума в "Назарбаев Университет"</t>
  </si>
  <si>
    <t>Аренда выставочного, звукового, синхронного оборудования, услуги режиссера, видео, фото оператора и др. в соответствии с технической спецификацией</t>
  </si>
  <si>
    <t>со дня вступления договора в силу до 21 августа 2012 года</t>
  </si>
  <si>
    <t>со дня подписания договора по 18 августа 2012 года.</t>
  </si>
  <si>
    <t>Услуги по организации и проведению концертного мероприятия</t>
  </si>
  <si>
    <t>Организация и проведение концертного мероприятия</t>
  </si>
  <si>
    <t xml:space="preserve">2. Товары, работы, услуги, приобретения которых осуществляются без применения норм Правил в соответствии с пунктом 15 Правил </t>
  </si>
  <si>
    <t>Баспа және электрондық  (оның iшiнде аймақтық) БАҚ-тарда, Интернетте жарнамалық және имидждік материалдарды шығару және орналастыру, сыртқы жарнаманы орнату, шығару және ауыстыру, корпоративтік веб-сайтқа ақпараттық қолдау  көрсету, бейне және радио роликтердi жасау және медиа - мониторинг жүргізу</t>
  </si>
  <si>
    <t>Концерттiк іс-шараны ұйымдастыру және өткiзу бойынша қызмет</t>
  </si>
  <si>
    <t>баға ұсыныстарын сұрастыру</t>
  </si>
  <si>
    <t>Концерттiк іс-шараны ұйымдастыру және өткiзу</t>
  </si>
  <si>
    <t xml:space="preserve">2012 жылы 20-21 тамызда </t>
  </si>
  <si>
    <t>Астана қ., Қабанбай батыр даң., 53</t>
  </si>
  <si>
    <t>2012 жылы 20-21 тамызда</t>
  </si>
  <si>
    <t>шарттың күшіне енген күнінен бастап 2012 ж. 21 тамызға дейн</t>
  </si>
  <si>
    <t>2. Сатып алуы  Ереженің 15-тармағына сәйкес Ереженің нормаларын қолданусыз жүзеге асырылатын тауарлар, жұмыстар, қызметтер</t>
  </si>
  <si>
    <t>Услуги ЧУ "Центр наук о жизни" по проведению научных исследований по программе "Целевое развитие университетской науки, ориентированное на инновационный результат" на 2011-2014 годы</t>
  </si>
  <si>
    <t>Научные исследования по направлению "Научные основы качественного долголетия и разработка инновационных технологий геронтоинжиниринга на 2011-2014 годы"</t>
  </si>
  <si>
    <t xml:space="preserve">«Өмір туралы ғылымдар орталығы» ЖМ-ның 
2011-2014 жылдарға арналған «Инновациялық нәтижеге бағытталған университеттік ғылымды мақсатты дамыту» бағдарламасы жөніндегі ғылыми зерттеулерді  жүргізу бойынша қызметтері 
</t>
  </si>
  <si>
    <t>шарттың күшіне енген күнінен бастап 31.12.2012 ж. дейін</t>
  </si>
  <si>
    <t>Долгосрочное соглашение о приобретении услуг у стратегического партнера</t>
  </si>
  <si>
    <t>Долгосрочное соглашение о приобретении услуг у стратегического партнера  Школы государственной политики Ли Куан Ю</t>
  </si>
  <si>
    <t>со дня вступления договора в силу по 31.08.2017г.</t>
  </si>
  <si>
    <t>Стратегиялық әріптестен қызметтерді сатып алу бойынша ұзақ мерзімді келісім</t>
  </si>
  <si>
    <t>Ли Куан Ю Мемлекеттік саясат мектебі стратегиялық әріптестен  сатып алу бойынша ұзақ мерзімді келісім  қызметтер</t>
  </si>
  <si>
    <t xml:space="preserve">шарттың күшіне енген күнінен бастап 31.08.2017ж. дейін
</t>
  </si>
  <si>
    <t>в течение 22 месяцев со дня вступления в силу договора подряда</t>
  </si>
  <si>
    <t>в течение 12 месяцев со дня вступления в силу договора подряда</t>
  </si>
  <si>
    <t>мердiгерлiк шарттың күшіне енген күнінен бастап 22 ай</t>
  </si>
  <si>
    <t>мердiгерлiк шарттың күшіне енген күнінен бастап 12 ай</t>
  </si>
  <si>
    <t xml:space="preserve">Услуги по изготовлению наглядно-имиджевой продукции для международного форума </t>
  </si>
  <si>
    <t>Изготовление и предоставление наглядно-имиджевой продукции для международного форума (баннер информационный, бейдж, табличка указатель, флаг, верхняя одежда)</t>
  </si>
  <si>
    <t>Оказание консультационных и образовательных услуг по созданию Высшей школы бизнеса «Назарбаев Университет»</t>
  </si>
  <si>
    <t>Приобретение консультационных и образовательных услуг у стратегического партнера для создания Высшей школы бизнеса «Назарбаев Университет»</t>
  </si>
  <si>
    <t>со дня вступления договора в силу по 30.06.2017г.</t>
  </si>
  <si>
    <t xml:space="preserve">шарттың күшіне енген күнінен бастап 2012 жылғы 31 желтоқсанға дейін
</t>
  </si>
  <si>
    <t>Халықаралық форум үшiн көрнекi - имидж өнiмдерiн жасау бойынша қызметтер</t>
  </si>
  <si>
    <t>Халықаралық форум үшiн көрнекi - имидж өнiмдерiн жасау және беру (баннер ақпараттық, бейдж, нұсқама кесте, ту, сыртқы киiм)</t>
  </si>
  <si>
    <t xml:space="preserve">«Назарбаев Университеті» Жоғарғы бизнес мектебiн ашу бойынша консультациялық және бiлiм беру қызметтері
</t>
  </si>
  <si>
    <t xml:space="preserve">«Назарбаев Университеті» Жоғарғы бизнес мектебiн ашу үшін стратегиялық әріптестен консультациялық және бiлiм беру қызметтерін  сатып алу 
</t>
  </si>
  <si>
    <t xml:space="preserve">шарттың күшіне енген күнінен бастап 30.06.2017ж. дейін
</t>
  </si>
  <si>
    <t>с даты вступления договора в силу по 31 декабря 2012 года</t>
  </si>
  <si>
    <t>180 календарных дней со дня вступления в силу договора</t>
  </si>
  <si>
    <t>шарттың күшіне енген күнінен бастап 180 күнтізбелік күн</t>
  </si>
  <si>
    <t>Консультационные услуги по разработке плана реализации по созданию и деятельности Школы Медицины "Назарбаев Университет"</t>
  </si>
  <si>
    <t>Составление плана по разработке и запуску четырехлетней программы Школы Медицины, разработка учебных программ, создание дорожной карты и графика мероприятий</t>
  </si>
  <si>
    <t xml:space="preserve">со дня вступления договора в силу по 31 декабря 2012 года </t>
  </si>
  <si>
    <t>Приобретение услуг для организации совещания в "Назарбаев Университет"</t>
  </si>
  <si>
    <t>Услуги питания, технического оснащений, синхронного перевода для организации совещания в "Назарбаев Университет"</t>
  </si>
  <si>
    <t>со дня подписания договора до 5 сентября 2012 года</t>
  </si>
  <si>
    <t>АҚШ, Қазақстан Республикасы</t>
  </si>
  <si>
    <t>шарттың күшіне енген күнінен бастап 31.12.2012 жылға дейін</t>
  </si>
  <si>
    <t xml:space="preserve">«Назарбаев Университеті» отырысын  ұйымдастыру үшін қызметтерді сатып алу </t>
  </si>
  <si>
    <t>«Назарбаев Университеті» отырысын ұйымдастыру үшін тамақтандыру, техникамен жарақтандыру, ілеспе аударма қызметтерін алу</t>
  </si>
  <si>
    <t xml:space="preserve">Шартқа қол қойылған күннен бастап 2012 жылғы 5 қыркүйекке дейін
</t>
  </si>
  <si>
    <t>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</si>
  <si>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1,5 месяца со дня вступления в силу договора</t>
  </si>
  <si>
    <t>Бурабайский район Акмолинской области</t>
  </si>
  <si>
    <t xml:space="preserve">Подготовка документов для целей строительства Национального онкологического центра и школы медицины </t>
  </si>
  <si>
    <t>Разработка землеустроительного проекта на земельный участок для проектирования и строительства Национального онкологического центра и школы медицины</t>
  </si>
  <si>
    <t xml:space="preserve">Оплата услуг ДГП за подготовку договора аренды на земельный участок для проектирования и строительства Национального онкологического центра и школы медицины </t>
  </si>
  <si>
    <t>«Назарбаев Университеті» Ғылыми-бiлiм беру кешенінiң 2-шi кезектегі құрылысының жобаларына техникалық бақылау және қадағалау</t>
  </si>
  <si>
    <t xml:space="preserve">«Назарбаев Университеті» Ғылыми-бiлiм беру кешенінiң 2-шi кезектегі ІҚ1, ІҚ2, ІҚ3, ІҚ4 құрылысының жобаларына техникалық бақылау және қадағалау </t>
  </si>
  <si>
    <t>Шарттың  күшіне енген күнінен бастап 30 күнтiзбелiк күн ішінде</t>
  </si>
  <si>
    <t>Ұлттық онкология орталығы мен медицина мектебi құрылысының мақсаттары үшiн құжаттарды әзiрлеу</t>
  </si>
  <si>
    <t xml:space="preserve">Ұлттық онкология орталығы мен медицина мектебiн жобалауға және  құрылысына бөлінген жер учаскесін орналастыру жобасын әзірлеу </t>
  </si>
  <si>
    <t xml:space="preserve">Ұлттық онкология орталығы мен медицина мектебiн жобалауға және  құрылысына бөлінген жер учаскесін жалдау шартын әзiрлеугеДГП қызметтеріне төлем жүргізу </t>
  </si>
  <si>
    <t>«Республикалық жедел медициналық жәрдем ғылыми орталығы»  АҚ ғимараттарының шатырын және iшкi бөлмелерiн iргелi жөндеу және қайта құру»</t>
  </si>
  <si>
    <t>Республикалық жедел медициналық жәрдем ғылыми орталығы»  АҚ ғимараттарының шатырын және iшкi бөлмелерiн iргелi жөндеу және қайта құру»</t>
  </si>
  <si>
    <t xml:space="preserve">Ақмола облысы Бурабай ауданындағы учаске құрылысының Бас жоспарының тұжырымдамасын әзірлеу   </t>
  </si>
  <si>
    <t>Ереженің 15-т., 14)тт.</t>
  </si>
  <si>
    <t>Шарттың күшіне енген күнінен бастап 1,5 ай</t>
  </si>
  <si>
    <t xml:space="preserve">Ақмола облысы Бурабай ауданы </t>
  </si>
  <si>
    <t>пп 1) п. 15 Правил</t>
  </si>
  <si>
    <t>22 сентября 2012 года</t>
  </si>
  <si>
    <t>Акмолинской область, поселок Максимовка</t>
  </si>
  <si>
    <t>Организация и обеспечение питанием, услуги синхронного перевода, аренда помещений</t>
  </si>
  <si>
    <t>Услуги по организации совещания с участием школ и структурных подразделений "Назарбаев Университет"</t>
  </si>
  <si>
    <t>"Назарбаев Университеті" мектептері мен құрылымдық бөлiмшелерінің қатысуымен мәжiлiстерді ұйымдастыру қызметі</t>
  </si>
  <si>
    <t>Ереженің 15-т., 1)тт.</t>
  </si>
  <si>
    <t xml:space="preserve">Тамақтануды ұйымдастыру және қамтамасыз ету, iлеспе аударма қызметi, үй-жайларды жалдау </t>
  </si>
  <si>
    <t>2012 жылдын 22 қыркүйекте</t>
  </si>
  <si>
    <t xml:space="preserve">Ақмола облысы, Максимовка ауылы  </t>
  </si>
  <si>
    <t>Приобретение услуг у стратегического партнера в сфере образования и науки для Школы инженерии</t>
  </si>
  <si>
    <t>с даты вступления в силу договора до 30 июня 2013 года</t>
  </si>
  <si>
    <t>шарттың күшіне енген күнінен бастап 2013 жылдың 30 маусымға дейн</t>
  </si>
  <si>
    <t>со дня вступления в силу договора до 31 декабря 2012 года</t>
  </si>
  <si>
    <t>шарттың күшіне енген күнінен бастап 2012 жылғы 31 желтоқсанға дейін</t>
  </si>
  <si>
    <t>Разработка технико-экономического обоснования и эскизного проекта объекта строительства "Национальный научный онкологический центр"</t>
  </si>
  <si>
    <t>Разработать технико-экономическое обоснование и эскизный проект объекта строительства "Национальный научный онкологический центр", в соответствии с законодательством РК.</t>
  </si>
  <si>
    <t>210 дней со дня вступления в силу Договора подряда</t>
  </si>
  <si>
    <t>Услуги представителя заказчика и инженера частного учреждения «Дирекция строящегося предприятия» за проектом по строительству Научно-образовательного комплекса «Назарбаев Университет»</t>
  </si>
  <si>
    <t>Услуги представителя заказчика и инженера частного учреждения «Дирекция строящегося предприятия» за проектом по строительству: ПК1, ПК2, ПК3, ПК4, ПК5 2-ой очереди строительства, реконструкция фасада и кровли первого пускового комплекса первой очереди строительства Научно-образовательного комплекса «Назарбаев Университет», 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</si>
  <si>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шарттың күшіне енген күнінен бастап 210 күн ішінде</t>
  </si>
  <si>
    <t xml:space="preserve">Проведение специализированного технического исследования транспортных средств (привлечение специалиста) </t>
  </si>
  <si>
    <t>Проведение специализированного технического исследования транспортных средств</t>
  </si>
  <si>
    <t xml:space="preserve">не более 30 (тридцати) календарных дней, исчисляемого с момента последнего осмотра транспортного средства </t>
  </si>
  <si>
    <t>Разработка схем координат земельных участков</t>
  </si>
  <si>
    <t>Разработка схем координат земельных участков под Национальный научный онкологический центр, школу медицины, научно-исследовательский кластер, тепловой центр и для расширения территории научно-образовательного комплекса</t>
  </si>
  <si>
    <t>Көлiк құралдарына мамандандырылған техникалық зерттеу өткiзу (маманды қатыстыру)</t>
  </si>
  <si>
    <t>Көлiк құралдарына мамандандырылған техникалық зерттеу өткiзу</t>
  </si>
  <si>
    <t>көлік құралын соңғы тексеру кезінен бастап саналатын 30 (отыз) күнтізбелік күннен аспайтын</t>
  </si>
  <si>
    <t>Жер учаскесілері координаталарының  схемаларын әзірлеу</t>
  </si>
  <si>
    <t xml:space="preserve">Ұлттық онкология орталығының, медицина мектебiнiң,  ғылыми зерттеу кластердін, жылу орталығының ғимараттарына бөлінген жерлерді және Ғылыми-бiлiм беру  кешенiнің аумағын кеңейту үшін координаталар схемасын әзірлеу </t>
  </si>
  <si>
    <t>шарттың күшіне енген күнінен бастап 30 күнтезбелік күн ішінде</t>
  </si>
  <si>
    <t>Консультационные услуги для содействия развитию Школы гуманитарных и социальных наук в НУ и созданию потенциала в НУ</t>
  </si>
  <si>
    <t>в течение 12 месяцев с даты вступления в силу Соглашения</t>
  </si>
  <si>
    <t>с даты вступления договора в силу по июль 2013 года</t>
  </si>
  <si>
    <t xml:space="preserve">шарттың күшіне енген күнінен бастап шілдеге 2013ж. дейін
</t>
  </si>
  <si>
    <t xml:space="preserve">Стратегиялық  әріптестен кітапхананы дамыту, тілді оқыту мен меңгеруге  қолдау көрсету, «Назарбаев Университеті» оқытушылары мен  қызметкерлерінің  біліктілігін арттыру,  «Назарбаев Университеті» Гуманитарлық және әлеуметтік ғылымдар мектебі мен UW-Madison арасында сапа мен бағаны, ынтымақтастық пен оқытушылармен/қызметкерлермен алмасуды қамтамасыз ету   бойынша консультациялық қызметтерді сатып алу </t>
  </si>
  <si>
    <t xml:space="preserve">Келісімнің  күшіне енген күнінен бастап 12 ай ішінде </t>
  </si>
  <si>
    <t>1</t>
  </si>
  <si>
    <t>10</t>
  </si>
  <si>
    <t>11</t>
  </si>
  <si>
    <t>12</t>
  </si>
  <si>
    <t>13</t>
  </si>
  <si>
    <t>14</t>
  </si>
  <si>
    <t>15</t>
  </si>
  <si>
    <t>Итого по разделу 1:</t>
  </si>
  <si>
    <t>Итого по разделу 2:</t>
  </si>
  <si>
    <t>ВСЕГО (раздел 1+раздел 2):</t>
  </si>
  <si>
    <t>16</t>
  </si>
  <si>
    <t>Разработка концепции Генерального плана застройки участка в Бурабайском районе Акмолинской области</t>
  </si>
  <si>
    <t>17</t>
  </si>
  <si>
    <t>18</t>
  </si>
  <si>
    <t>19</t>
  </si>
  <si>
    <t>20</t>
  </si>
  <si>
    <t>Приобретение у стратегического партнера консультационных услуг по развитию библиотеки, оказанию поддержки в преподавании и  изучении языка, повышению квалификации преподавателей и сотрудников НУ, обеспечению качества и оценке, сотрудничеству и обмену преподавателями и сотрудниками между Школой гуманитарных и социальных наук НУ и UW-Madison</t>
  </si>
  <si>
    <t>Техническое сопровождение и надзор за проектом по строительству 2-ой очереди Научно-образовательного комплекса «Назарбаев Университет»</t>
  </si>
  <si>
    <t>Техническое сопровождение и надзор за проектом по строительству ПК1, ПК2, ПК3, ПК4 2-ой очереди Научно-образовательного комплекса «Назарбаев Университет»</t>
  </si>
  <si>
    <t>Проведение медицинского осмотра для иностранного персонала</t>
  </si>
  <si>
    <t>Проведение обязательного осмотра для иностранных сотрудников по форме 086</t>
  </si>
  <si>
    <t>в течение 6 месяцев со дня вступления договора в силу</t>
  </si>
  <si>
    <t>Услуги по разработке и проведению профессиональных тестов сотрудников "Назарбаев Университет"</t>
  </si>
  <si>
    <t>Разработка и проведение профессиональных тестов на профессиональную пригодность сотрудников финансово-экономического блока</t>
  </si>
  <si>
    <t>в течение 5 месяцев со дня вступления договора в силу</t>
  </si>
  <si>
    <t>Услуги по отбору персонала</t>
  </si>
  <si>
    <t>Услуги международных рекрутинговых агентств по поиску и привлечению Вице-Провостов, Вице-Президент, Декана</t>
  </si>
  <si>
    <t>г. Астана, г. Лондон,   г. Гамбург</t>
  </si>
  <si>
    <t>Проведение теста IELTS</t>
  </si>
  <si>
    <t>Проведение теста на знание английского языка среди студентов 1 и 2 курсов</t>
  </si>
  <si>
    <t>Проведение специализированного исследования</t>
  </si>
  <si>
    <t xml:space="preserve">Проведение специализированного исследования (привлечение специалистов, имеющих специальные познания) </t>
  </si>
  <si>
    <t>Консультационные услуги в сфере бухгалтерского учета и финансовой отчетности</t>
  </si>
  <si>
    <t>Консультационные услуги: 1) по оказанию содействия в доработке учетной политики в соответствии с международными стандартами финансовой отчетности (далее - МСФО), действующими по состоянию на 2012 год и изменениями МСФО, вступающими в силу с 2013 и 2014гг.; 2) по разработке Процедур формирования финансовой отчетности</t>
  </si>
  <si>
    <t>со дня вступления в силу договора по 31 декабря 2012 года</t>
  </si>
  <si>
    <t>от 06 января 2012 года №01</t>
  </si>
  <si>
    <t>60 дней</t>
  </si>
  <si>
    <t>60 күн</t>
  </si>
  <si>
    <t xml:space="preserve">шарттың күшіне енген күнінен бастап 5 ай ішінде </t>
  </si>
  <si>
    <t xml:space="preserve">шарттың күшіне енген күнінен бастап 6 ай ішінде </t>
  </si>
  <si>
    <t>1 бөлім бойынша жинағы:</t>
  </si>
  <si>
    <t>Шарттың күшіне енген күнінен бастап 5 ай</t>
  </si>
  <si>
    <t>Астана қ., Лондон қ., Гамбург қ.</t>
  </si>
  <si>
    <t>2 бөлім бойынша жинағы:</t>
  </si>
  <si>
    <t>ЖИЫНЫ (1 бөлім+2 бөлім):</t>
  </si>
  <si>
    <t>Бірлігі үшін баға, теңге (маркетингтік бағасы)</t>
  </si>
  <si>
    <t xml:space="preserve">"Ұлттық ғылыми онкология орталығы" құрылыс объектiсiнiң техникалық-экономикалық негіздемесі мен эскиздік жобасын әзірлеу </t>
  </si>
  <si>
    <t>"Ұлттық ғылыми онкология орталығы" құрылыс объектiсiнiң техникалық-экономикалық негіздемесі мен эскиздік жобасын ҚР  заңнамасына сәйкес әзірлеу</t>
  </si>
  <si>
    <t>Астана қ., Қабанбай батыр даңғ., 53</t>
  </si>
  <si>
    <t>шарттың күшіне енген күнінен бастап 2012 жылғы 31 желтоқсанға дейн</t>
  </si>
  <si>
    <t xml:space="preserve">Шетелдік ЖОО-мен және ғылыми орталықтармен келісімдер жасау мәселесі бойынша консультациялық және заң қызметтері  </t>
  </si>
  <si>
    <t>Шартқа қол қойылған күннен бастап 2012 жылғы 18 тамызға дейн</t>
  </si>
  <si>
    <t>Бухгалтерлiк есеп және қаржы есептілік саласындағы консультациялық қызметтер</t>
  </si>
  <si>
    <t xml:space="preserve">Консультациялық қызметтер: 2013 және 2014 жылдары күшіне енетін, 2012 жылғы жағдай бойынша және ХҚЕС-тегі өзгерістермен бірге қолданыстағы  Халықаралық қаржы есептілігі стандарттарына (бұдан әрі - ХҚЕС) сәйкес күшiне есеп саясатын псысықтауға көмек көрсету;  2) Қаржы есептілігін қалыптастыру рәсімдерін әзірлеу </t>
  </si>
  <si>
    <t>Мамандандырылған зерттеулер өткiзу (арнайы білімі бар мамандарды тарту)</t>
  </si>
  <si>
    <t>Мамандандырылған зерттеулер өткiзу</t>
  </si>
  <si>
    <t>Астана қ., Қабанбай батыр, даңғ., 53</t>
  </si>
  <si>
    <t>IELTS-шi тестін өткiзу</t>
  </si>
  <si>
    <t>1 және 2 курс студенттерi арасында ағылшын тiлi бiлiмiне тест өткiзу</t>
  </si>
  <si>
    <t xml:space="preserve">"Назарбаев Университеті" қызметкерлеріне кәсiби тест әзірлеу және өткiзу бойынша қызметтер
</t>
  </si>
  <si>
    <t xml:space="preserve">Қаржы-экономикалық блоктың қызметкерлерiнiң кәсiби жарамдылығына кәсiби тестілерді әзірлеу және өткiзу
</t>
  </si>
  <si>
    <t xml:space="preserve">Шетелдiк персонал үшін дәрiгерлiк байқау өткiзу
</t>
  </si>
  <si>
    <t xml:space="preserve">086 нысаны бойынша шетелдiк қызметкерлерге міндетті дәрігерлік тексеріс өткізу </t>
  </si>
  <si>
    <t xml:space="preserve">"Назарбаев Университеті" Ғылыми-білім беру кешенінің  бірінші кезектегі іске қосылатын кешені құрылысының фасады мен шатырын қайта құру </t>
  </si>
  <si>
    <t>«Назарбаев Университеті» Медицина мектебін құру және қызметін іске асыру жоспарын әзірлеу бойынша консультациялық қызметтер</t>
  </si>
  <si>
    <t>Медицина мектебінің төрт жылдық бағдарламаларын әзірлеу, оқу бағдарламасын әзірлеу, жол картасы мен іс-шаралар кестесін жасау</t>
  </si>
  <si>
    <t>Инженерия мектебi үшiн стратегиялық әрiптестестен бiлiм  және ғылым саласындағы қызметтерді сатып алу</t>
  </si>
  <si>
    <t>Инженерия мектебi үшiн стратегиялық әрiптестестен  бiлiм  және ғылым саласындағы қызметтерді сатып алу</t>
  </si>
  <si>
    <t xml:space="preserve"> «Назарбаев Университеті» Ғылыми-бiлiм беру кешенiнің құрылыс жобалары бойынша тапсырыс беруші өкілі мен «Салынып жатқан кәсіпорын дирекциясы» жеке мекемесі инженерінің  қызметтері
</t>
  </si>
  <si>
    <t>Назарбаев Университеті» Ғылыми-бiлiм беру кешенiнің екінші кезектегі ІҚ1, ІҚ2, ІҚ3, ІҚ4 құрылысының жобаларына  тапсырыс беруші өкілі мен «Салынып жатқан кәсіпорын дирекциясы» ЖМ инженерінің қызметтері, бірінші кезектегі құрылыстың бірінші іске қосу кешенінің фасады мен төбесін қайта құру, «Республикалық жедел медициналық жәрдем ғылыми орталығы»  АҚ ғимараттарының шатырын және iшкi бөлмелерiн iргелi жөндеу және қайта құру</t>
  </si>
  <si>
    <t>«Назарбаев Университетінде» форумды ұйымдастыруға арналған тамақтану қызметтері</t>
  </si>
  <si>
    <t>Форумға қатысушылардың тамақтануын ұйымдастыру және қамтамасыз ету</t>
  </si>
  <si>
    <t>«Назарбаев Университетінде» форумды ұйымдастыруға арналған техникалық қолдау қызметтері</t>
  </si>
  <si>
    <t xml:space="preserve">Көрме, дыбыстық, синхронды жабдықтарды жалдау, режисердің, бейне, фото оператордың және техникалық ерекшеліке сәйкес өзге де қызметтер </t>
  </si>
  <si>
    <t>2011-2014 жылдарға арналған сапалы ұзақ өмiр сүрудiң ғылыми негiздерi және геронтоинжинирингтік инновациялық технологияларды дамыту» бағыты бойынша ғылыми зерттеулер</t>
  </si>
  <si>
    <t xml:space="preserve">Ақмола облысы Бурабай ауданындағы учаске құрылысы Бас жоспарының тұжырымдамасын әзірлеу   </t>
  </si>
  <si>
    <t>НУ-да Гуманитарлық және әлеуметтік ғылымдар мектебін дамыту және «Назарбаев Университеті» әлеуетін құру жөніндегі консультациялық қызметтер</t>
  </si>
  <si>
    <t>Вице- Провосттарды, вице-Президентті, Деканды iздестiру және тарту бойынша халықаралық рекрутинг агенттiктерiнiң қызметi</t>
  </si>
  <si>
    <t>Орынд.: СҰД менеджері Тасболатова Д.С., тел. 8 (7172)70-61-05</t>
  </si>
  <si>
    <t>Персоналды іріктеу бойынша қызмет</t>
  </si>
  <si>
    <t xml:space="preserve">Утвержден приказом Председателя Исполнительного совета </t>
  </si>
  <si>
    <t>Приобретение услуг технического оснащения, синхронного перевода для организации совещания</t>
  </si>
  <si>
    <t xml:space="preserve">Техническое оснащение, синхронный перевод для организации совещания </t>
  </si>
  <si>
    <t>Приобретение услуг питания для организации совещания</t>
  </si>
  <si>
    <t xml:space="preserve">Питание для организации совещания </t>
  </si>
  <si>
    <t>Мәжiлiстерді ұйымдастыруға арналған  техникалық жабдықтау, iлеспе аударма қызметтерін сатып алу</t>
  </si>
  <si>
    <t xml:space="preserve">Мәжiлiстерді ұйымдастыруға арналған  техникалық жабдықтау, iлеспе аударма </t>
  </si>
  <si>
    <t>Мәжiлiстерді ұйымдастыруға арналған тамақтану қызметтерін сатып алу</t>
  </si>
  <si>
    <t>Мәжiлiстерді ұйымдастыруға арналған  тамақтану</t>
  </si>
  <si>
    <t>с учетом изменений и дополнения от 11.12.12г. №135</t>
  </si>
  <si>
    <t>исп. менеджер ДОЗ Тасбулатова Д.С., тел. 8 (7172)70-61-05</t>
  </si>
  <si>
    <t>исключена</t>
  </si>
  <si>
    <t>Услуги по изготовлению имиджевой продукции</t>
  </si>
  <si>
    <t>пп 40) п. 15 Правил</t>
  </si>
  <si>
    <t>Производство имиджевых календарей, праздничных открыток, планнеров, еженедельников</t>
  </si>
  <si>
    <t>в течение 90 дней со дня вступления договора в силу</t>
  </si>
  <si>
    <t>алынып тасталған</t>
  </si>
  <si>
    <t>Имидж өнiмдерiн жасау бойынша қызметтер</t>
  </si>
  <si>
    <t>Ереженің 15-т., 40)тт.</t>
  </si>
  <si>
    <t>Имидждік күнтiзбелердi, мерекелiк ашық хаттарды, планнерлерді, күнделіктерді жасау</t>
  </si>
  <si>
    <t>шарттың күшіне енген күнінен бастап 90 күн ішінде</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</si>
</sst>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2"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
      <sz val="10"/>
      <color theme="1"/>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49">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cellStyleXfs>
  <cellXfs count="145">
    <xf numFmtId="0" fontId="0" fillId="0" borderId="0" xfId="0"/>
    <xf numFmtId="0" fontId="25" fillId="2" borderId="0" xfId="0" applyFont="1" applyFill="1" applyAlignment="1">
      <alignment horizontal="center" vertical="center"/>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197" fontId="25" fillId="2" borderId="1" xfId="1" applyNumberFormat="1" applyFont="1" applyFill="1" applyBorder="1" applyAlignment="1">
      <alignment horizontal="center" vertical="center" wrapText="1"/>
    </xf>
    <xf numFmtId="4" fontId="25" fillId="2" borderId="0" xfId="0" applyNumberFormat="1" applyFont="1" applyFill="1" applyAlignment="1">
      <alignment horizontal="center" vertical="center"/>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5" fillId="2" borderId="1" xfId="2" applyNumberFormat="1" applyFont="1" applyFill="1" applyBorder="1" applyAlignment="1">
      <alignment horizontal="center" vertical="center" wrapText="1"/>
    </xf>
    <xf numFmtId="4" fontId="25" fillId="2" borderId="1" xfId="1" applyNumberFormat="1" applyFont="1" applyFill="1" applyBorder="1" applyAlignment="1">
      <alignment horizontal="center" vertical="center" wrapText="1"/>
    </xf>
    <xf numFmtId="4" fontId="25" fillId="2" borderId="4" xfId="2"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1"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vertical="center" wrapText="1"/>
    </xf>
    <xf numFmtId="4" fontId="28" fillId="2" borderId="0" xfId="0" applyNumberFormat="1" applyFont="1" applyFill="1" applyAlignment="1">
      <alignment horizontal="left" vertical="center"/>
    </xf>
    <xf numFmtId="4" fontId="27" fillId="2" borderId="1" xfId="2" applyNumberFormat="1" applyFont="1" applyFill="1" applyBorder="1" applyAlignment="1">
      <alignment horizontal="center" vertical="center" wrapText="1"/>
    </xf>
    <xf numFmtId="4" fontId="25" fillId="2" borderId="4" xfId="3" applyNumberFormat="1" applyFont="1" applyFill="1" applyBorder="1" applyAlignment="1">
      <alignment horizontal="center" vertical="center" wrapText="1"/>
    </xf>
    <xf numFmtId="4" fontId="25"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0"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1" xfId="1" applyNumberFormat="1" applyFont="1" applyFill="1" applyBorder="1" applyAlignment="1">
      <alignment horizontal="left" vertical="center" wrapText="1"/>
    </xf>
    <xf numFmtId="4" fontId="25" fillId="2" borderId="4" xfId="1"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3" fontId="28"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5" fillId="2" borderId="3" xfId="2" applyNumberFormat="1" applyFont="1" applyFill="1" applyBorder="1" applyAlignment="1">
      <alignment vertical="center" wrapText="1"/>
    </xf>
    <xf numFmtId="3" fontId="25" fillId="2" borderId="1" xfId="0"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0" fontId="29" fillId="2" borderId="0" xfId="0" applyFont="1" applyFill="1" applyAlignment="1">
      <alignment vertical="center"/>
    </xf>
    <xf numFmtId="1" fontId="25" fillId="2" borderId="0" xfId="0" applyNumberFormat="1" applyFont="1" applyFill="1" applyAlignment="1">
      <alignment horizontal="left" vertical="center"/>
    </xf>
    <xf numFmtId="49" fontId="25" fillId="2" borderId="1" xfId="2"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1" fontId="25" fillId="0" borderId="1" xfId="2" applyNumberFormat="1" applyFont="1" applyFill="1" applyBorder="1" applyAlignment="1">
      <alignment vertical="center" wrapText="1"/>
    </xf>
    <xf numFmtId="4"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left" vertical="center" wrapText="1"/>
    </xf>
    <xf numFmtId="1" fontId="25" fillId="0" borderId="1" xfId="2" applyNumberFormat="1" applyFont="1" applyFill="1" applyBorder="1" applyAlignment="1">
      <alignment horizontal="left"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4" fontId="25" fillId="0" borderId="0" xfId="0" applyNumberFormat="1" applyFont="1" applyFill="1" applyAlignment="1">
      <alignment horizontal="center" vertical="center"/>
    </xf>
    <xf numFmtId="4" fontId="28" fillId="0" borderId="0" xfId="0" applyNumberFormat="1" applyFont="1" applyFill="1" applyAlignment="1">
      <alignment horizontal="left" vertical="center"/>
    </xf>
    <xf numFmtId="0" fontId="25" fillId="0" borderId="0" xfId="0" applyFont="1" applyFill="1" applyAlignment="1">
      <alignment horizontal="left" vertical="center"/>
    </xf>
    <xf numFmtId="3" fontId="28" fillId="0" borderId="0" xfId="0" applyNumberFormat="1" applyFont="1" applyFill="1" applyAlignment="1">
      <alignment horizontal="left" vertical="center"/>
    </xf>
    <xf numFmtId="0" fontId="2" fillId="0" borderId="0" xfId="0" applyFont="1" applyFill="1" applyAlignment="1">
      <alignment horizontal="center" vertical="center"/>
    </xf>
    <xf numFmtId="0" fontId="28" fillId="0" borderId="0" xfId="0" applyFont="1" applyFill="1" applyAlignment="1">
      <alignment horizontal="left"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4"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4" xfId="2" applyNumberFormat="1" applyFont="1" applyFill="1" applyBorder="1" applyAlignment="1">
      <alignment horizontal="center" vertical="center" wrapText="1"/>
    </xf>
    <xf numFmtId="3" fontId="25" fillId="0" borderId="1" xfId="1"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0" fontId="25" fillId="0" borderId="1" xfId="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3" fontId="25" fillId="0" borderId="1" xfId="2" applyNumberFormat="1" applyFont="1" applyFill="1" applyBorder="1" applyAlignment="1">
      <alignment horizontal="center" vertical="center" wrapText="1"/>
    </xf>
    <xf numFmtId="4" fontId="25" fillId="0" borderId="4" xfId="1" applyNumberFormat="1" applyFont="1" applyFill="1" applyBorder="1" applyAlignment="1">
      <alignment horizontal="center" vertical="center" wrapText="1"/>
    </xf>
    <xf numFmtId="3" fontId="25"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4" fontId="25" fillId="0" borderId="0" xfId="0" applyNumberFormat="1" applyFont="1" applyFill="1" applyAlignment="1">
      <alignment horizontal="left" vertical="center"/>
    </xf>
    <xf numFmtId="1" fontId="25" fillId="0" borderId="0" xfId="0" applyNumberFormat="1" applyFont="1" applyFill="1" applyAlignment="1">
      <alignment horizontal="left" vertical="center"/>
    </xf>
    <xf numFmtId="49" fontId="25" fillId="0" borderId="4" xfId="2" applyNumberFormat="1" applyFont="1" applyFill="1" applyBorder="1" applyAlignment="1">
      <alignment horizontal="center" vertical="center" wrapText="1"/>
    </xf>
    <xf numFmtId="4" fontId="25" fillId="3" borderId="1" xfId="0" applyNumberFormat="1" applyFont="1" applyFill="1" applyBorder="1" applyAlignment="1">
      <alignment horizontal="left" vertical="center" wrapText="1"/>
    </xf>
    <xf numFmtId="3" fontId="25" fillId="3" borderId="1" xfId="1" applyNumberFormat="1" applyFont="1" applyFill="1" applyBorder="1" applyAlignment="1">
      <alignment horizontal="left" vertical="center" wrapText="1"/>
    </xf>
    <xf numFmtId="4" fontId="27" fillId="3" borderId="1" xfId="2" applyNumberFormat="1" applyFont="1" applyFill="1" applyBorder="1" applyAlignment="1">
      <alignment horizontal="center" vertical="center" wrapText="1"/>
    </xf>
    <xf numFmtId="0" fontId="25" fillId="3" borderId="1" xfId="0" applyFont="1" applyFill="1" applyBorder="1" applyAlignment="1">
      <alignment horizontal="left" vertical="center" wrapText="1"/>
    </xf>
    <xf numFmtId="1" fontId="25" fillId="3" borderId="1" xfId="2" applyNumberFormat="1" applyFont="1" applyFill="1" applyBorder="1" applyAlignment="1">
      <alignment horizontal="left" vertical="center" wrapText="1"/>
    </xf>
    <xf numFmtId="4" fontId="27" fillId="3" borderId="1" xfId="1" applyNumberFormat="1" applyFont="1" applyFill="1" applyBorder="1" applyAlignment="1">
      <alignment horizontal="center" vertical="center" wrapText="1"/>
    </xf>
    <xf numFmtId="1" fontId="27" fillId="3" borderId="1" xfId="1" applyNumberFormat="1"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1" fontId="27" fillId="3" borderId="1" xfId="2" applyNumberFormat="1" applyFont="1" applyFill="1" applyBorder="1" applyAlignment="1">
      <alignment vertical="center" wrapText="1"/>
    </xf>
    <xf numFmtId="49" fontId="25" fillId="2" borderId="4" xfId="2" applyNumberFormat="1" applyFont="1" applyFill="1" applyBorder="1" applyAlignment="1">
      <alignment horizontal="center" vertical="center" wrapText="1"/>
    </xf>
    <xf numFmtId="4" fontId="25"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xf>
    <xf numFmtId="4" fontId="26" fillId="2" borderId="0" xfId="0" applyNumberFormat="1" applyFont="1" applyFill="1" applyAlignment="1">
      <alignment horizontal="center" vertical="center"/>
    </xf>
    <xf numFmtId="4" fontId="2" fillId="2" borderId="0" xfId="0" applyNumberFormat="1" applyFont="1" applyFill="1" applyAlignment="1">
      <alignment horizontal="center" vertical="center"/>
    </xf>
    <xf numFmtId="1" fontId="25" fillId="2" borderId="7" xfId="2" applyNumberFormat="1" applyFont="1" applyFill="1" applyBorder="1" applyAlignment="1">
      <alignment vertical="center" wrapText="1"/>
    </xf>
    <xf numFmtId="1" fontId="27" fillId="3"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4" fontId="27" fillId="3" borderId="4" xfId="2" applyNumberFormat="1" applyFont="1" applyFill="1" applyBorder="1" applyAlignment="1">
      <alignment horizontal="center" vertical="center" wrapText="1"/>
    </xf>
    <xf numFmtId="0" fontId="31" fillId="0" borderId="0" xfId="0" applyFont="1" applyAlignment="1">
      <alignment vertical="top"/>
    </xf>
    <xf numFmtId="0" fontId="31" fillId="0" borderId="0" xfId="0" applyFont="1" applyAlignment="1">
      <alignment horizontal="left" vertical="center" indent="15"/>
    </xf>
    <xf numFmtId="0" fontId="31" fillId="0" borderId="0" xfId="0" applyFont="1" applyAlignment="1">
      <alignment vertical="center"/>
    </xf>
    <xf numFmtId="1" fontId="27" fillId="3" borderId="7" xfId="1" applyNumberFormat="1" applyFont="1" applyFill="1" applyBorder="1" applyAlignment="1">
      <alignment horizontal="center" vertical="center" wrapText="1"/>
    </xf>
    <xf numFmtId="1" fontId="27" fillId="3" borderId="5"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0" fontId="27" fillId="3" borderId="7" xfId="0" applyFont="1" applyFill="1" applyBorder="1" applyAlignment="1">
      <alignment horizontal="left" vertical="center" wrapText="1" shrinkToFit="1"/>
    </xf>
    <xf numFmtId="0" fontId="27" fillId="3" borderId="5" xfId="0" applyFont="1" applyFill="1" applyBorder="1" applyAlignment="1">
      <alignment horizontal="left" vertical="center" wrapText="1" shrinkToFit="1"/>
    </xf>
    <xf numFmtId="0" fontId="27" fillId="3" borderId="3" xfId="0" applyFont="1" applyFill="1" applyBorder="1" applyAlignment="1">
      <alignment horizontal="left" vertical="center" wrapText="1" shrinkToFit="1"/>
    </xf>
    <xf numFmtId="1" fontId="27" fillId="3" borderId="7" xfId="2" applyNumberFormat="1" applyFont="1" applyFill="1" applyBorder="1" applyAlignment="1">
      <alignment horizontal="left" vertical="center" wrapText="1"/>
    </xf>
    <xf numFmtId="1" fontId="27" fillId="3" borderId="8"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49" fontId="2" fillId="0" borderId="0" xfId="0" applyNumberFormat="1" applyFont="1" applyAlignment="1">
      <alignment horizontal="center" vertical="center" wrapText="1" shrinkToFit="1"/>
    </xf>
  </cellXfs>
  <cellStyles count="149">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58</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64</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95</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95</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 name="Прямоугольник 7"/>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 name="Прямоугольник 8"/>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61</xdr:row>
      <xdr:rowOff>1894109</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64</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95</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2</xdr:col>
      <xdr:colOff>152400</xdr:colOff>
      <xdr:row>9</xdr:row>
      <xdr:rowOff>101600</xdr:rowOff>
    </xdr:from>
    <xdr:ext cx="11513819" cy="937629"/>
    <xdr:sp macro="" textlink="">
      <xdr:nvSpPr>
        <xdr:cNvPr id="27" name="Прямоугольник 26"/>
        <xdr:cNvSpPr/>
      </xdr:nvSpPr>
      <xdr:spPr>
        <a:xfrm>
          <a:off x="3594100" y="1308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58</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63</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89</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89</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49</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61</xdr:row>
      <xdr:rowOff>1894109</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63</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63</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89</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89</xdr:row>
      <xdr:rowOff>0</xdr:rowOff>
    </xdr:from>
    <xdr:ext cx="11513819" cy="937629"/>
    <xdr:sp macro="" textlink="">
      <xdr:nvSpPr>
        <xdr:cNvPr id="26" name="Прямоугольник 25"/>
        <xdr:cNvSpPr/>
      </xdr:nvSpPr>
      <xdr:spPr>
        <a:xfrm>
          <a:off x="1473200" y="67640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89</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59</xdr:row>
      <xdr:rowOff>1633405</xdr:rowOff>
    </xdr:from>
    <xdr:ext cx="937629" cy="11513819"/>
    <xdr:sp macro="" textlink="">
      <xdr:nvSpPr>
        <xdr:cNvPr id="28" name="Прямоугольник 27"/>
        <xdr:cNvSpPr/>
      </xdr:nvSpPr>
      <xdr:spPr>
        <a:xfrm rot="16200000">
          <a:off x="142875" y="440880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65</xdr:row>
      <xdr:rowOff>0</xdr:rowOff>
    </xdr:from>
    <xdr:ext cx="184731" cy="937629"/>
    <xdr:sp macro="" textlink="">
      <xdr:nvSpPr>
        <xdr:cNvPr id="29" name="Прямоугольник 2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97</xdr:row>
      <xdr:rowOff>50800</xdr:rowOff>
    </xdr:from>
    <xdr:ext cx="11513819" cy="937629"/>
    <xdr:sp macro="" textlink="">
      <xdr:nvSpPr>
        <xdr:cNvPr id="30" name="Прямоугольник 29"/>
        <xdr:cNvSpPr/>
      </xdr:nvSpPr>
      <xdr:spPr>
        <a:xfrm>
          <a:off x="0" y="62966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31" name="Прямоугольник 3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113</xdr:row>
      <xdr:rowOff>0</xdr:rowOff>
    </xdr:from>
    <xdr:ext cx="11513819" cy="937629"/>
    <xdr:sp macro="" textlink="">
      <xdr:nvSpPr>
        <xdr:cNvPr id="32" name="Прямоугольник 31"/>
        <xdr:cNvSpPr/>
      </xdr:nvSpPr>
      <xdr:spPr>
        <a:xfrm>
          <a:off x="0" y="6596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33" name="Прямоугольник 3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4" name="Прямоугольник 33"/>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5" name="Прямоугольник 34"/>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6" name="Прямоугольник 35"/>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7" name="Прямоугольник 3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8" name="Прямоугольник 3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39" name="Прямоугольник 38"/>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0" name="Прямоугольник 39"/>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1" name="Прямоугольник 40"/>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2" name="Прямоугольник 41"/>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3" name="Прямоугольник 42"/>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4" name="Прямоугольник 43"/>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51</xdr:row>
      <xdr:rowOff>0</xdr:rowOff>
    </xdr:from>
    <xdr:ext cx="184731" cy="937629"/>
    <xdr:sp macro="" textlink="">
      <xdr:nvSpPr>
        <xdr:cNvPr id="45" name="Прямоугольник 44"/>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1894109</xdr:rowOff>
    </xdr:from>
    <xdr:ext cx="184731" cy="937629"/>
    <xdr:sp macro="" textlink="">
      <xdr:nvSpPr>
        <xdr:cNvPr id="46" name="Прямоугольник 45"/>
        <xdr:cNvSpPr/>
      </xdr:nvSpPr>
      <xdr:spPr>
        <a:xfrm>
          <a:off x="16630650" y="416514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47" name="Прямоугольник 4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65</xdr:row>
      <xdr:rowOff>0</xdr:rowOff>
    </xdr:from>
    <xdr:ext cx="184731" cy="937629"/>
    <xdr:sp macro="" textlink="">
      <xdr:nvSpPr>
        <xdr:cNvPr id="48" name="Прямоугольник 4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65</xdr:row>
      <xdr:rowOff>0</xdr:rowOff>
    </xdr:from>
    <xdr:ext cx="184731" cy="937629"/>
    <xdr:sp macro="" textlink="">
      <xdr:nvSpPr>
        <xdr:cNvPr id="49" name="Прямоугольник 4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160</xdr:row>
      <xdr:rowOff>127000</xdr:rowOff>
    </xdr:from>
    <xdr:ext cx="11513819" cy="937629"/>
    <xdr:sp macro="" textlink="">
      <xdr:nvSpPr>
        <xdr:cNvPr id="50" name="Прямоугольник 49"/>
        <xdr:cNvSpPr/>
      </xdr:nvSpPr>
      <xdr:spPr>
        <a:xfrm>
          <a:off x="0" y="750443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51" name="Прямоугольник 5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1930400</xdr:colOff>
      <xdr:row>96</xdr:row>
      <xdr:rowOff>0</xdr:rowOff>
    </xdr:from>
    <xdr:ext cx="11513819" cy="937629"/>
    <xdr:sp macro="" textlink="">
      <xdr:nvSpPr>
        <xdr:cNvPr id="52" name="Прямоугольник 51"/>
        <xdr:cNvSpPr/>
      </xdr:nvSpPr>
      <xdr:spPr>
        <a:xfrm rot="1025525">
          <a:off x="2374900" y="62166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96</xdr:row>
      <xdr:rowOff>0</xdr:rowOff>
    </xdr:from>
    <xdr:ext cx="184731" cy="937629"/>
    <xdr:sp macro="" textlink="">
      <xdr:nvSpPr>
        <xdr:cNvPr id="53" name="Прямоугольник 5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57</xdr:row>
      <xdr:rowOff>1633405</xdr:rowOff>
    </xdr:from>
    <xdr:ext cx="937629" cy="11513819"/>
    <xdr:sp macro="" textlink="">
      <xdr:nvSpPr>
        <xdr:cNvPr id="54" name="Прямоугольник 53"/>
        <xdr:cNvSpPr/>
      </xdr:nvSpPr>
      <xdr:spPr>
        <a:xfrm rot="16200000">
          <a:off x="142875" y="38687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62</xdr:row>
      <xdr:rowOff>0</xdr:rowOff>
    </xdr:from>
    <xdr:ext cx="184731" cy="937629"/>
    <xdr:sp macro="" textlink="">
      <xdr:nvSpPr>
        <xdr:cNvPr id="55" name="Прямоугольник 5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6" name="Прямоугольник 5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7" name="Прямоугольник 5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58" name="Прямоугольник 57"/>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59" name="Прямоугольник 5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0" name="Прямоугольник 59"/>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1" name="Прямоугольник 60"/>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2" name="Прямоугольник 61"/>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3" name="Прямоугольник 6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4" name="Прямоугольник 6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65" name="Прямоугольник 64"/>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6" name="Прямоугольник 65"/>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7" name="Прямоугольник 66"/>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8" name="Прямоугольник 67"/>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69" name="Прямоугольник 68"/>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70" name="Прямоугольник 69"/>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48</xdr:row>
      <xdr:rowOff>0</xdr:rowOff>
    </xdr:from>
    <xdr:ext cx="184731" cy="937629"/>
    <xdr:sp macro="" textlink="">
      <xdr:nvSpPr>
        <xdr:cNvPr id="71" name="Прямоугольник 70"/>
        <xdr:cNvSpPr/>
      </xdr:nvSpPr>
      <xdr:spPr>
        <a:xfrm>
          <a:off x="16630650" y="25965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60</xdr:row>
      <xdr:rowOff>1894109</xdr:rowOff>
    </xdr:from>
    <xdr:ext cx="184731" cy="937629"/>
    <xdr:sp macro="" textlink="">
      <xdr:nvSpPr>
        <xdr:cNvPr id="72" name="Прямоугольник 71"/>
        <xdr:cNvSpPr/>
      </xdr:nvSpPr>
      <xdr:spPr>
        <a:xfrm>
          <a:off x="16630650" y="36250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73" name="Прямоугольник 72"/>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62</xdr:row>
      <xdr:rowOff>0</xdr:rowOff>
    </xdr:from>
    <xdr:ext cx="184731" cy="937629"/>
    <xdr:sp macro="" textlink="">
      <xdr:nvSpPr>
        <xdr:cNvPr id="74" name="Прямоугольник 73"/>
        <xdr:cNvSpPr/>
      </xdr:nvSpPr>
      <xdr:spPr>
        <a:xfrm>
          <a:off x="16630650"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62</xdr:row>
      <xdr:rowOff>0</xdr:rowOff>
    </xdr:from>
    <xdr:ext cx="184731" cy="937629"/>
    <xdr:sp macro="" textlink="">
      <xdr:nvSpPr>
        <xdr:cNvPr id="75" name="Прямоугольник 74"/>
        <xdr:cNvSpPr/>
      </xdr:nvSpPr>
      <xdr:spPr>
        <a:xfrm>
          <a:off x="5767419" y="370141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88</xdr:row>
      <xdr:rowOff>0</xdr:rowOff>
    </xdr:from>
    <xdr:ext cx="11513819" cy="937629"/>
    <xdr:sp macro="" textlink="">
      <xdr:nvSpPr>
        <xdr:cNvPr id="76" name="Прямоугольник 75"/>
        <xdr:cNvSpPr/>
      </xdr:nvSpPr>
      <xdr:spPr>
        <a:xfrm>
          <a:off x="4381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7" name="Прямоугольник 76"/>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88</xdr:row>
      <xdr:rowOff>0</xdr:rowOff>
    </xdr:from>
    <xdr:ext cx="11513819" cy="937629"/>
    <xdr:sp macro="" textlink="">
      <xdr:nvSpPr>
        <xdr:cNvPr id="78" name="Прямоугольник 77"/>
        <xdr:cNvSpPr/>
      </xdr:nvSpPr>
      <xdr:spPr>
        <a:xfrm>
          <a:off x="1466850" y="596931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88</xdr:row>
      <xdr:rowOff>0</xdr:rowOff>
    </xdr:from>
    <xdr:ext cx="184731" cy="937629"/>
    <xdr:sp macro="" textlink="">
      <xdr:nvSpPr>
        <xdr:cNvPr id="79" name="Прямоугольник 78"/>
        <xdr:cNvSpPr/>
      </xdr:nvSpPr>
      <xdr:spPr>
        <a:xfrm>
          <a:off x="5767419" y="596931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58</xdr:row>
      <xdr:rowOff>1633405</xdr:rowOff>
    </xdr:from>
    <xdr:ext cx="937629" cy="11513819"/>
    <xdr:sp macro="" textlink="">
      <xdr:nvSpPr>
        <xdr:cNvPr id="80" name="Прямоугольник 79"/>
        <xdr:cNvSpPr/>
      </xdr:nvSpPr>
      <xdr:spPr>
        <a:xfrm rot="16200000">
          <a:off x="142875" y="402113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64</xdr:row>
      <xdr:rowOff>0</xdr:rowOff>
    </xdr:from>
    <xdr:ext cx="184731" cy="937629"/>
    <xdr:sp macro="" textlink="">
      <xdr:nvSpPr>
        <xdr:cNvPr id="81" name="Прямоугольник 8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96</xdr:row>
      <xdr:rowOff>50800</xdr:rowOff>
    </xdr:from>
    <xdr:ext cx="11513819" cy="937629"/>
    <xdr:sp macro="" textlink="">
      <xdr:nvSpPr>
        <xdr:cNvPr id="82" name="Прямоугольник 81"/>
        <xdr:cNvSpPr/>
      </xdr:nvSpPr>
      <xdr:spPr>
        <a:xfrm>
          <a:off x="0" y="63639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83" name="Прямоугольник 8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112</xdr:row>
      <xdr:rowOff>0</xdr:rowOff>
    </xdr:from>
    <xdr:ext cx="11513819" cy="937629"/>
    <xdr:sp macro="" textlink="">
      <xdr:nvSpPr>
        <xdr:cNvPr id="84" name="Прямоугольник 83"/>
        <xdr:cNvSpPr/>
      </xdr:nvSpPr>
      <xdr:spPr>
        <a:xfrm>
          <a:off x="0" y="666369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85" name="Прямоугольник 8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6" name="Прямоугольник 85"/>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7" name="Прямоугольник 86"/>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8" name="Прямоугольник 87"/>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89" name="Прямоугольник 8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0" name="Прямоугольник 8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1" name="Прямоугольник 90"/>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2" name="Прямоугольник 91"/>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3" name="Прямоугольник 92"/>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4" name="Прямоугольник 93"/>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5" name="Прямоугольник 94"/>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6" name="Прямоугольник 95"/>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50</xdr:row>
      <xdr:rowOff>0</xdr:rowOff>
    </xdr:from>
    <xdr:ext cx="184731" cy="937629"/>
    <xdr:sp macro="" textlink="">
      <xdr:nvSpPr>
        <xdr:cNvPr id="97" name="Прямоугольник 96"/>
        <xdr:cNvSpPr/>
      </xdr:nvSpPr>
      <xdr:spPr>
        <a:xfrm>
          <a:off x="16630650" y="26917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61</xdr:row>
      <xdr:rowOff>1894109</xdr:rowOff>
    </xdr:from>
    <xdr:ext cx="184731" cy="937629"/>
    <xdr:sp macro="" textlink="">
      <xdr:nvSpPr>
        <xdr:cNvPr id="98" name="Прямоугольник 97"/>
        <xdr:cNvSpPr/>
      </xdr:nvSpPr>
      <xdr:spPr>
        <a:xfrm>
          <a:off x="16630650" y="3701278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99" name="Прямоугольник 98"/>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64</xdr:row>
      <xdr:rowOff>0</xdr:rowOff>
    </xdr:from>
    <xdr:ext cx="184731" cy="937629"/>
    <xdr:sp macro="" textlink="">
      <xdr:nvSpPr>
        <xdr:cNvPr id="100" name="Прямоугольник 99"/>
        <xdr:cNvSpPr/>
      </xdr:nvSpPr>
      <xdr:spPr>
        <a:xfrm>
          <a:off x="16630650"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64</xdr:row>
      <xdr:rowOff>0</xdr:rowOff>
    </xdr:from>
    <xdr:ext cx="184731" cy="937629"/>
    <xdr:sp macro="" textlink="">
      <xdr:nvSpPr>
        <xdr:cNvPr id="101" name="Прямоугольник 100"/>
        <xdr:cNvSpPr/>
      </xdr:nvSpPr>
      <xdr:spPr>
        <a:xfrm>
          <a:off x="5767419" y="387286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0</xdr:colOff>
      <xdr:row>139</xdr:row>
      <xdr:rowOff>0</xdr:rowOff>
    </xdr:from>
    <xdr:ext cx="11513819" cy="937629"/>
    <xdr:sp macro="" textlink="">
      <xdr:nvSpPr>
        <xdr:cNvPr id="102" name="Прямоугольник 101"/>
        <xdr:cNvSpPr/>
      </xdr:nvSpPr>
      <xdr:spPr>
        <a:xfrm>
          <a:off x="0" y="717804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103" name="Прямоугольник 102"/>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1892300</xdr:colOff>
      <xdr:row>95</xdr:row>
      <xdr:rowOff>25400</xdr:rowOff>
    </xdr:from>
    <xdr:ext cx="11513819" cy="937629"/>
    <xdr:sp macro="" textlink="">
      <xdr:nvSpPr>
        <xdr:cNvPr id="104" name="Прямоугольник 103"/>
        <xdr:cNvSpPr/>
      </xdr:nvSpPr>
      <xdr:spPr>
        <a:xfrm rot="1025525">
          <a:off x="2330450" y="634238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95</xdr:row>
      <xdr:rowOff>0</xdr:rowOff>
    </xdr:from>
    <xdr:ext cx="184731" cy="937629"/>
    <xdr:sp macro="" textlink="">
      <xdr:nvSpPr>
        <xdr:cNvPr id="105" name="Прямоугольник 104"/>
        <xdr:cNvSpPr/>
      </xdr:nvSpPr>
      <xdr:spPr>
        <a:xfrm>
          <a:off x="5767419" y="633984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106" name="Прямоугольник 105"/>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07" name="Прямоугольник 106"/>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91</xdr:row>
      <xdr:rowOff>0</xdr:rowOff>
    </xdr:from>
    <xdr:ext cx="11513819" cy="937629"/>
    <xdr:sp macro="" textlink="">
      <xdr:nvSpPr>
        <xdr:cNvPr id="108" name="Прямоугольник 107"/>
        <xdr:cNvSpPr/>
      </xdr:nvSpPr>
      <xdr:spPr>
        <a:xfrm>
          <a:off x="4445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09" name="Прямоугольник 108"/>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0</xdr:col>
      <xdr:colOff>431800</xdr:colOff>
      <xdr:row>91</xdr:row>
      <xdr:rowOff>12700</xdr:rowOff>
    </xdr:from>
    <xdr:ext cx="11513819" cy="937629"/>
    <xdr:sp macro="" textlink="">
      <xdr:nvSpPr>
        <xdr:cNvPr id="110" name="Прямоугольник 109"/>
        <xdr:cNvSpPr/>
      </xdr:nvSpPr>
      <xdr:spPr>
        <a:xfrm>
          <a:off x="431800" y="597027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11" name="Прямоугольник 110"/>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91</xdr:row>
      <xdr:rowOff>0</xdr:rowOff>
    </xdr:from>
    <xdr:ext cx="11513819" cy="937629"/>
    <xdr:sp macro="" textlink="">
      <xdr:nvSpPr>
        <xdr:cNvPr id="112" name="Прямоугольник 111"/>
        <xdr:cNvSpPr/>
      </xdr:nvSpPr>
      <xdr:spPr>
        <a:xfrm>
          <a:off x="1473200" y="575310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91</xdr:row>
      <xdr:rowOff>0</xdr:rowOff>
    </xdr:from>
    <xdr:ext cx="184731" cy="937629"/>
    <xdr:sp macro="" textlink="">
      <xdr:nvSpPr>
        <xdr:cNvPr id="113" name="Прямоугольник 112"/>
        <xdr:cNvSpPr/>
      </xdr:nvSpPr>
      <xdr:spPr>
        <a:xfrm>
          <a:off x="5773769" y="575310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105"/>
  <sheetViews>
    <sheetView tabSelected="1" zoomScale="75" zoomScaleNormal="75" workbookViewId="0">
      <pane ySplit="12" topLeftCell="A16" activePane="bottomLeft" state="frozen"/>
      <selection pane="bottomLeft" activeCell="K93" sqref="K93"/>
    </sheetView>
  </sheetViews>
  <sheetFormatPr defaultRowHeight="15" x14ac:dyDescent="0.25"/>
  <cols>
    <col min="1" max="1" width="6.5703125" style="73" customWidth="1"/>
    <col min="2" max="2" width="45" style="74" customWidth="1"/>
    <col min="3" max="3" width="15" style="75" customWidth="1"/>
    <col min="4" max="4" width="57" style="74" customWidth="1"/>
    <col min="5" max="5" width="14.85546875" style="75" customWidth="1"/>
    <col min="6" max="6" width="8.140625" style="75" customWidth="1"/>
    <col min="7" max="7" width="19.5703125" style="75" customWidth="1"/>
    <col min="8" max="9" width="18.85546875" style="76" customWidth="1"/>
    <col min="10" max="10" width="28.140625" style="78" customWidth="1"/>
    <col min="11" max="11" width="23.140625" style="78" customWidth="1"/>
    <col min="12" max="12" width="18.42578125" style="80" customWidth="1"/>
    <col min="13" max="13" width="20.28515625" style="80" customWidth="1"/>
    <col min="14" max="16384" width="9.140625" style="80"/>
  </cols>
  <sheetData>
    <row r="2" spans="1:11" ht="18.75" x14ac:dyDescent="0.25">
      <c r="I2" s="77" t="s">
        <v>421</v>
      </c>
      <c r="K2" s="79"/>
    </row>
    <row r="3" spans="1:11" ht="18.75" x14ac:dyDescent="0.25">
      <c r="I3" s="77" t="s">
        <v>376</v>
      </c>
      <c r="K3" s="81"/>
    </row>
    <row r="4" spans="1:11" ht="18.75" x14ac:dyDescent="0.25">
      <c r="I4" s="77" t="s">
        <v>430</v>
      </c>
      <c r="K4" s="81"/>
    </row>
    <row r="5" spans="1:11" ht="18.75" x14ac:dyDescent="0.25">
      <c r="I5" s="77"/>
      <c r="K5" s="81"/>
    </row>
    <row r="6" spans="1:11" ht="18.75" x14ac:dyDescent="0.25">
      <c r="I6" s="77"/>
      <c r="K6" s="81"/>
    </row>
    <row r="7" spans="1:11" ht="18.75" x14ac:dyDescent="0.25">
      <c r="I7" s="77"/>
      <c r="K7" s="81"/>
    </row>
    <row r="8" spans="1:11" ht="18.75" x14ac:dyDescent="0.25">
      <c r="I8" s="77"/>
      <c r="K8" s="81"/>
    </row>
    <row r="9" spans="1:11" ht="18.75" x14ac:dyDescent="0.25">
      <c r="K9" s="81"/>
    </row>
    <row r="10" spans="1:11" ht="18.75" x14ac:dyDescent="0.25">
      <c r="D10" s="82" t="s">
        <v>23</v>
      </c>
    </row>
    <row r="11" spans="1:11" ht="18.75" x14ac:dyDescent="0.25">
      <c r="D11" s="82" t="s">
        <v>50</v>
      </c>
    </row>
    <row r="12" spans="1:11" ht="90" customHeight="1" x14ac:dyDescent="0.25">
      <c r="A12" s="83" t="s">
        <v>51</v>
      </c>
      <c r="B12" s="84" t="s">
        <v>224</v>
      </c>
      <c r="C12" s="85" t="s">
        <v>225</v>
      </c>
      <c r="D12" s="84" t="s">
        <v>97</v>
      </c>
      <c r="E12" s="85" t="s">
        <v>98</v>
      </c>
      <c r="F12" s="85" t="s">
        <v>100</v>
      </c>
      <c r="G12" s="85" t="s">
        <v>99</v>
      </c>
      <c r="H12" s="86" t="s">
        <v>52</v>
      </c>
      <c r="I12" s="86" t="s">
        <v>53</v>
      </c>
      <c r="J12" s="85" t="s">
        <v>0</v>
      </c>
      <c r="K12" s="85" t="s">
        <v>1</v>
      </c>
    </row>
    <row r="13" spans="1:11" ht="29.25" customHeight="1" x14ac:dyDescent="0.25">
      <c r="A13" s="87">
        <v>1</v>
      </c>
      <c r="B13" s="84">
        <v>2</v>
      </c>
      <c r="C13" s="85">
        <v>3</v>
      </c>
      <c r="D13" s="84">
        <v>4</v>
      </c>
      <c r="E13" s="84">
        <v>5</v>
      </c>
      <c r="F13" s="84">
        <v>6</v>
      </c>
      <c r="G13" s="84">
        <v>7</v>
      </c>
      <c r="H13" s="88">
        <v>8</v>
      </c>
      <c r="I13" s="88">
        <v>9</v>
      </c>
      <c r="J13" s="85">
        <v>10</v>
      </c>
      <c r="K13" s="85">
        <v>11</v>
      </c>
    </row>
    <row r="14" spans="1:11" s="2" customFormat="1" ht="29.25" customHeight="1" x14ac:dyDescent="0.25">
      <c r="A14" s="132" t="s">
        <v>57</v>
      </c>
      <c r="B14" s="132"/>
      <c r="C14" s="132"/>
      <c r="D14" s="132"/>
      <c r="E14" s="132"/>
      <c r="F14" s="132"/>
      <c r="G14" s="132"/>
      <c r="H14" s="132"/>
      <c r="I14" s="132"/>
      <c r="J14" s="132"/>
      <c r="K14" s="132"/>
    </row>
    <row r="15" spans="1:11" s="2" customFormat="1" ht="17.25" customHeight="1" x14ac:dyDescent="0.25">
      <c r="A15" s="133" t="s">
        <v>54</v>
      </c>
      <c r="B15" s="133"/>
      <c r="C15" s="133"/>
      <c r="D15" s="133"/>
      <c r="E15" s="133"/>
      <c r="F15" s="133"/>
      <c r="G15" s="133"/>
      <c r="H15" s="133"/>
      <c r="I15" s="133"/>
      <c r="J15" s="133"/>
      <c r="K15" s="133"/>
    </row>
    <row r="16" spans="1:11" s="4" customFormat="1" ht="75.75" customHeight="1" x14ac:dyDescent="0.25">
      <c r="A16" s="115" t="s">
        <v>341</v>
      </c>
      <c r="B16" s="53" t="s">
        <v>318</v>
      </c>
      <c r="C16" s="3" t="s">
        <v>22</v>
      </c>
      <c r="D16" s="53" t="s">
        <v>319</v>
      </c>
      <c r="E16" s="11" t="s">
        <v>92</v>
      </c>
      <c r="F16" s="11">
        <v>1</v>
      </c>
      <c r="G16" s="11"/>
      <c r="H16" s="24">
        <v>100000000</v>
      </c>
      <c r="I16" s="25">
        <f>H16*1.12</f>
        <v>112000000.00000001</v>
      </c>
      <c r="J16" s="116" t="s">
        <v>320</v>
      </c>
      <c r="K16" s="8" t="s">
        <v>20</v>
      </c>
    </row>
    <row r="17" spans="1:11" s="4" customFormat="1" ht="30" customHeight="1" x14ac:dyDescent="0.25">
      <c r="A17" s="134" t="s">
        <v>55</v>
      </c>
      <c r="B17" s="135"/>
      <c r="C17" s="135"/>
      <c r="D17" s="135"/>
      <c r="E17" s="135"/>
      <c r="F17" s="135"/>
      <c r="G17" s="136"/>
      <c r="H17" s="107">
        <f>SUM(H16:H16)</f>
        <v>100000000</v>
      </c>
      <c r="I17" s="107">
        <f>SUM(I16:I16)</f>
        <v>112000000.00000001</v>
      </c>
      <c r="J17" s="108"/>
      <c r="K17" s="106"/>
    </row>
    <row r="18" spans="1:11" s="4" customFormat="1" ht="15" customHeight="1" x14ac:dyDescent="0.25">
      <c r="A18" s="133" t="s">
        <v>56</v>
      </c>
      <c r="B18" s="133"/>
      <c r="C18" s="133"/>
      <c r="D18" s="133"/>
      <c r="E18" s="133"/>
      <c r="F18" s="133"/>
      <c r="G18" s="133"/>
      <c r="H18" s="133"/>
      <c r="I18" s="133"/>
      <c r="J18" s="133"/>
      <c r="K18" s="133"/>
    </row>
    <row r="19" spans="1:11" s="4" customFormat="1" ht="60.75" customHeight="1" x14ac:dyDescent="0.25">
      <c r="A19" s="20">
        <v>1</v>
      </c>
      <c r="B19" s="53" t="s">
        <v>358</v>
      </c>
      <c r="C19" s="9" t="s">
        <v>22</v>
      </c>
      <c r="D19" s="53" t="s">
        <v>359</v>
      </c>
      <c r="E19" s="10" t="s">
        <v>2</v>
      </c>
      <c r="F19" s="10">
        <v>1</v>
      </c>
      <c r="G19" s="10"/>
      <c r="H19" s="116">
        <v>447281489</v>
      </c>
      <c r="I19" s="24">
        <f>H19*1.12</f>
        <v>500955267.68000007</v>
      </c>
      <c r="J19" s="43" t="s">
        <v>59</v>
      </c>
      <c r="K19" s="8" t="s">
        <v>11</v>
      </c>
    </row>
    <row r="20" spans="1:11" s="4" customFormat="1" ht="96" customHeight="1" x14ac:dyDescent="0.25">
      <c r="A20" s="20">
        <v>2</v>
      </c>
      <c r="B20" s="53" t="s">
        <v>6</v>
      </c>
      <c r="C20" s="9" t="s">
        <v>22</v>
      </c>
      <c r="D20" s="53" t="s">
        <v>16</v>
      </c>
      <c r="E20" s="10" t="s">
        <v>2</v>
      </c>
      <c r="F20" s="10">
        <v>1</v>
      </c>
      <c r="G20" s="10"/>
      <c r="H20" s="24">
        <v>37000000</v>
      </c>
      <c r="I20" s="24">
        <f t="shared" ref="I20:I38" si="0">H20*1.12</f>
        <v>41440000.000000007</v>
      </c>
      <c r="J20" s="42" t="s">
        <v>271</v>
      </c>
      <c r="K20" s="8" t="s">
        <v>11</v>
      </c>
    </row>
    <row r="21" spans="1:11" s="4" customFormat="1" ht="29.25" customHeight="1" x14ac:dyDescent="0.25">
      <c r="A21" s="20">
        <v>3</v>
      </c>
      <c r="B21" s="53" t="s">
        <v>432</v>
      </c>
      <c r="C21" s="9"/>
      <c r="D21" s="53"/>
      <c r="E21" s="10"/>
      <c r="F21" s="10"/>
      <c r="G21" s="10"/>
      <c r="H21" s="24"/>
      <c r="I21" s="24"/>
      <c r="J21" s="43"/>
      <c r="K21" s="8"/>
    </row>
    <row r="22" spans="1:11" s="4" customFormat="1" ht="84.75" customHeight="1" x14ac:dyDescent="0.25">
      <c r="A22" s="20">
        <v>4</v>
      </c>
      <c r="B22" s="53" t="s">
        <v>4</v>
      </c>
      <c r="C22" s="9" t="s">
        <v>8</v>
      </c>
      <c r="D22" s="53" t="s">
        <v>28</v>
      </c>
      <c r="E22" s="10" t="s">
        <v>2</v>
      </c>
      <c r="F22" s="10">
        <v>1</v>
      </c>
      <c r="G22" s="10"/>
      <c r="H22" s="24">
        <v>3200000</v>
      </c>
      <c r="I22" s="24">
        <f t="shared" si="0"/>
        <v>3584000.0000000005</v>
      </c>
      <c r="J22" s="43" t="s">
        <v>19</v>
      </c>
      <c r="K22" s="8" t="s">
        <v>20</v>
      </c>
    </row>
    <row r="23" spans="1:11" s="4" customFormat="1" ht="45" customHeight="1" x14ac:dyDescent="0.25">
      <c r="A23" s="20">
        <v>5</v>
      </c>
      <c r="B23" s="53" t="s">
        <v>66</v>
      </c>
      <c r="C23" s="9" t="s">
        <v>22</v>
      </c>
      <c r="D23" s="53" t="s">
        <v>12</v>
      </c>
      <c r="E23" s="10" t="s">
        <v>2</v>
      </c>
      <c r="F23" s="10">
        <v>1</v>
      </c>
      <c r="G23" s="10"/>
      <c r="H23" s="24">
        <v>38000000</v>
      </c>
      <c r="I23" s="24">
        <f t="shared" si="0"/>
        <v>42560000.000000007</v>
      </c>
      <c r="J23" s="43" t="s">
        <v>272</v>
      </c>
      <c r="K23" s="8" t="s">
        <v>20</v>
      </c>
    </row>
    <row r="24" spans="1:11" s="4" customFormat="1" ht="69.75" customHeight="1" x14ac:dyDescent="0.25">
      <c r="A24" s="20">
        <v>6</v>
      </c>
      <c r="B24" s="53" t="s">
        <v>5</v>
      </c>
      <c r="C24" s="9" t="s">
        <v>22</v>
      </c>
      <c r="D24" s="53" t="s">
        <v>5</v>
      </c>
      <c r="E24" s="10" t="s">
        <v>2</v>
      </c>
      <c r="F24" s="10">
        <v>1</v>
      </c>
      <c r="G24" s="10"/>
      <c r="H24" s="24">
        <v>20000000</v>
      </c>
      <c r="I24" s="24">
        <f t="shared" si="0"/>
        <v>22400000.000000004</v>
      </c>
      <c r="J24" s="42" t="s">
        <v>15</v>
      </c>
      <c r="K24" s="8" t="s">
        <v>38</v>
      </c>
    </row>
    <row r="25" spans="1:11" s="4" customFormat="1" ht="77.25" customHeight="1" x14ac:dyDescent="0.25">
      <c r="A25" s="20">
        <v>7</v>
      </c>
      <c r="B25" s="53" t="s">
        <v>75</v>
      </c>
      <c r="C25" s="9" t="s">
        <v>8</v>
      </c>
      <c r="D25" s="53" t="s">
        <v>75</v>
      </c>
      <c r="E25" s="10" t="s">
        <v>2</v>
      </c>
      <c r="F25" s="10">
        <v>1</v>
      </c>
      <c r="G25" s="10"/>
      <c r="H25" s="24">
        <v>236087.14</v>
      </c>
      <c r="I25" s="24">
        <f t="shared" si="0"/>
        <v>264417.59680000006</v>
      </c>
      <c r="J25" s="43" t="s">
        <v>29</v>
      </c>
      <c r="K25" s="8" t="s">
        <v>32</v>
      </c>
    </row>
    <row r="26" spans="1:11" s="4" customFormat="1" ht="81" customHeight="1" x14ac:dyDescent="0.25">
      <c r="A26" s="20">
        <v>8</v>
      </c>
      <c r="B26" s="53" t="s">
        <v>61</v>
      </c>
      <c r="C26" s="9" t="s">
        <v>8</v>
      </c>
      <c r="D26" s="53" t="s">
        <v>61</v>
      </c>
      <c r="E26" s="10" t="s">
        <v>2</v>
      </c>
      <c r="F26" s="10">
        <v>1</v>
      </c>
      <c r="G26" s="10"/>
      <c r="H26" s="24">
        <v>3752.68</v>
      </c>
      <c r="I26" s="24">
        <f t="shared" si="0"/>
        <v>4203.0016000000005</v>
      </c>
      <c r="J26" s="43" t="s">
        <v>29</v>
      </c>
      <c r="K26" s="8" t="s">
        <v>11</v>
      </c>
    </row>
    <row r="27" spans="1:11" s="4" customFormat="1" ht="45" customHeight="1" x14ac:dyDescent="0.25">
      <c r="A27" s="22">
        <v>9</v>
      </c>
      <c r="B27" s="53" t="s">
        <v>234</v>
      </c>
      <c r="C27" s="9" t="s">
        <v>8</v>
      </c>
      <c r="D27" s="53" t="s">
        <v>235</v>
      </c>
      <c r="E27" s="11" t="s">
        <v>2</v>
      </c>
      <c r="F27" s="11">
        <v>1</v>
      </c>
      <c r="G27" s="11"/>
      <c r="H27" s="24">
        <v>1450000</v>
      </c>
      <c r="I27" s="24">
        <f t="shared" si="0"/>
        <v>1624000.0000000002</v>
      </c>
      <c r="J27" s="43" t="s">
        <v>229</v>
      </c>
      <c r="K27" s="8" t="s">
        <v>26</v>
      </c>
    </row>
    <row r="28" spans="1:11" s="4" customFormat="1" ht="60.75" customHeight="1" x14ac:dyDescent="0.25">
      <c r="A28" s="63" t="s">
        <v>342</v>
      </c>
      <c r="B28" s="53" t="s">
        <v>260</v>
      </c>
      <c r="C28" s="9" t="s">
        <v>8</v>
      </c>
      <c r="D28" s="53" t="s">
        <v>261</v>
      </c>
      <c r="E28" s="11" t="s">
        <v>2</v>
      </c>
      <c r="F28" s="11">
        <v>1</v>
      </c>
      <c r="G28" s="11"/>
      <c r="H28" s="24">
        <v>3167000</v>
      </c>
      <c r="I28" s="24">
        <f t="shared" si="0"/>
        <v>3547040.0000000005</v>
      </c>
      <c r="J28" s="43" t="s">
        <v>233</v>
      </c>
      <c r="K28" s="8" t="s">
        <v>20</v>
      </c>
    </row>
    <row r="29" spans="1:11" s="4" customFormat="1" ht="51" customHeight="1" x14ac:dyDescent="0.25">
      <c r="A29" s="63" t="s">
        <v>343</v>
      </c>
      <c r="B29" s="53" t="s">
        <v>288</v>
      </c>
      <c r="C29" s="9" t="s">
        <v>8</v>
      </c>
      <c r="D29" s="53" t="s">
        <v>288</v>
      </c>
      <c r="E29" s="11" t="s">
        <v>2</v>
      </c>
      <c r="F29" s="11">
        <v>1</v>
      </c>
      <c r="G29" s="11"/>
      <c r="H29" s="24">
        <v>5542.86</v>
      </c>
      <c r="I29" s="24">
        <f t="shared" si="0"/>
        <v>6208.0032000000001</v>
      </c>
      <c r="J29" s="116" t="s">
        <v>29</v>
      </c>
      <c r="K29" s="3" t="s">
        <v>26</v>
      </c>
    </row>
    <row r="30" spans="1:11" s="4" customFormat="1" ht="60.75" customHeight="1" x14ac:dyDescent="0.25">
      <c r="A30" s="63" t="s">
        <v>344</v>
      </c>
      <c r="B30" s="53" t="s">
        <v>289</v>
      </c>
      <c r="C30" s="9" t="s">
        <v>8</v>
      </c>
      <c r="D30" s="53" t="s">
        <v>289</v>
      </c>
      <c r="E30" s="11" t="s">
        <v>2</v>
      </c>
      <c r="F30" s="11">
        <v>1</v>
      </c>
      <c r="G30" s="11"/>
      <c r="H30" s="24">
        <v>53425.89</v>
      </c>
      <c r="I30" s="24">
        <f t="shared" si="0"/>
        <v>59836.996800000008</v>
      </c>
      <c r="J30" s="116" t="s">
        <v>29</v>
      </c>
      <c r="K30" s="3" t="s">
        <v>26</v>
      </c>
    </row>
    <row r="31" spans="1:11" s="4" customFormat="1" ht="78.75" customHeight="1" x14ac:dyDescent="0.25">
      <c r="A31" s="63" t="s">
        <v>345</v>
      </c>
      <c r="B31" s="53" t="s">
        <v>290</v>
      </c>
      <c r="C31" s="9" t="s">
        <v>8</v>
      </c>
      <c r="D31" s="53" t="s">
        <v>290</v>
      </c>
      <c r="E31" s="11" t="s">
        <v>2</v>
      </c>
      <c r="F31" s="11">
        <v>1</v>
      </c>
      <c r="G31" s="11"/>
      <c r="H31" s="24">
        <v>20421.43</v>
      </c>
      <c r="I31" s="24">
        <f t="shared" si="0"/>
        <v>22872.001600000003</v>
      </c>
      <c r="J31" s="116" t="s">
        <v>29</v>
      </c>
      <c r="K31" s="3" t="s">
        <v>26</v>
      </c>
    </row>
    <row r="32" spans="1:11" s="4" customFormat="1" ht="80.25" customHeight="1" x14ac:dyDescent="0.25">
      <c r="A32" s="63" t="s">
        <v>346</v>
      </c>
      <c r="B32" s="53" t="s">
        <v>324</v>
      </c>
      <c r="C32" s="9" t="s">
        <v>8</v>
      </c>
      <c r="D32" s="53" t="s">
        <v>325</v>
      </c>
      <c r="E32" s="11" t="s">
        <v>2</v>
      </c>
      <c r="F32" s="11">
        <v>1</v>
      </c>
      <c r="G32" s="11"/>
      <c r="H32" s="24">
        <v>100000</v>
      </c>
      <c r="I32" s="24">
        <f t="shared" si="0"/>
        <v>112000.00000000001</v>
      </c>
      <c r="J32" s="116" t="s">
        <v>326</v>
      </c>
      <c r="K32" s="8" t="s">
        <v>20</v>
      </c>
    </row>
    <row r="33" spans="1:11" s="4" customFormat="1" ht="80.25" customHeight="1" x14ac:dyDescent="0.25">
      <c r="A33" s="63" t="s">
        <v>347</v>
      </c>
      <c r="B33" s="53" t="s">
        <v>327</v>
      </c>
      <c r="C33" s="9" t="s">
        <v>8</v>
      </c>
      <c r="D33" s="53" t="s">
        <v>328</v>
      </c>
      <c r="E33" s="11" t="s">
        <v>2</v>
      </c>
      <c r="F33" s="11">
        <v>1</v>
      </c>
      <c r="G33" s="11"/>
      <c r="H33" s="24">
        <v>30770</v>
      </c>
      <c r="I33" s="24">
        <f t="shared" si="0"/>
        <v>34462.400000000001</v>
      </c>
      <c r="J33" s="116" t="s">
        <v>29</v>
      </c>
      <c r="K33" s="3" t="s">
        <v>26</v>
      </c>
    </row>
    <row r="34" spans="1:11" s="4" customFormat="1" ht="97.5" customHeight="1" x14ac:dyDescent="0.25">
      <c r="A34" s="63" t="s">
        <v>351</v>
      </c>
      <c r="B34" s="53" t="s">
        <v>373</v>
      </c>
      <c r="C34" s="9" t="s">
        <v>8</v>
      </c>
      <c r="D34" s="53" t="s">
        <v>374</v>
      </c>
      <c r="E34" s="11" t="s">
        <v>2</v>
      </c>
      <c r="F34" s="11">
        <v>1</v>
      </c>
      <c r="G34" s="11"/>
      <c r="H34" s="24">
        <v>5400000</v>
      </c>
      <c r="I34" s="24">
        <f t="shared" si="0"/>
        <v>6048000.0000000009</v>
      </c>
      <c r="J34" s="116" t="s">
        <v>375</v>
      </c>
      <c r="K34" s="3" t="s">
        <v>89</v>
      </c>
    </row>
    <row r="35" spans="1:11" s="4" customFormat="1" ht="80.25" customHeight="1" x14ac:dyDescent="0.25">
      <c r="A35" s="63" t="s">
        <v>353</v>
      </c>
      <c r="B35" s="53" t="s">
        <v>372</v>
      </c>
      <c r="C35" s="9" t="s">
        <v>8</v>
      </c>
      <c r="D35" s="53" t="s">
        <v>371</v>
      </c>
      <c r="E35" s="11" t="s">
        <v>2</v>
      </c>
      <c r="F35" s="11">
        <v>1</v>
      </c>
      <c r="G35" s="11"/>
      <c r="H35" s="24">
        <v>520000</v>
      </c>
      <c r="I35" s="24">
        <f t="shared" si="0"/>
        <v>582400</v>
      </c>
      <c r="J35" s="116" t="s">
        <v>377</v>
      </c>
      <c r="K35" s="3" t="s">
        <v>89</v>
      </c>
    </row>
    <row r="36" spans="1:11" s="4" customFormat="1" ht="80.25" customHeight="1" x14ac:dyDescent="0.25">
      <c r="A36" s="63" t="s">
        <v>354</v>
      </c>
      <c r="B36" s="112" t="s">
        <v>369</v>
      </c>
      <c r="C36" s="9" t="s">
        <v>8</v>
      </c>
      <c r="D36" s="53" t="s">
        <v>370</v>
      </c>
      <c r="E36" s="11" t="s">
        <v>2</v>
      </c>
      <c r="F36" s="11">
        <v>1</v>
      </c>
      <c r="G36" s="11"/>
      <c r="H36" s="24">
        <v>1500000</v>
      </c>
      <c r="I36" s="24">
        <f t="shared" si="0"/>
        <v>1680000.0000000002</v>
      </c>
      <c r="J36" s="116" t="s">
        <v>316</v>
      </c>
      <c r="K36" s="3" t="s">
        <v>89</v>
      </c>
    </row>
    <row r="37" spans="1:11" s="4" customFormat="1" ht="80.25" customHeight="1" x14ac:dyDescent="0.25">
      <c r="A37" s="63" t="s">
        <v>355</v>
      </c>
      <c r="B37" s="53" t="s">
        <v>363</v>
      </c>
      <c r="C37" s="9" t="s">
        <v>8</v>
      </c>
      <c r="D37" s="53" t="s">
        <v>364</v>
      </c>
      <c r="E37" s="11" t="s">
        <v>2</v>
      </c>
      <c r="F37" s="11">
        <v>1</v>
      </c>
      <c r="G37" s="11"/>
      <c r="H37" s="24">
        <v>4000000</v>
      </c>
      <c r="I37" s="24">
        <f t="shared" si="0"/>
        <v>4480000</v>
      </c>
      <c r="J37" s="116" t="s">
        <v>365</v>
      </c>
      <c r="K37" s="3" t="s">
        <v>26</v>
      </c>
    </row>
    <row r="38" spans="1:11" s="4" customFormat="1" ht="80.25" customHeight="1" x14ac:dyDescent="0.25">
      <c r="A38" s="63" t="s">
        <v>356</v>
      </c>
      <c r="B38" s="53" t="s">
        <v>360</v>
      </c>
      <c r="C38" s="9" t="s">
        <v>8</v>
      </c>
      <c r="D38" s="53" t="s">
        <v>361</v>
      </c>
      <c r="E38" s="11" t="s">
        <v>2</v>
      </c>
      <c r="F38" s="11">
        <v>1</v>
      </c>
      <c r="G38" s="11"/>
      <c r="H38" s="24">
        <v>590070</v>
      </c>
      <c r="I38" s="24">
        <f t="shared" si="0"/>
        <v>660878.4</v>
      </c>
      <c r="J38" s="116" t="s">
        <v>362</v>
      </c>
      <c r="K38" s="3" t="s">
        <v>26</v>
      </c>
    </row>
    <row r="39" spans="1:11" s="4" customFormat="1" ht="20.25" customHeight="1" x14ac:dyDescent="0.25">
      <c r="A39" s="133" t="s">
        <v>58</v>
      </c>
      <c r="B39" s="133"/>
      <c r="C39" s="133"/>
      <c r="D39" s="133"/>
      <c r="E39" s="133"/>
      <c r="F39" s="133"/>
      <c r="G39" s="133"/>
      <c r="H39" s="107">
        <f>SUM(H19:H38)</f>
        <v>562558558.99999988</v>
      </c>
      <c r="I39" s="107">
        <f>SUM(I19:I38)</f>
        <v>630065586.08000004</v>
      </c>
      <c r="J39" s="105"/>
      <c r="K39" s="106"/>
    </row>
    <row r="40" spans="1:11" s="4" customFormat="1" ht="18" customHeight="1" x14ac:dyDescent="0.25">
      <c r="A40" s="137" t="s">
        <v>348</v>
      </c>
      <c r="B40" s="139"/>
      <c r="C40" s="139"/>
      <c r="D40" s="139"/>
      <c r="E40" s="139"/>
      <c r="F40" s="139"/>
      <c r="G40" s="140"/>
      <c r="H40" s="107">
        <f>H17+H39</f>
        <v>662558558.99999988</v>
      </c>
      <c r="I40" s="107">
        <f>I39+I17</f>
        <v>742065586.08000004</v>
      </c>
      <c r="J40" s="114"/>
      <c r="K40" s="114"/>
    </row>
    <row r="41" spans="1:11" s="4" customFormat="1" ht="24.75" customHeight="1" x14ac:dyDescent="0.25">
      <c r="A41" s="132" t="s">
        <v>236</v>
      </c>
      <c r="B41" s="132"/>
      <c r="C41" s="132"/>
      <c r="D41" s="132"/>
      <c r="E41" s="132"/>
      <c r="F41" s="132"/>
      <c r="G41" s="132"/>
      <c r="H41" s="132"/>
      <c r="I41" s="132"/>
      <c r="J41" s="132"/>
      <c r="K41" s="132"/>
    </row>
    <row r="42" spans="1:11" s="4" customFormat="1" ht="16.5" customHeight="1" x14ac:dyDescent="0.25">
      <c r="A42" s="133" t="s">
        <v>54</v>
      </c>
      <c r="B42" s="133"/>
      <c r="C42" s="133"/>
      <c r="D42" s="133"/>
      <c r="E42" s="133"/>
      <c r="F42" s="133"/>
      <c r="G42" s="133"/>
      <c r="H42" s="133"/>
      <c r="I42" s="133"/>
      <c r="J42" s="133"/>
      <c r="K42" s="133"/>
    </row>
    <row r="43" spans="1:11" s="4" customFormat="1" ht="121.5" customHeight="1" x14ac:dyDescent="0.25">
      <c r="A43" s="22">
        <v>1</v>
      </c>
      <c r="B43" s="27" t="s">
        <v>60</v>
      </c>
      <c r="C43" s="22" t="s">
        <v>101</v>
      </c>
      <c r="D43" s="27" t="s">
        <v>10</v>
      </c>
      <c r="E43" s="22" t="s">
        <v>21</v>
      </c>
      <c r="F43" s="22">
        <v>1</v>
      </c>
      <c r="G43" s="30"/>
      <c r="H43" s="25">
        <v>22067946054</v>
      </c>
      <c r="I43" s="25">
        <f>H43*1.12</f>
        <v>24716099580.480003</v>
      </c>
      <c r="J43" s="44" t="s">
        <v>256</v>
      </c>
      <c r="K43" s="30" t="s">
        <v>11</v>
      </c>
    </row>
    <row r="44" spans="1:11" s="4" customFormat="1" ht="81" customHeight="1" x14ac:dyDescent="0.25">
      <c r="A44" s="22">
        <v>2</v>
      </c>
      <c r="B44" s="27" t="s">
        <v>64</v>
      </c>
      <c r="C44" s="22" t="s">
        <v>101</v>
      </c>
      <c r="D44" s="27" t="s">
        <v>64</v>
      </c>
      <c r="E44" s="22" t="s">
        <v>21</v>
      </c>
      <c r="F44" s="22">
        <v>1</v>
      </c>
      <c r="G44" s="30"/>
      <c r="H44" s="25">
        <v>1192956190</v>
      </c>
      <c r="I44" s="25">
        <f t="shared" ref="I44:I47" si="1">H44*1.12</f>
        <v>1336110932.8000002</v>
      </c>
      <c r="J44" s="44" t="s">
        <v>65</v>
      </c>
      <c r="K44" s="30" t="s">
        <v>11</v>
      </c>
    </row>
    <row r="45" spans="1:11" s="4" customFormat="1" ht="50.25" customHeight="1" x14ac:dyDescent="0.25">
      <c r="A45" s="22">
        <v>3</v>
      </c>
      <c r="B45" s="27" t="s">
        <v>30</v>
      </c>
      <c r="C45" s="22" t="s">
        <v>102</v>
      </c>
      <c r="D45" s="27" t="s">
        <v>30</v>
      </c>
      <c r="E45" s="22" t="s">
        <v>21</v>
      </c>
      <c r="F45" s="22">
        <v>1</v>
      </c>
      <c r="G45" s="30"/>
      <c r="H45" s="25">
        <v>296349062</v>
      </c>
      <c r="I45" s="25">
        <f t="shared" si="1"/>
        <v>331910949.44000006</v>
      </c>
      <c r="J45" s="30" t="s">
        <v>31</v>
      </c>
      <c r="K45" s="30" t="s">
        <v>20</v>
      </c>
    </row>
    <row r="46" spans="1:11" s="4" customFormat="1" ht="100.5" customHeight="1" x14ac:dyDescent="0.25">
      <c r="A46" s="22">
        <v>4</v>
      </c>
      <c r="B46" s="27" t="s">
        <v>285</v>
      </c>
      <c r="C46" s="22" t="s">
        <v>101</v>
      </c>
      <c r="D46" s="27" t="s">
        <v>285</v>
      </c>
      <c r="E46" s="22" t="s">
        <v>21</v>
      </c>
      <c r="F46" s="22">
        <v>1</v>
      </c>
      <c r="G46" s="27"/>
      <c r="H46" s="25">
        <v>1093196228</v>
      </c>
      <c r="I46" s="25">
        <f t="shared" si="1"/>
        <v>1224379775.3600001</v>
      </c>
      <c r="J46" s="44" t="s">
        <v>257</v>
      </c>
      <c r="K46" s="30" t="s">
        <v>11</v>
      </c>
    </row>
    <row r="47" spans="1:11" s="4" customFormat="1" ht="99.75" customHeight="1" x14ac:dyDescent="0.25">
      <c r="A47" s="22">
        <v>5</v>
      </c>
      <c r="B47" s="27" t="s">
        <v>91</v>
      </c>
      <c r="C47" s="22" t="s">
        <v>103</v>
      </c>
      <c r="D47" s="27" t="s">
        <v>91</v>
      </c>
      <c r="E47" s="22" t="s">
        <v>92</v>
      </c>
      <c r="F47" s="22">
        <v>1</v>
      </c>
      <c r="G47" s="27"/>
      <c r="H47" s="25">
        <v>48472113</v>
      </c>
      <c r="I47" s="25">
        <f t="shared" si="1"/>
        <v>54288766.560000002</v>
      </c>
      <c r="J47" s="44" t="s">
        <v>119</v>
      </c>
      <c r="K47" s="30" t="s">
        <v>11</v>
      </c>
    </row>
    <row r="48" spans="1:11" s="4" customFormat="1" ht="15" customHeight="1" x14ac:dyDescent="0.25">
      <c r="A48" s="137" t="s">
        <v>55</v>
      </c>
      <c r="B48" s="138"/>
      <c r="C48" s="138"/>
      <c r="D48" s="138"/>
      <c r="E48" s="139"/>
      <c r="F48" s="139"/>
      <c r="G48" s="140"/>
      <c r="H48" s="107">
        <f>SUM(H43:H47)</f>
        <v>24698919647</v>
      </c>
      <c r="I48" s="107">
        <f>SUM(I43:I47)</f>
        <v>27662790004.640003</v>
      </c>
      <c r="J48" s="121"/>
      <c r="K48" s="121"/>
    </row>
    <row r="49" spans="1:11" s="4" customFormat="1" ht="13.5" customHeight="1" x14ac:dyDescent="0.25">
      <c r="A49" s="133" t="s">
        <v>56</v>
      </c>
      <c r="B49" s="133"/>
      <c r="C49" s="133"/>
      <c r="D49" s="133"/>
      <c r="E49" s="133"/>
      <c r="F49" s="133"/>
      <c r="G49" s="133"/>
      <c r="H49" s="133"/>
      <c r="I49" s="133"/>
      <c r="J49" s="133"/>
      <c r="K49" s="133"/>
    </row>
    <row r="50" spans="1:11" s="4" customFormat="1" ht="48.75" customHeight="1" x14ac:dyDescent="0.25">
      <c r="A50" s="22">
        <v>1</v>
      </c>
      <c r="B50" s="27" t="s">
        <v>44</v>
      </c>
      <c r="C50" s="22" t="s">
        <v>104</v>
      </c>
      <c r="D50" s="27" t="s">
        <v>45</v>
      </c>
      <c r="E50" s="22" t="s">
        <v>2</v>
      </c>
      <c r="F50" s="22">
        <v>1</v>
      </c>
      <c r="G50" s="31"/>
      <c r="H50" s="25">
        <v>649488886.61000001</v>
      </c>
      <c r="I50" s="25">
        <f>H50*1.12</f>
        <v>727427553.00320005</v>
      </c>
      <c r="J50" s="44" t="s">
        <v>15</v>
      </c>
      <c r="K50" s="30" t="s">
        <v>20</v>
      </c>
    </row>
    <row r="51" spans="1:11" s="4" customFormat="1" ht="51" customHeight="1" x14ac:dyDescent="0.25">
      <c r="A51" s="20">
        <v>2</v>
      </c>
      <c r="B51" s="54" t="s">
        <v>46</v>
      </c>
      <c r="C51" s="14" t="s">
        <v>104</v>
      </c>
      <c r="D51" s="54" t="s">
        <v>47</v>
      </c>
      <c r="E51" s="18" t="s">
        <v>2</v>
      </c>
      <c r="F51" s="18">
        <v>1</v>
      </c>
      <c r="G51" s="19"/>
      <c r="H51" s="34">
        <v>623727530.36000001</v>
      </c>
      <c r="I51" s="25">
        <f t="shared" ref="I51:I86" si="2">H51*1.12</f>
        <v>698574834.00320005</v>
      </c>
      <c r="J51" s="45" t="s">
        <v>15</v>
      </c>
      <c r="K51" s="8" t="s">
        <v>20</v>
      </c>
    </row>
    <row r="52" spans="1:11" s="4" customFormat="1" ht="58.5" customHeight="1" x14ac:dyDescent="0.25">
      <c r="A52" s="20">
        <v>3</v>
      </c>
      <c r="B52" s="54" t="s">
        <v>48</v>
      </c>
      <c r="C52" s="14" t="s">
        <v>105</v>
      </c>
      <c r="D52" s="54" t="s">
        <v>49</v>
      </c>
      <c r="E52" s="18" t="s">
        <v>2</v>
      </c>
      <c r="F52" s="18">
        <v>1</v>
      </c>
      <c r="G52" s="19"/>
      <c r="H52" s="34">
        <v>169623761.61000001</v>
      </c>
      <c r="I52" s="25">
        <f t="shared" si="2"/>
        <v>189978613.00320002</v>
      </c>
      <c r="J52" s="45" t="s">
        <v>15</v>
      </c>
      <c r="K52" s="8" t="s">
        <v>20</v>
      </c>
    </row>
    <row r="53" spans="1:11" s="4" customFormat="1" ht="58.5" customHeight="1" x14ac:dyDescent="0.25">
      <c r="A53" s="20">
        <f>A52+1</f>
        <v>4</v>
      </c>
      <c r="B53" s="55" t="s">
        <v>67</v>
      </c>
      <c r="C53" s="14" t="s">
        <v>106</v>
      </c>
      <c r="D53" s="55" t="s">
        <v>67</v>
      </c>
      <c r="E53" s="3" t="s">
        <v>2</v>
      </c>
      <c r="F53" s="3">
        <v>1</v>
      </c>
      <c r="G53" s="12"/>
      <c r="H53" s="23">
        <v>1071000</v>
      </c>
      <c r="I53" s="25">
        <f t="shared" si="2"/>
        <v>1199520</v>
      </c>
      <c r="J53" s="46" t="s">
        <v>18</v>
      </c>
      <c r="K53" s="8" t="s">
        <v>11</v>
      </c>
    </row>
    <row r="54" spans="1:11" s="4" customFormat="1" ht="40.5" customHeight="1" x14ac:dyDescent="0.25">
      <c r="A54" s="20">
        <f t="shared" ref="A54:A56" si="3">A53+1</f>
        <v>5</v>
      </c>
      <c r="B54" s="41" t="s">
        <v>68</v>
      </c>
      <c r="C54" s="14" t="s">
        <v>107</v>
      </c>
      <c r="D54" s="41" t="s">
        <v>68</v>
      </c>
      <c r="E54" s="18" t="s">
        <v>2</v>
      </c>
      <c r="F54" s="18">
        <v>1</v>
      </c>
      <c r="G54" s="19"/>
      <c r="H54" s="34">
        <v>37050000</v>
      </c>
      <c r="I54" s="25">
        <f t="shared" si="2"/>
        <v>41496000.000000007</v>
      </c>
      <c r="J54" s="45" t="s">
        <v>18</v>
      </c>
      <c r="K54" s="8" t="s">
        <v>7</v>
      </c>
    </row>
    <row r="55" spans="1:11" s="4" customFormat="1" ht="64.5" customHeight="1" x14ac:dyDescent="0.25">
      <c r="A55" s="20">
        <f t="shared" si="3"/>
        <v>6</v>
      </c>
      <c r="B55" s="56" t="s">
        <v>36</v>
      </c>
      <c r="C55" s="3" t="s">
        <v>107</v>
      </c>
      <c r="D55" s="56" t="s">
        <v>36</v>
      </c>
      <c r="E55" s="3" t="s">
        <v>2</v>
      </c>
      <c r="F55" s="3">
        <v>1</v>
      </c>
      <c r="G55" s="3"/>
      <c r="H55" s="23">
        <v>200000</v>
      </c>
      <c r="I55" s="25">
        <f t="shared" si="2"/>
        <v>224000.00000000003</v>
      </c>
      <c r="J55" s="46" t="s">
        <v>37</v>
      </c>
      <c r="K55" s="8" t="s">
        <v>7</v>
      </c>
    </row>
    <row r="56" spans="1:11" s="4" customFormat="1" ht="60" customHeight="1" x14ac:dyDescent="0.25">
      <c r="A56" s="20">
        <f t="shared" si="3"/>
        <v>7</v>
      </c>
      <c r="B56" s="28" t="s">
        <v>69</v>
      </c>
      <c r="C56" s="3" t="s">
        <v>108</v>
      </c>
      <c r="D56" s="28" t="s">
        <v>70</v>
      </c>
      <c r="E56" s="3" t="s">
        <v>2</v>
      </c>
      <c r="F56" s="3">
        <v>1</v>
      </c>
      <c r="G56" s="3"/>
      <c r="H56" s="23">
        <v>72000000</v>
      </c>
      <c r="I56" s="25">
        <f t="shared" si="2"/>
        <v>80640000.000000015</v>
      </c>
      <c r="J56" s="46" t="s">
        <v>71</v>
      </c>
      <c r="K56" s="8" t="s">
        <v>72</v>
      </c>
    </row>
    <row r="57" spans="1:11" s="4" customFormat="1" ht="76.5" customHeight="1" x14ac:dyDescent="0.25">
      <c r="A57" s="20">
        <f>A56+1</f>
        <v>8</v>
      </c>
      <c r="B57" s="40" t="s">
        <v>24</v>
      </c>
      <c r="C57" s="3" t="s">
        <v>107</v>
      </c>
      <c r="D57" s="40" t="s">
        <v>24</v>
      </c>
      <c r="E57" s="3" t="s">
        <v>2</v>
      </c>
      <c r="F57" s="3">
        <v>1</v>
      </c>
      <c r="G57" s="3"/>
      <c r="H57" s="23">
        <v>158248</v>
      </c>
      <c r="I57" s="25">
        <f t="shared" si="2"/>
        <v>177237.76000000001</v>
      </c>
      <c r="J57" s="46" t="s">
        <v>25</v>
      </c>
      <c r="K57" s="8" t="s">
        <v>26</v>
      </c>
    </row>
    <row r="58" spans="1:11" s="2" customFormat="1" ht="57.75" customHeight="1" x14ac:dyDescent="0.25">
      <c r="A58" s="20">
        <f>A57+1</f>
        <v>9</v>
      </c>
      <c r="B58" s="55" t="s">
        <v>274</v>
      </c>
      <c r="C58" s="3" t="s">
        <v>109</v>
      </c>
      <c r="D58" s="55" t="s">
        <v>275</v>
      </c>
      <c r="E58" s="3" t="s">
        <v>2</v>
      </c>
      <c r="F58" s="3">
        <v>1</v>
      </c>
      <c r="G58" s="3"/>
      <c r="H58" s="23">
        <v>241600000</v>
      </c>
      <c r="I58" s="25">
        <f t="shared" si="2"/>
        <v>270592000</v>
      </c>
      <c r="J58" s="46" t="s">
        <v>276</v>
      </c>
      <c r="K58" s="8" t="s">
        <v>96</v>
      </c>
    </row>
    <row r="59" spans="1:11" s="4" customFormat="1" ht="132.75" customHeight="1" x14ac:dyDescent="0.25">
      <c r="A59" s="20">
        <f>A58+1</f>
        <v>10</v>
      </c>
      <c r="B59" s="55" t="s">
        <v>9</v>
      </c>
      <c r="C59" s="3" t="s">
        <v>110</v>
      </c>
      <c r="D59" s="55" t="s">
        <v>13</v>
      </c>
      <c r="E59" s="3" t="s">
        <v>2</v>
      </c>
      <c r="F59" s="3">
        <v>1</v>
      </c>
      <c r="G59" s="3"/>
      <c r="H59" s="35">
        <v>18951453</v>
      </c>
      <c r="I59" s="25">
        <f t="shared" si="2"/>
        <v>21225627.360000003</v>
      </c>
      <c r="J59" s="47" t="s">
        <v>17</v>
      </c>
      <c r="K59" s="8" t="s">
        <v>14</v>
      </c>
    </row>
    <row r="60" spans="1:11" s="4" customFormat="1" ht="36.75" customHeight="1" x14ac:dyDescent="0.25">
      <c r="A60" s="20">
        <f t="shared" ref="A60:A93" si="4">A59+1</f>
        <v>11</v>
      </c>
      <c r="B60" s="40" t="s">
        <v>27</v>
      </c>
      <c r="C60" s="3" t="s">
        <v>111</v>
      </c>
      <c r="D60" s="40" t="s">
        <v>27</v>
      </c>
      <c r="E60" s="3" t="s">
        <v>2</v>
      </c>
      <c r="F60" s="3">
        <v>1</v>
      </c>
      <c r="G60" s="5"/>
      <c r="H60" s="37">
        <v>400000</v>
      </c>
      <c r="I60" s="25">
        <f t="shared" si="2"/>
        <v>448000.00000000006</v>
      </c>
      <c r="J60" s="48" t="s">
        <v>15</v>
      </c>
      <c r="K60" s="8" t="s">
        <v>7</v>
      </c>
    </row>
    <row r="61" spans="1:11" s="4" customFormat="1" ht="60.75" customHeight="1" x14ac:dyDescent="0.25">
      <c r="A61" s="20">
        <f t="shared" si="4"/>
        <v>12</v>
      </c>
      <c r="B61" s="57" t="s">
        <v>313</v>
      </c>
      <c r="C61" s="3" t="s">
        <v>101</v>
      </c>
      <c r="D61" s="57" t="s">
        <v>313</v>
      </c>
      <c r="E61" s="3" t="s">
        <v>2</v>
      </c>
      <c r="F61" s="3">
        <v>1</v>
      </c>
      <c r="G61" s="3"/>
      <c r="H61" s="35">
        <v>661500000</v>
      </c>
      <c r="I61" s="25">
        <f t="shared" si="2"/>
        <v>740880000.00000012</v>
      </c>
      <c r="J61" s="48" t="s">
        <v>314</v>
      </c>
      <c r="K61" s="8" t="s">
        <v>20</v>
      </c>
    </row>
    <row r="62" spans="1:11" s="4" customFormat="1" ht="45" customHeight="1" x14ac:dyDescent="0.25">
      <c r="A62" s="20">
        <f t="shared" si="4"/>
        <v>13</v>
      </c>
      <c r="B62" s="57" t="s">
        <v>73</v>
      </c>
      <c r="C62" s="3" t="s">
        <v>101</v>
      </c>
      <c r="D62" s="57" t="s">
        <v>74</v>
      </c>
      <c r="E62" s="3" t="s">
        <v>2</v>
      </c>
      <c r="F62" s="3">
        <v>1</v>
      </c>
      <c r="G62" s="3"/>
      <c r="H62" s="35">
        <v>107509000</v>
      </c>
      <c r="I62" s="25">
        <f t="shared" si="2"/>
        <v>120410080.00000001</v>
      </c>
      <c r="J62" s="48" t="s">
        <v>15</v>
      </c>
      <c r="K62" s="8" t="s">
        <v>20</v>
      </c>
    </row>
    <row r="63" spans="1:11" s="4" customFormat="1" ht="55.5" customHeight="1" x14ac:dyDescent="0.25">
      <c r="A63" s="20">
        <f t="shared" si="4"/>
        <v>14</v>
      </c>
      <c r="B63" s="58" t="s">
        <v>262</v>
      </c>
      <c r="C63" s="3" t="s">
        <v>101</v>
      </c>
      <c r="D63" s="58" t="s">
        <v>263</v>
      </c>
      <c r="E63" s="3" t="s">
        <v>2</v>
      </c>
      <c r="F63" s="3">
        <v>1</v>
      </c>
      <c r="G63" s="3"/>
      <c r="H63" s="117">
        <v>6053030100</v>
      </c>
      <c r="I63" s="25">
        <f t="shared" si="2"/>
        <v>6779393712.000001</v>
      </c>
      <c r="J63" s="48" t="s">
        <v>264</v>
      </c>
      <c r="K63" s="8" t="s">
        <v>20</v>
      </c>
    </row>
    <row r="64" spans="1:11" s="4" customFormat="1" ht="57.75" customHeight="1" x14ac:dyDescent="0.25">
      <c r="A64" s="20">
        <f t="shared" si="4"/>
        <v>15</v>
      </c>
      <c r="B64" s="59" t="s">
        <v>3</v>
      </c>
      <c r="C64" s="3" t="s">
        <v>109</v>
      </c>
      <c r="D64" s="59" t="s">
        <v>3</v>
      </c>
      <c r="E64" s="3" t="s">
        <v>2</v>
      </c>
      <c r="F64" s="3">
        <v>1</v>
      </c>
      <c r="G64" s="3"/>
      <c r="H64" s="35">
        <v>86947200</v>
      </c>
      <c r="I64" s="25">
        <f t="shared" si="2"/>
        <v>97380864.000000015</v>
      </c>
      <c r="J64" s="48" t="s">
        <v>15</v>
      </c>
      <c r="K64" s="8" t="s">
        <v>20</v>
      </c>
    </row>
    <row r="65" spans="1:12" s="2" customFormat="1" ht="50.25" customHeight="1" x14ac:dyDescent="0.25">
      <c r="A65" s="20">
        <f t="shared" si="4"/>
        <v>16</v>
      </c>
      <c r="B65" s="60" t="s">
        <v>250</v>
      </c>
      <c r="C65" s="3" t="s">
        <v>109</v>
      </c>
      <c r="D65" s="60" t="s">
        <v>251</v>
      </c>
      <c r="E65" s="3" t="s">
        <v>2</v>
      </c>
      <c r="F65" s="3">
        <v>1</v>
      </c>
      <c r="G65" s="3"/>
      <c r="H65" s="35">
        <v>1806000000</v>
      </c>
      <c r="I65" s="25">
        <f t="shared" si="2"/>
        <v>2022720000.0000002</v>
      </c>
      <c r="J65" s="48" t="s">
        <v>252</v>
      </c>
      <c r="K65" s="8" t="s">
        <v>20</v>
      </c>
    </row>
    <row r="66" spans="1:12" s="2" customFormat="1" ht="33.75" customHeight="1" x14ac:dyDescent="0.25">
      <c r="A66" s="20">
        <f t="shared" si="4"/>
        <v>17</v>
      </c>
      <c r="B66" s="59" t="s">
        <v>62</v>
      </c>
      <c r="C66" s="14" t="s">
        <v>112</v>
      </c>
      <c r="D66" s="59" t="s">
        <v>63</v>
      </c>
      <c r="E66" s="3" t="s">
        <v>2</v>
      </c>
      <c r="F66" s="3">
        <v>1</v>
      </c>
      <c r="G66" s="3"/>
      <c r="H66" s="35">
        <v>2916000</v>
      </c>
      <c r="I66" s="25">
        <f t="shared" si="2"/>
        <v>3265920.0000000005</v>
      </c>
      <c r="J66" s="48" t="s">
        <v>15</v>
      </c>
      <c r="K66" s="8" t="s">
        <v>20</v>
      </c>
    </row>
    <row r="67" spans="1:12" s="2" customFormat="1" ht="60.75" customHeight="1" x14ac:dyDescent="0.25">
      <c r="A67" s="20">
        <f t="shared" si="4"/>
        <v>18</v>
      </c>
      <c r="B67" s="60" t="s">
        <v>33</v>
      </c>
      <c r="C67" s="3" t="s">
        <v>109</v>
      </c>
      <c r="D67" s="60" t="s">
        <v>34</v>
      </c>
      <c r="E67" s="3" t="s">
        <v>2</v>
      </c>
      <c r="F67" s="3">
        <v>1</v>
      </c>
      <c r="G67" s="3"/>
      <c r="H67" s="35">
        <v>129000000</v>
      </c>
      <c r="I67" s="25">
        <f t="shared" si="2"/>
        <v>144480000</v>
      </c>
      <c r="J67" s="48" t="s">
        <v>35</v>
      </c>
      <c r="K67" s="8" t="s">
        <v>20</v>
      </c>
    </row>
    <row r="68" spans="1:12" s="2" customFormat="1" ht="60.75" customHeight="1" x14ac:dyDescent="0.25">
      <c r="A68" s="20">
        <f t="shared" si="4"/>
        <v>19</v>
      </c>
      <c r="B68" s="60" t="s">
        <v>39</v>
      </c>
      <c r="C68" s="3" t="s">
        <v>109</v>
      </c>
      <c r="D68" s="60" t="s">
        <v>39</v>
      </c>
      <c r="E68" s="3" t="s">
        <v>2</v>
      </c>
      <c r="F68" s="3">
        <v>1</v>
      </c>
      <c r="G68" s="3"/>
      <c r="H68" s="35">
        <v>68415000</v>
      </c>
      <c r="I68" s="25">
        <f t="shared" si="2"/>
        <v>76624800</v>
      </c>
      <c r="J68" s="48" t="s">
        <v>15</v>
      </c>
      <c r="K68" s="8" t="s">
        <v>20</v>
      </c>
    </row>
    <row r="69" spans="1:12" s="2" customFormat="1" ht="81.75" customHeight="1" x14ac:dyDescent="0.25">
      <c r="A69" s="20">
        <f t="shared" si="4"/>
        <v>20</v>
      </c>
      <c r="B69" s="60" t="s">
        <v>40</v>
      </c>
      <c r="C69" s="3" t="s">
        <v>113</v>
      </c>
      <c r="D69" s="60" t="s">
        <v>40</v>
      </c>
      <c r="E69" s="3" t="s">
        <v>2</v>
      </c>
      <c r="F69" s="3">
        <v>1</v>
      </c>
      <c r="G69" s="3"/>
      <c r="H69" s="35">
        <v>1418314000</v>
      </c>
      <c r="I69" s="25">
        <f t="shared" si="2"/>
        <v>1588511680.0000002</v>
      </c>
      <c r="J69" s="48" t="s">
        <v>41</v>
      </c>
      <c r="K69" s="8" t="s">
        <v>20</v>
      </c>
      <c r="L69" s="118"/>
    </row>
    <row r="70" spans="1:12" s="2" customFormat="1" ht="54.75" customHeight="1" x14ac:dyDescent="0.25">
      <c r="A70" s="20">
        <f t="shared" si="4"/>
        <v>21</v>
      </c>
      <c r="B70" s="60" t="s">
        <v>42</v>
      </c>
      <c r="C70" s="26" t="s">
        <v>113</v>
      </c>
      <c r="D70" s="60" t="s">
        <v>42</v>
      </c>
      <c r="E70" s="26" t="s">
        <v>2</v>
      </c>
      <c r="F70" s="26">
        <v>1</v>
      </c>
      <c r="G70" s="21"/>
      <c r="H70" s="36">
        <v>1599348000</v>
      </c>
      <c r="I70" s="25">
        <f t="shared" si="2"/>
        <v>1791269760.0000002</v>
      </c>
      <c r="J70" s="49" t="s">
        <v>41</v>
      </c>
      <c r="K70" s="8" t="s">
        <v>20</v>
      </c>
      <c r="L70" s="118"/>
    </row>
    <row r="71" spans="1:12" s="2" customFormat="1" ht="45.75" customHeight="1" x14ac:dyDescent="0.25">
      <c r="A71" s="20">
        <f t="shared" si="4"/>
        <v>22</v>
      </c>
      <c r="B71" s="60" t="s">
        <v>43</v>
      </c>
      <c r="C71" s="26" t="s">
        <v>113</v>
      </c>
      <c r="D71" s="60" t="s">
        <v>43</v>
      </c>
      <c r="E71" s="26" t="s">
        <v>2</v>
      </c>
      <c r="F71" s="26">
        <v>1</v>
      </c>
      <c r="G71" s="21"/>
      <c r="H71" s="36">
        <v>137580000</v>
      </c>
      <c r="I71" s="25">
        <f t="shared" si="2"/>
        <v>154089600</v>
      </c>
      <c r="J71" s="49" t="s">
        <v>41</v>
      </c>
      <c r="K71" s="8" t="s">
        <v>20</v>
      </c>
      <c r="L71" s="118"/>
    </row>
    <row r="72" spans="1:12" s="2" customFormat="1" ht="91.5" customHeight="1" x14ac:dyDescent="0.25">
      <c r="A72" s="20">
        <f t="shared" si="4"/>
        <v>23</v>
      </c>
      <c r="B72" s="60" t="s">
        <v>76</v>
      </c>
      <c r="C72" s="26" t="s">
        <v>113</v>
      </c>
      <c r="D72" s="60" t="s">
        <v>76</v>
      </c>
      <c r="E72" s="26" t="s">
        <v>2</v>
      </c>
      <c r="F72" s="26">
        <v>1</v>
      </c>
      <c r="G72" s="21"/>
      <c r="H72" s="36">
        <v>153451000</v>
      </c>
      <c r="I72" s="25">
        <f t="shared" si="2"/>
        <v>171865120.00000003</v>
      </c>
      <c r="J72" s="21" t="s">
        <v>41</v>
      </c>
      <c r="K72" s="47" t="s">
        <v>20</v>
      </c>
      <c r="L72" s="119"/>
    </row>
    <row r="73" spans="1:12" s="2" customFormat="1" ht="113.25" customHeight="1" x14ac:dyDescent="0.25">
      <c r="A73" s="20">
        <f t="shared" si="4"/>
        <v>24</v>
      </c>
      <c r="B73" s="60" t="s">
        <v>77</v>
      </c>
      <c r="C73" s="26" t="s">
        <v>114</v>
      </c>
      <c r="D73" s="60" t="s">
        <v>77</v>
      </c>
      <c r="E73" s="26" t="s">
        <v>2</v>
      </c>
      <c r="F73" s="26">
        <v>1</v>
      </c>
      <c r="G73" s="21"/>
      <c r="H73" s="36">
        <v>484135000</v>
      </c>
      <c r="I73" s="25">
        <f t="shared" si="2"/>
        <v>542231200</v>
      </c>
      <c r="J73" s="21" t="s">
        <v>41</v>
      </c>
      <c r="K73" s="47" t="s">
        <v>20</v>
      </c>
      <c r="L73" s="118"/>
    </row>
    <row r="74" spans="1:12" s="2" customFormat="1" ht="123" customHeight="1" x14ac:dyDescent="0.25">
      <c r="A74" s="20">
        <f t="shared" si="4"/>
        <v>25</v>
      </c>
      <c r="B74" s="60" t="s">
        <v>78</v>
      </c>
      <c r="C74" s="26" t="s">
        <v>113</v>
      </c>
      <c r="D74" s="60" t="s">
        <v>78</v>
      </c>
      <c r="E74" s="26" t="s">
        <v>2</v>
      </c>
      <c r="F74" s="26">
        <v>1</v>
      </c>
      <c r="G74" s="21"/>
      <c r="H74" s="36">
        <v>970009000</v>
      </c>
      <c r="I74" s="25">
        <f t="shared" si="2"/>
        <v>1086410080</v>
      </c>
      <c r="J74" s="21" t="s">
        <v>41</v>
      </c>
      <c r="K74" s="47" t="s">
        <v>20</v>
      </c>
      <c r="L74" s="4"/>
    </row>
    <row r="75" spans="1:12" s="2" customFormat="1" ht="81.75" customHeight="1" x14ac:dyDescent="0.25">
      <c r="A75" s="20">
        <f t="shared" si="4"/>
        <v>26</v>
      </c>
      <c r="B75" s="60" t="s">
        <v>79</v>
      </c>
      <c r="C75" s="26" t="s">
        <v>105</v>
      </c>
      <c r="D75" s="60" t="s">
        <v>80</v>
      </c>
      <c r="E75" s="26" t="s">
        <v>2</v>
      </c>
      <c r="F75" s="26">
        <v>1</v>
      </c>
      <c r="G75" s="21"/>
      <c r="H75" s="36">
        <v>82952000</v>
      </c>
      <c r="I75" s="25">
        <f t="shared" si="2"/>
        <v>92906240.000000015</v>
      </c>
      <c r="J75" s="21" t="s">
        <v>15</v>
      </c>
      <c r="K75" s="47" t="s">
        <v>20</v>
      </c>
    </row>
    <row r="76" spans="1:12" s="2" customFormat="1" ht="61.5" customHeight="1" x14ac:dyDescent="0.25">
      <c r="A76" s="20">
        <f t="shared" si="4"/>
        <v>27</v>
      </c>
      <c r="B76" s="60" t="s">
        <v>81</v>
      </c>
      <c r="C76" s="26" t="s">
        <v>105</v>
      </c>
      <c r="D76" s="60" t="s">
        <v>82</v>
      </c>
      <c r="E76" s="26" t="s">
        <v>2</v>
      </c>
      <c r="F76" s="26">
        <v>1</v>
      </c>
      <c r="G76" s="21"/>
      <c r="H76" s="36">
        <v>43226000</v>
      </c>
      <c r="I76" s="25">
        <f t="shared" si="2"/>
        <v>48413120.000000007</v>
      </c>
      <c r="J76" s="21" t="s">
        <v>15</v>
      </c>
      <c r="K76" s="49" t="s">
        <v>20</v>
      </c>
    </row>
    <row r="77" spans="1:12" s="2" customFormat="1" ht="48.75" customHeight="1" x14ac:dyDescent="0.25">
      <c r="A77" s="20">
        <f t="shared" si="4"/>
        <v>28</v>
      </c>
      <c r="B77" s="60" t="s">
        <v>83</v>
      </c>
      <c r="C77" s="26" t="s">
        <v>105</v>
      </c>
      <c r="D77" s="60" t="s">
        <v>84</v>
      </c>
      <c r="E77" s="26" t="s">
        <v>2</v>
      </c>
      <c r="F77" s="26">
        <v>1</v>
      </c>
      <c r="G77" s="21"/>
      <c r="H77" s="36">
        <v>123822000</v>
      </c>
      <c r="I77" s="25">
        <f t="shared" si="2"/>
        <v>138680640</v>
      </c>
      <c r="J77" s="49" t="s">
        <v>15</v>
      </c>
      <c r="K77" s="8" t="s">
        <v>20</v>
      </c>
    </row>
    <row r="78" spans="1:12" s="2" customFormat="1" ht="45.75" customHeight="1" x14ac:dyDescent="0.25">
      <c r="A78" s="20">
        <f t="shared" si="4"/>
        <v>29</v>
      </c>
      <c r="B78" s="60" t="s">
        <v>85</v>
      </c>
      <c r="C78" s="26" t="s">
        <v>115</v>
      </c>
      <c r="D78" s="60" t="s">
        <v>85</v>
      </c>
      <c r="E78" s="26" t="s">
        <v>2</v>
      </c>
      <c r="F78" s="26">
        <v>1</v>
      </c>
      <c r="G78" s="21"/>
      <c r="H78" s="36">
        <v>8139120</v>
      </c>
      <c r="I78" s="25">
        <f t="shared" si="2"/>
        <v>9115814.4000000004</v>
      </c>
      <c r="J78" s="49" t="s">
        <v>15</v>
      </c>
      <c r="K78" s="8" t="s">
        <v>20</v>
      </c>
    </row>
    <row r="79" spans="1:12" s="2" customFormat="1" ht="36" customHeight="1" x14ac:dyDescent="0.25">
      <c r="A79" s="20">
        <f t="shared" si="4"/>
        <v>30</v>
      </c>
      <c r="B79" s="27" t="s">
        <v>86</v>
      </c>
      <c r="C79" s="22" t="s">
        <v>116</v>
      </c>
      <c r="D79" s="27" t="s">
        <v>86</v>
      </c>
      <c r="E79" s="26" t="s">
        <v>2</v>
      </c>
      <c r="F79" s="26">
        <v>1</v>
      </c>
      <c r="G79" s="27"/>
      <c r="H79" s="25">
        <v>6782600</v>
      </c>
      <c r="I79" s="25">
        <f t="shared" si="2"/>
        <v>7596512.0000000009</v>
      </c>
      <c r="J79" s="30" t="s">
        <v>15</v>
      </c>
      <c r="K79" s="30" t="s">
        <v>20</v>
      </c>
    </row>
    <row r="80" spans="1:12" s="2" customFormat="1" ht="35.25" customHeight="1" x14ac:dyDescent="0.25">
      <c r="A80" s="20">
        <f t="shared" si="4"/>
        <v>31</v>
      </c>
      <c r="B80" s="27" t="s">
        <v>87</v>
      </c>
      <c r="C80" s="22" t="s">
        <v>117</v>
      </c>
      <c r="D80" s="27" t="s">
        <v>88</v>
      </c>
      <c r="E80" s="26" t="s">
        <v>2</v>
      </c>
      <c r="F80" s="26">
        <v>1</v>
      </c>
      <c r="G80" s="27"/>
      <c r="H80" s="25">
        <v>165529350</v>
      </c>
      <c r="I80" s="25">
        <f t="shared" si="2"/>
        <v>185392872.00000003</v>
      </c>
      <c r="J80" s="30" t="s">
        <v>337</v>
      </c>
      <c r="K80" s="30" t="s">
        <v>89</v>
      </c>
    </row>
    <row r="81" spans="1:11" s="2" customFormat="1" ht="150.75" customHeight="1" x14ac:dyDescent="0.25">
      <c r="A81" s="20">
        <f t="shared" si="4"/>
        <v>32</v>
      </c>
      <c r="B81" s="27" t="s">
        <v>321</v>
      </c>
      <c r="C81" s="22" t="s">
        <v>118</v>
      </c>
      <c r="D81" s="27" t="s">
        <v>322</v>
      </c>
      <c r="E81" s="26" t="s">
        <v>2</v>
      </c>
      <c r="F81" s="26">
        <v>1</v>
      </c>
      <c r="G81" s="27"/>
      <c r="H81" s="25">
        <v>156389901</v>
      </c>
      <c r="I81" s="25">
        <f t="shared" si="2"/>
        <v>175156689.12</v>
      </c>
      <c r="J81" s="22" t="s">
        <v>90</v>
      </c>
      <c r="K81" s="30" t="s">
        <v>26</v>
      </c>
    </row>
    <row r="82" spans="1:11" s="2" customFormat="1" ht="50.25" customHeight="1" x14ac:dyDescent="0.25">
      <c r="A82" s="20">
        <f t="shared" si="4"/>
        <v>33</v>
      </c>
      <c r="B82" s="27" t="s">
        <v>93</v>
      </c>
      <c r="C82" s="22" t="s">
        <v>103</v>
      </c>
      <c r="D82" s="27" t="s">
        <v>94</v>
      </c>
      <c r="E82" s="26" t="s">
        <v>2</v>
      </c>
      <c r="F82" s="26">
        <v>1</v>
      </c>
      <c r="G82" s="27"/>
      <c r="H82" s="25">
        <v>277500000</v>
      </c>
      <c r="I82" s="25">
        <f t="shared" si="2"/>
        <v>310800000</v>
      </c>
      <c r="J82" s="44" t="s">
        <v>95</v>
      </c>
      <c r="K82" s="30" t="s">
        <v>96</v>
      </c>
    </row>
    <row r="83" spans="1:11" s="2" customFormat="1" ht="39" customHeight="1" x14ac:dyDescent="0.25">
      <c r="A83" s="20">
        <f t="shared" si="4"/>
        <v>34</v>
      </c>
      <c r="B83" s="27" t="s">
        <v>226</v>
      </c>
      <c r="C83" s="22" t="s">
        <v>227</v>
      </c>
      <c r="D83" s="27" t="s">
        <v>228</v>
      </c>
      <c r="E83" s="26" t="s">
        <v>2</v>
      </c>
      <c r="F83" s="26">
        <v>1</v>
      </c>
      <c r="G83" s="27"/>
      <c r="H83" s="25">
        <v>1350000</v>
      </c>
      <c r="I83" s="25">
        <f t="shared" si="2"/>
        <v>1512000.0000000002</v>
      </c>
      <c r="J83" s="44" t="s">
        <v>229</v>
      </c>
      <c r="K83" s="30" t="s">
        <v>89</v>
      </c>
    </row>
    <row r="84" spans="1:11" s="2" customFormat="1" ht="48" customHeight="1" x14ac:dyDescent="0.25">
      <c r="A84" s="20">
        <f t="shared" si="4"/>
        <v>35</v>
      </c>
      <c r="B84" s="27" t="s">
        <v>230</v>
      </c>
      <c r="C84" s="22" t="s">
        <v>227</v>
      </c>
      <c r="D84" s="27" t="s">
        <v>231</v>
      </c>
      <c r="E84" s="26" t="s">
        <v>2</v>
      </c>
      <c r="F84" s="26">
        <v>1</v>
      </c>
      <c r="G84" s="27"/>
      <c r="H84" s="25">
        <v>11153410</v>
      </c>
      <c r="I84" s="25">
        <f t="shared" si="2"/>
        <v>12491819.200000001</v>
      </c>
      <c r="J84" s="44" t="s">
        <v>232</v>
      </c>
      <c r="K84" s="30" t="s">
        <v>89</v>
      </c>
    </row>
    <row r="85" spans="1:11" s="2" customFormat="1" ht="69" customHeight="1" x14ac:dyDescent="0.25">
      <c r="A85" s="20">
        <f t="shared" si="4"/>
        <v>36</v>
      </c>
      <c r="B85" s="120" t="s">
        <v>247</v>
      </c>
      <c r="C85" s="22" t="s">
        <v>105</v>
      </c>
      <c r="D85" s="27" t="s">
        <v>246</v>
      </c>
      <c r="E85" s="26" t="s">
        <v>2</v>
      </c>
      <c r="F85" s="26">
        <v>1</v>
      </c>
      <c r="G85" s="27"/>
      <c r="H85" s="25">
        <v>22767857.140000001</v>
      </c>
      <c r="I85" s="25">
        <f t="shared" si="2"/>
        <v>25499999.996800002</v>
      </c>
      <c r="J85" s="44" t="s">
        <v>15</v>
      </c>
      <c r="K85" s="30" t="s">
        <v>89</v>
      </c>
    </row>
    <row r="86" spans="1:11" s="2" customFormat="1" ht="49.5" customHeight="1" x14ac:dyDescent="0.25">
      <c r="A86" s="20">
        <f t="shared" si="4"/>
        <v>37</v>
      </c>
      <c r="B86" s="27" t="s">
        <v>277</v>
      </c>
      <c r="C86" s="22" t="s">
        <v>227</v>
      </c>
      <c r="D86" s="27" t="s">
        <v>278</v>
      </c>
      <c r="E86" s="26" t="s">
        <v>2</v>
      </c>
      <c r="F86" s="26">
        <v>1</v>
      </c>
      <c r="G86" s="27"/>
      <c r="H86" s="25">
        <v>11694600</v>
      </c>
      <c r="I86" s="25">
        <f t="shared" si="2"/>
        <v>13097952.000000002</v>
      </c>
      <c r="J86" s="44" t="s">
        <v>279</v>
      </c>
      <c r="K86" s="30" t="s">
        <v>89</v>
      </c>
    </row>
    <row r="87" spans="1:11" s="2" customFormat="1" ht="48.75" customHeight="1" x14ac:dyDescent="0.25">
      <c r="A87" s="20">
        <f t="shared" si="4"/>
        <v>38</v>
      </c>
      <c r="B87" s="112" t="s">
        <v>352</v>
      </c>
      <c r="C87" s="113" t="s">
        <v>103</v>
      </c>
      <c r="D87" s="112" t="s">
        <v>352</v>
      </c>
      <c r="E87" s="22" t="s">
        <v>2</v>
      </c>
      <c r="F87" s="22">
        <v>1</v>
      </c>
      <c r="G87" s="27"/>
      <c r="H87" s="25">
        <v>5000000</v>
      </c>
      <c r="I87" s="25">
        <f t="shared" ref="I87:I91" si="5">H87*1.12</f>
        <v>5600000.0000000009</v>
      </c>
      <c r="J87" s="25" t="s">
        <v>286</v>
      </c>
      <c r="K87" s="22" t="s">
        <v>287</v>
      </c>
    </row>
    <row r="88" spans="1:11" s="2" customFormat="1" ht="45" customHeight="1" x14ac:dyDescent="0.25">
      <c r="A88" s="20">
        <f t="shared" si="4"/>
        <v>39</v>
      </c>
      <c r="B88" s="112" t="s">
        <v>307</v>
      </c>
      <c r="C88" s="113" t="s">
        <v>303</v>
      </c>
      <c r="D88" s="112" t="s">
        <v>306</v>
      </c>
      <c r="E88" s="22" t="s">
        <v>2</v>
      </c>
      <c r="F88" s="22">
        <v>1</v>
      </c>
      <c r="G88" s="27"/>
      <c r="H88" s="25">
        <v>6000000</v>
      </c>
      <c r="I88" s="25">
        <f t="shared" si="5"/>
        <v>6720000.0000000009</v>
      </c>
      <c r="J88" s="25" t="s">
        <v>304</v>
      </c>
      <c r="K88" s="22" t="s">
        <v>305</v>
      </c>
    </row>
    <row r="89" spans="1:11" s="2" customFormat="1" ht="45" customHeight="1" x14ac:dyDescent="0.25">
      <c r="A89" s="20">
        <f t="shared" si="4"/>
        <v>40</v>
      </c>
      <c r="B89" s="112" t="s">
        <v>422</v>
      </c>
      <c r="C89" s="113" t="s">
        <v>303</v>
      </c>
      <c r="D89" s="112" t="s">
        <v>423</v>
      </c>
      <c r="E89" s="22" t="s">
        <v>2</v>
      </c>
      <c r="F89" s="22">
        <v>1</v>
      </c>
      <c r="G89" s="27"/>
      <c r="H89" s="25">
        <v>13645000</v>
      </c>
      <c r="I89" s="25">
        <f t="shared" si="5"/>
        <v>15282400.000000002</v>
      </c>
      <c r="J89" s="25" t="s">
        <v>316</v>
      </c>
      <c r="K89" s="30" t="s">
        <v>89</v>
      </c>
    </row>
    <row r="90" spans="1:11" s="2" customFormat="1" ht="117.75" customHeight="1" x14ac:dyDescent="0.25">
      <c r="A90" s="20">
        <f t="shared" si="4"/>
        <v>41</v>
      </c>
      <c r="B90" s="112" t="s">
        <v>335</v>
      </c>
      <c r="C90" s="113" t="s">
        <v>103</v>
      </c>
      <c r="D90" s="112" t="s">
        <v>357</v>
      </c>
      <c r="E90" s="22" t="s">
        <v>2</v>
      </c>
      <c r="F90" s="22">
        <v>1</v>
      </c>
      <c r="G90" s="27"/>
      <c r="H90" s="25">
        <v>186169946.56</v>
      </c>
      <c r="I90" s="25">
        <f t="shared" si="5"/>
        <v>208510340.14720002</v>
      </c>
      <c r="J90" s="25" t="s">
        <v>336</v>
      </c>
      <c r="K90" s="30" t="s">
        <v>89</v>
      </c>
    </row>
    <row r="91" spans="1:11" s="2" customFormat="1" ht="58.5" customHeight="1" x14ac:dyDescent="0.25">
      <c r="A91" s="20">
        <f t="shared" si="4"/>
        <v>42</v>
      </c>
      <c r="B91" s="112" t="s">
        <v>366</v>
      </c>
      <c r="C91" s="113" t="s">
        <v>110</v>
      </c>
      <c r="D91" s="112" t="s">
        <v>367</v>
      </c>
      <c r="E91" s="22" t="s">
        <v>2</v>
      </c>
      <c r="F91" s="22">
        <v>1</v>
      </c>
      <c r="G91" s="27"/>
      <c r="H91" s="25">
        <v>56850000</v>
      </c>
      <c r="I91" s="25">
        <f t="shared" si="5"/>
        <v>63672000.000000007</v>
      </c>
      <c r="J91" s="25" t="s">
        <v>365</v>
      </c>
      <c r="K91" s="30" t="s">
        <v>368</v>
      </c>
    </row>
    <row r="92" spans="1:11" s="2" customFormat="1" ht="58.5" customHeight="1" x14ac:dyDescent="0.25">
      <c r="A92" s="22">
        <f t="shared" si="4"/>
        <v>43</v>
      </c>
      <c r="B92" s="112" t="s">
        <v>424</v>
      </c>
      <c r="C92" s="113" t="s">
        <v>303</v>
      </c>
      <c r="D92" s="112" t="s">
        <v>425</v>
      </c>
      <c r="E92" s="22" t="s">
        <v>2</v>
      </c>
      <c r="F92" s="22">
        <v>1</v>
      </c>
      <c r="G92" s="27"/>
      <c r="H92" s="25">
        <v>1200000</v>
      </c>
      <c r="I92" s="25">
        <f t="shared" ref="I92:I93" si="6">H92*1.12</f>
        <v>1344000.0000000002</v>
      </c>
      <c r="J92" s="25" t="s">
        <v>316</v>
      </c>
      <c r="K92" s="30" t="s">
        <v>89</v>
      </c>
    </row>
    <row r="93" spans="1:11" s="2" customFormat="1" ht="58.5" customHeight="1" x14ac:dyDescent="0.25">
      <c r="A93" s="22">
        <f t="shared" si="4"/>
        <v>44</v>
      </c>
      <c r="B93" s="112" t="s">
        <v>433</v>
      </c>
      <c r="C93" s="113" t="s">
        <v>434</v>
      </c>
      <c r="D93" s="112" t="s">
        <v>435</v>
      </c>
      <c r="E93" s="22" t="s">
        <v>2</v>
      </c>
      <c r="F93" s="22">
        <v>1</v>
      </c>
      <c r="G93" s="27"/>
      <c r="H93" s="25">
        <v>5000000</v>
      </c>
      <c r="I93" s="25">
        <f t="shared" si="6"/>
        <v>5600000.0000000009</v>
      </c>
      <c r="J93" s="25" t="s">
        <v>436</v>
      </c>
      <c r="K93" s="30" t="s">
        <v>89</v>
      </c>
    </row>
    <row r="94" spans="1:11" s="2" customFormat="1" ht="12.75" customHeight="1" x14ac:dyDescent="0.25">
      <c r="A94" s="137" t="s">
        <v>58</v>
      </c>
      <c r="B94" s="139"/>
      <c r="C94" s="139"/>
      <c r="D94" s="139"/>
      <c r="E94" s="139"/>
      <c r="F94" s="139"/>
      <c r="G94" s="140"/>
      <c r="H94" s="107">
        <f>SUM(H50:H93)</f>
        <v>16677596964.279999</v>
      </c>
      <c r="I94" s="107">
        <f>SUM(I50:I93)</f>
        <v>18678908599.993603</v>
      </c>
      <c r="J94" s="109"/>
      <c r="K94" s="109"/>
    </row>
    <row r="95" spans="1:11" s="2" customFormat="1" ht="12.75" customHeight="1" x14ac:dyDescent="0.25">
      <c r="A95" s="137" t="s">
        <v>349</v>
      </c>
      <c r="B95" s="139"/>
      <c r="C95" s="139"/>
      <c r="D95" s="139"/>
      <c r="E95" s="139"/>
      <c r="F95" s="139"/>
      <c r="G95" s="140"/>
      <c r="H95" s="107">
        <f>H94+H48</f>
        <v>41376516611.279999</v>
      </c>
      <c r="I95" s="107">
        <f>I94+I48</f>
        <v>46341698604.633606</v>
      </c>
      <c r="J95" s="109"/>
      <c r="K95" s="109"/>
    </row>
    <row r="96" spans="1:11" s="2" customFormat="1" ht="22.5" customHeight="1" x14ac:dyDescent="0.25">
      <c r="A96" s="130" t="s">
        <v>350</v>
      </c>
      <c r="B96" s="131"/>
      <c r="C96" s="131"/>
      <c r="D96" s="131"/>
      <c r="E96" s="131"/>
      <c r="F96" s="131"/>
      <c r="G96" s="131"/>
      <c r="H96" s="110">
        <f>H95+H40</f>
        <v>42039075170.279999</v>
      </c>
      <c r="I96" s="110">
        <f>I95+I40</f>
        <v>47083764190.713608</v>
      </c>
      <c r="J96" s="111"/>
      <c r="K96" s="111"/>
    </row>
    <row r="97" spans="1:10" x14ac:dyDescent="0.25">
      <c r="A97" s="75"/>
      <c r="J97" s="102"/>
    </row>
    <row r="98" spans="1:10" x14ac:dyDescent="0.25">
      <c r="A98" s="103" t="s">
        <v>431</v>
      </c>
    </row>
    <row r="99" spans="1:10" ht="42" customHeight="1" x14ac:dyDescent="0.25">
      <c r="A99" s="103"/>
      <c r="J99" s="102"/>
    </row>
    <row r="100" spans="1:10" x14ac:dyDescent="0.25">
      <c r="J100" s="102"/>
    </row>
    <row r="101" spans="1:10" x14ac:dyDescent="0.25">
      <c r="J101" s="102"/>
    </row>
    <row r="103" spans="1:10" x14ac:dyDescent="0.25">
      <c r="J103" s="102"/>
    </row>
    <row r="104" spans="1:10" x14ac:dyDescent="0.25">
      <c r="J104" s="102"/>
    </row>
    <row r="105" spans="1:10" x14ac:dyDescent="0.25">
      <c r="J105" s="102"/>
    </row>
  </sheetData>
  <mergeCells count="13">
    <mergeCell ref="A96:G96"/>
    <mergeCell ref="A14:K14"/>
    <mergeCell ref="A41:K41"/>
    <mergeCell ref="A15:K15"/>
    <mergeCell ref="A18:K18"/>
    <mergeCell ref="A17:G17"/>
    <mergeCell ref="A42:K42"/>
    <mergeCell ref="A48:G48"/>
    <mergeCell ref="A49:K49"/>
    <mergeCell ref="A39:G39"/>
    <mergeCell ref="A40:G40"/>
    <mergeCell ref="A95:G95"/>
    <mergeCell ref="A94:G94"/>
  </mergeCells>
  <dataValidations count="1">
    <dataValidation allowBlank="1" showInputMessage="1" showErrorMessage="1" prompt="Введите наименование на рус.языке" sqref="B53 D53"/>
  </dataValidations>
  <pageMargins left="0.51181102362204722" right="0.51181102362204722" top="0.55118110236220474" bottom="0.55118110236220474" header="0.31496062992125984" footer="0.31496062992125984"/>
  <pageSetup paperSize="9" scale="4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75" zoomScaleNormal="75" workbookViewId="0">
      <selection activeCell="E109" sqref="E109"/>
    </sheetView>
  </sheetViews>
  <sheetFormatPr defaultRowHeight="15" x14ac:dyDescent="0.25"/>
  <cols>
    <col min="1" max="1" width="6.5703125" style="6" customWidth="1"/>
    <col min="2" max="2" width="45" style="39" customWidth="1"/>
    <col min="3" max="3" width="15" style="1" customWidth="1"/>
    <col min="4" max="4" width="52" style="39" customWidth="1"/>
    <col min="5" max="5" width="14.85546875" style="1" customWidth="1"/>
    <col min="6" max="6" width="8.140625" style="1" customWidth="1"/>
    <col min="7" max="7" width="18.85546875" style="1" customWidth="1"/>
    <col min="8" max="9" width="18.85546875" style="13" customWidth="1"/>
    <col min="10" max="10" width="28.140625" style="7" customWidth="1"/>
    <col min="11" max="11" width="23.140625" style="7" customWidth="1"/>
    <col min="12" max="12" width="18.42578125" style="2" customWidth="1"/>
    <col min="13" max="13" width="20.28515625" style="2" customWidth="1"/>
    <col min="14" max="16384" width="9.140625" style="2"/>
  </cols>
  <sheetData>
    <row r="1" spans="1:11" ht="18.75" x14ac:dyDescent="0.25">
      <c r="I1" s="32"/>
      <c r="K1" s="51"/>
    </row>
    <row r="2" spans="1:11" ht="18.75" x14ac:dyDescent="0.25">
      <c r="H2" s="129"/>
      <c r="I2" s="128"/>
      <c r="K2" s="52"/>
    </row>
    <row r="3" spans="1:11" ht="18.75" x14ac:dyDescent="0.25">
      <c r="H3" s="129"/>
      <c r="I3" s="128"/>
      <c r="K3" s="52"/>
    </row>
    <row r="4" spans="1:11" ht="18.75" x14ac:dyDescent="0.25">
      <c r="H4" s="127"/>
      <c r="I4" s="128"/>
      <c r="K4" s="52"/>
    </row>
    <row r="5" spans="1:11" ht="18.75" x14ac:dyDescent="0.25">
      <c r="A5" s="128"/>
      <c r="H5" s="127"/>
      <c r="I5" s="128"/>
      <c r="K5" s="52"/>
    </row>
    <row r="6" spans="1:11" ht="18.75" x14ac:dyDescent="0.25">
      <c r="A6" s="128"/>
      <c r="G6" s="6"/>
      <c r="I6" s="6"/>
      <c r="K6" s="52"/>
    </row>
    <row r="7" spans="1:11" ht="18.75" x14ac:dyDescent="0.25">
      <c r="A7" s="128"/>
      <c r="G7" s="6"/>
      <c r="H7" s="129"/>
      <c r="I7" s="6"/>
      <c r="K7" s="52"/>
    </row>
    <row r="8" spans="1:11" ht="18.75" x14ac:dyDescent="0.25">
      <c r="A8" s="128"/>
      <c r="G8" s="6"/>
      <c r="H8" s="129"/>
      <c r="I8" s="6"/>
      <c r="K8" s="52"/>
    </row>
    <row r="9" spans="1:11" ht="18.75" x14ac:dyDescent="0.25">
      <c r="B9" s="128"/>
      <c r="K9" s="52"/>
    </row>
    <row r="10" spans="1:11" ht="18.75" x14ac:dyDescent="0.25">
      <c r="B10" s="128"/>
      <c r="D10" s="61" t="s">
        <v>120</v>
      </c>
    </row>
    <row r="11" spans="1:11" ht="18.75" x14ac:dyDescent="0.25">
      <c r="B11" s="128"/>
      <c r="D11" s="61" t="s">
        <v>121</v>
      </c>
    </row>
    <row r="12" spans="1:11" ht="71.25" x14ac:dyDescent="0.25">
      <c r="A12" s="15" t="s">
        <v>122</v>
      </c>
      <c r="B12" s="16" t="s">
        <v>123</v>
      </c>
      <c r="C12" s="17" t="s">
        <v>124</v>
      </c>
      <c r="D12" s="16" t="s">
        <v>125</v>
      </c>
      <c r="E12" s="17" t="s">
        <v>126</v>
      </c>
      <c r="F12" s="17" t="s">
        <v>127</v>
      </c>
      <c r="G12" s="17" t="s">
        <v>386</v>
      </c>
      <c r="H12" s="33" t="s">
        <v>128</v>
      </c>
      <c r="I12" s="33" t="s">
        <v>129</v>
      </c>
      <c r="J12" s="17" t="s">
        <v>130</v>
      </c>
      <c r="K12" s="17" t="s">
        <v>131</v>
      </c>
    </row>
    <row r="13" spans="1:11" x14ac:dyDescent="0.25">
      <c r="A13" s="29">
        <v>1</v>
      </c>
      <c r="B13" s="16">
        <v>2</v>
      </c>
      <c r="C13" s="17">
        <v>3</v>
      </c>
      <c r="D13" s="16">
        <v>4</v>
      </c>
      <c r="E13" s="16">
        <v>5</v>
      </c>
      <c r="F13" s="16">
        <v>6</v>
      </c>
      <c r="G13" s="16">
        <v>7</v>
      </c>
      <c r="H13" s="38">
        <v>8</v>
      </c>
      <c r="I13" s="38">
        <v>9</v>
      </c>
      <c r="J13" s="17">
        <v>10</v>
      </c>
      <c r="K13" s="17">
        <v>11</v>
      </c>
    </row>
    <row r="14" spans="1:11" x14ac:dyDescent="0.25">
      <c r="A14" s="132" t="s">
        <v>132</v>
      </c>
      <c r="B14" s="132"/>
      <c r="C14" s="132"/>
      <c r="D14" s="132"/>
      <c r="E14" s="132"/>
      <c r="F14" s="132"/>
      <c r="G14" s="132"/>
      <c r="H14" s="132"/>
      <c r="I14" s="132"/>
      <c r="J14" s="132"/>
      <c r="K14" s="132"/>
    </row>
    <row r="15" spans="1:11" ht="15" customHeight="1" x14ac:dyDescent="0.25">
      <c r="A15" s="133" t="s">
        <v>133</v>
      </c>
      <c r="B15" s="133"/>
      <c r="C15" s="133"/>
      <c r="D15" s="133"/>
      <c r="E15" s="133"/>
      <c r="F15" s="133"/>
      <c r="G15" s="133"/>
      <c r="H15" s="133"/>
      <c r="I15" s="133"/>
      <c r="J15" s="133"/>
      <c r="K15" s="133"/>
    </row>
    <row r="16" spans="1:11" s="69" customFormat="1" ht="62.25" customHeight="1" x14ac:dyDescent="0.25">
      <c r="A16" s="104" t="s">
        <v>341</v>
      </c>
      <c r="B16" s="89" t="s">
        <v>387</v>
      </c>
      <c r="C16" s="91" t="s">
        <v>22</v>
      </c>
      <c r="D16" s="89" t="s">
        <v>388</v>
      </c>
      <c r="E16" s="96" t="s">
        <v>161</v>
      </c>
      <c r="F16" s="96">
        <v>1</v>
      </c>
      <c r="G16" s="96"/>
      <c r="H16" s="92">
        <v>100000000</v>
      </c>
      <c r="I16" s="66">
        <f>H16*1.12</f>
        <v>112000000.00000001</v>
      </c>
      <c r="J16" s="95" t="s">
        <v>323</v>
      </c>
      <c r="K16" s="72" t="s">
        <v>389</v>
      </c>
    </row>
    <row r="17" spans="1:11" s="4" customFormat="1" ht="15" customHeight="1" x14ac:dyDescent="0.25">
      <c r="A17" s="134" t="s">
        <v>136</v>
      </c>
      <c r="B17" s="135"/>
      <c r="C17" s="135"/>
      <c r="D17" s="135"/>
      <c r="E17" s="135"/>
      <c r="F17" s="135"/>
      <c r="G17" s="136"/>
      <c r="H17" s="107">
        <f>SUM(H16:H16)</f>
        <v>100000000</v>
      </c>
      <c r="I17" s="107">
        <f>SUM(I16:I16)</f>
        <v>112000000.00000001</v>
      </c>
      <c r="J17" s="108"/>
      <c r="K17" s="106"/>
    </row>
    <row r="18" spans="1:11" s="4" customFormat="1" ht="15" customHeight="1" x14ac:dyDescent="0.25">
      <c r="A18" s="133" t="s">
        <v>137</v>
      </c>
      <c r="B18" s="133"/>
      <c r="C18" s="133"/>
      <c r="D18" s="133"/>
      <c r="E18" s="133"/>
      <c r="F18" s="133"/>
      <c r="G18" s="133"/>
      <c r="H18" s="133"/>
      <c r="I18" s="133"/>
      <c r="J18" s="133"/>
      <c r="K18" s="133"/>
    </row>
    <row r="19" spans="1:11" s="69" customFormat="1" ht="74.25" customHeight="1" x14ac:dyDescent="0.25">
      <c r="A19" s="70">
        <v>1</v>
      </c>
      <c r="B19" s="89" t="s">
        <v>291</v>
      </c>
      <c r="C19" s="94" t="s">
        <v>22</v>
      </c>
      <c r="D19" s="89" t="s">
        <v>292</v>
      </c>
      <c r="E19" s="90" t="s">
        <v>138</v>
      </c>
      <c r="F19" s="90">
        <v>1</v>
      </c>
      <c r="G19" s="90"/>
      <c r="H19" s="95">
        <v>447281489</v>
      </c>
      <c r="I19" s="92">
        <f>H19*1.12</f>
        <v>500955267.68000007</v>
      </c>
      <c r="J19" s="93" t="s">
        <v>139</v>
      </c>
      <c r="K19" s="72" t="s">
        <v>135</v>
      </c>
    </row>
    <row r="20" spans="1:11" s="4" customFormat="1" ht="105" x14ac:dyDescent="0.25">
      <c r="A20" s="20">
        <f>A19+1</f>
        <v>2</v>
      </c>
      <c r="B20" s="53" t="s">
        <v>140</v>
      </c>
      <c r="C20" s="9" t="s">
        <v>22</v>
      </c>
      <c r="D20" s="53" t="s">
        <v>237</v>
      </c>
      <c r="E20" s="10" t="s">
        <v>138</v>
      </c>
      <c r="F20" s="10">
        <v>1</v>
      </c>
      <c r="G20" s="10"/>
      <c r="H20" s="24">
        <v>37000000</v>
      </c>
      <c r="I20" s="24">
        <f t="shared" ref="I20:I38" si="0">H20*1.12</f>
        <v>41440000.000000007</v>
      </c>
      <c r="J20" s="42" t="s">
        <v>265</v>
      </c>
      <c r="K20" s="8" t="s">
        <v>135</v>
      </c>
    </row>
    <row r="21" spans="1:11" s="69" customFormat="1" x14ac:dyDescent="0.25">
      <c r="A21" s="20">
        <f t="shared" ref="A21:A32" si="1">A20+1</f>
        <v>3</v>
      </c>
      <c r="B21" s="89" t="s">
        <v>437</v>
      </c>
      <c r="C21" s="94"/>
      <c r="D21" s="89"/>
      <c r="E21" s="90"/>
      <c r="F21" s="90"/>
      <c r="G21" s="90"/>
      <c r="H21" s="92"/>
      <c r="I21" s="92"/>
      <c r="J21" s="93"/>
      <c r="K21" s="72"/>
    </row>
    <row r="22" spans="1:11" s="4" customFormat="1" ht="75" x14ac:dyDescent="0.25">
      <c r="A22" s="20">
        <f t="shared" si="1"/>
        <v>4</v>
      </c>
      <c r="B22" s="53" t="s">
        <v>142</v>
      </c>
      <c r="C22" s="9" t="s">
        <v>239</v>
      </c>
      <c r="D22" s="53" t="s">
        <v>143</v>
      </c>
      <c r="E22" s="10" t="s">
        <v>138</v>
      </c>
      <c r="F22" s="10">
        <v>1</v>
      </c>
      <c r="G22" s="10"/>
      <c r="H22" s="24">
        <v>3200000</v>
      </c>
      <c r="I22" s="24">
        <f t="shared" si="0"/>
        <v>3584000.0000000005</v>
      </c>
      <c r="J22" s="43" t="s">
        <v>390</v>
      </c>
      <c r="K22" s="8" t="s">
        <v>389</v>
      </c>
    </row>
    <row r="23" spans="1:11" s="4" customFormat="1" ht="45" x14ac:dyDescent="0.25">
      <c r="A23" s="20">
        <f t="shared" si="1"/>
        <v>5</v>
      </c>
      <c r="B23" s="53" t="s">
        <v>146</v>
      </c>
      <c r="C23" s="9" t="s">
        <v>22</v>
      </c>
      <c r="D23" s="53" t="s">
        <v>147</v>
      </c>
      <c r="E23" s="10" t="s">
        <v>138</v>
      </c>
      <c r="F23" s="10">
        <v>1</v>
      </c>
      <c r="G23" s="10"/>
      <c r="H23" s="24">
        <v>38000000</v>
      </c>
      <c r="I23" s="24">
        <f t="shared" si="0"/>
        <v>42560000.000000007</v>
      </c>
      <c r="J23" s="43" t="s">
        <v>273</v>
      </c>
      <c r="K23" s="8" t="s">
        <v>389</v>
      </c>
    </row>
    <row r="24" spans="1:11" s="4" customFormat="1" ht="60" x14ac:dyDescent="0.25">
      <c r="A24" s="20">
        <f t="shared" si="1"/>
        <v>6</v>
      </c>
      <c r="B24" s="53" t="s">
        <v>391</v>
      </c>
      <c r="C24" s="9" t="s">
        <v>22</v>
      </c>
      <c r="D24" s="53" t="s">
        <v>391</v>
      </c>
      <c r="E24" s="10" t="s">
        <v>138</v>
      </c>
      <c r="F24" s="10">
        <v>1</v>
      </c>
      <c r="G24" s="10"/>
      <c r="H24" s="24">
        <v>20000000</v>
      </c>
      <c r="I24" s="24">
        <f t="shared" si="0"/>
        <v>22400000.000000004</v>
      </c>
      <c r="J24" s="42" t="s">
        <v>390</v>
      </c>
      <c r="K24" s="8" t="s">
        <v>148</v>
      </c>
    </row>
    <row r="25" spans="1:11" s="69" customFormat="1" ht="45" customHeight="1" x14ac:dyDescent="0.25">
      <c r="A25" s="20">
        <f>A24+1</f>
        <v>7</v>
      </c>
      <c r="B25" s="89" t="s">
        <v>149</v>
      </c>
      <c r="C25" s="94" t="s">
        <v>239</v>
      </c>
      <c r="D25" s="89" t="s">
        <v>150</v>
      </c>
      <c r="E25" s="90" t="s">
        <v>138</v>
      </c>
      <c r="F25" s="90">
        <v>1</v>
      </c>
      <c r="G25" s="90"/>
      <c r="H25" s="92">
        <v>236087.14</v>
      </c>
      <c r="I25" s="92">
        <f t="shared" si="0"/>
        <v>264417.59680000006</v>
      </c>
      <c r="J25" s="93" t="s">
        <v>151</v>
      </c>
      <c r="K25" s="72" t="s">
        <v>152</v>
      </c>
    </row>
    <row r="26" spans="1:11" s="4" customFormat="1" ht="60" x14ac:dyDescent="0.25">
      <c r="A26" s="20">
        <f t="shared" si="1"/>
        <v>8</v>
      </c>
      <c r="B26" s="53" t="s">
        <v>153</v>
      </c>
      <c r="C26" s="9" t="s">
        <v>239</v>
      </c>
      <c r="D26" s="53" t="s">
        <v>153</v>
      </c>
      <c r="E26" s="10" t="s">
        <v>138</v>
      </c>
      <c r="F26" s="10">
        <v>1</v>
      </c>
      <c r="G26" s="10"/>
      <c r="H26" s="24">
        <v>3752.68</v>
      </c>
      <c r="I26" s="24">
        <f t="shared" si="0"/>
        <v>4203.0016000000005</v>
      </c>
      <c r="J26" s="43" t="s">
        <v>151</v>
      </c>
      <c r="K26" s="8" t="s">
        <v>152</v>
      </c>
    </row>
    <row r="27" spans="1:11" s="4" customFormat="1" ht="45" x14ac:dyDescent="0.25">
      <c r="A27" s="20">
        <f t="shared" si="1"/>
        <v>9</v>
      </c>
      <c r="B27" s="53" t="s">
        <v>238</v>
      </c>
      <c r="C27" s="9" t="s">
        <v>239</v>
      </c>
      <c r="D27" s="53" t="s">
        <v>240</v>
      </c>
      <c r="E27" s="11" t="s">
        <v>138</v>
      </c>
      <c r="F27" s="11">
        <v>1</v>
      </c>
      <c r="G27" s="11"/>
      <c r="H27" s="25">
        <v>1450000</v>
      </c>
      <c r="I27" s="25">
        <f t="shared" si="0"/>
        <v>1624000.0000000002</v>
      </c>
      <c r="J27" s="43" t="s">
        <v>241</v>
      </c>
      <c r="K27" s="8" t="s">
        <v>152</v>
      </c>
    </row>
    <row r="28" spans="1:11" s="4" customFormat="1" ht="45" x14ac:dyDescent="0.25">
      <c r="A28" s="20">
        <f t="shared" si="1"/>
        <v>10</v>
      </c>
      <c r="B28" s="53" t="s">
        <v>266</v>
      </c>
      <c r="C28" s="9" t="s">
        <v>239</v>
      </c>
      <c r="D28" s="53" t="s">
        <v>267</v>
      </c>
      <c r="E28" s="11" t="s">
        <v>138</v>
      </c>
      <c r="F28" s="11">
        <v>1</v>
      </c>
      <c r="G28" s="11"/>
      <c r="H28" s="25">
        <v>3167000</v>
      </c>
      <c r="I28" s="25">
        <f t="shared" si="0"/>
        <v>3547040.0000000005</v>
      </c>
      <c r="J28" s="43" t="s">
        <v>392</v>
      </c>
      <c r="K28" s="8" t="s">
        <v>242</v>
      </c>
    </row>
    <row r="29" spans="1:11" s="4" customFormat="1" ht="47.25" customHeight="1" x14ac:dyDescent="0.25">
      <c r="A29" s="20">
        <f>A28+1</f>
        <v>11</v>
      </c>
      <c r="B29" s="53" t="s">
        <v>294</v>
      </c>
      <c r="C29" s="9" t="s">
        <v>239</v>
      </c>
      <c r="D29" s="53" t="s">
        <v>294</v>
      </c>
      <c r="E29" s="11" t="s">
        <v>138</v>
      </c>
      <c r="F29" s="11">
        <v>1</v>
      </c>
      <c r="G29" s="11"/>
      <c r="H29" s="24">
        <v>5542.86</v>
      </c>
      <c r="I29" s="24">
        <f t="shared" si="0"/>
        <v>6208.0032000000001</v>
      </c>
      <c r="J29" s="43" t="s">
        <v>293</v>
      </c>
      <c r="K29" s="8" t="s">
        <v>152</v>
      </c>
    </row>
    <row r="30" spans="1:11" s="4" customFormat="1" ht="60" x14ac:dyDescent="0.25">
      <c r="A30" s="20">
        <f t="shared" si="1"/>
        <v>12</v>
      </c>
      <c r="B30" s="53" t="s">
        <v>295</v>
      </c>
      <c r="C30" s="9" t="s">
        <v>239</v>
      </c>
      <c r="D30" s="53" t="s">
        <v>295</v>
      </c>
      <c r="E30" s="11" t="s">
        <v>138</v>
      </c>
      <c r="F30" s="11">
        <v>1</v>
      </c>
      <c r="G30" s="11"/>
      <c r="H30" s="24">
        <v>53425.89</v>
      </c>
      <c r="I30" s="24">
        <f t="shared" si="0"/>
        <v>59836.996800000008</v>
      </c>
      <c r="J30" s="43" t="s">
        <v>293</v>
      </c>
      <c r="K30" s="8" t="s">
        <v>152</v>
      </c>
    </row>
    <row r="31" spans="1:11" s="4" customFormat="1" ht="60" x14ac:dyDescent="0.25">
      <c r="A31" s="20">
        <f t="shared" si="1"/>
        <v>13</v>
      </c>
      <c r="B31" s="53" t="s">
        <v>296</v>
      </c>
      <c r="C31" s="9" t="s">
        <v>239</v>
      </c>
      <c r="D31" s="53" t="s">
        <v>296</v>
      </c>
      <c r="E31" s="11" t="s">
        <v>138</v>
      </c>
      <c r="F31" s="11">
        <v>1</v>
      </c>
      <c r="G31" s="11"/>
      <c r="H31" s="24">
        <v>20421.43</v>
      </c>
      <c r="I31" s="24">
        <f t="shared" si="0"/>
        <v>22872.001600000003</v>
      </c>
      <c r="J31" s="43" t="s">
        <v>293</v>
      </c>
      <c r="K31" s="8" t="s">
        <v>152</v>
      </c>
    </row>
    <row r="32" spans="1:11" s="69" customFormat="1" ht="60" x14ac:dyDescent="0.25">
      <c r="A32" s="20">
        <f t="shared" si="1"/>
        <v>14</v>
      </c>
      <c r="B32" s="89" t="s">
        <v>329</v>
      </c>
      <c r="C32" s="94" t="s">
        <v>239</v>
      </c>
      <c r="D32" s="89" t="s">
        <v>330</v>
      </c>
      <c r="E32" s="96" t="s">
        <v>138</v>
      </c>
      <c r="F32" s="96">
        <v>1</v>
      </c>
      <c r="G32" s="96"/>
      <c r="H32" s="66">
        <v>100000</v>
      </c>
      <c r="I32" s="66">
        <f t="shared" si="0"/>
        <v>112000.00000000001</v>
      </c>
      <c r="J32" s="95" t="s">
        <v>331</v>
      </c>
      <c r="K32" s="72" t="s">
        <v>389</v>
      </c>
    </row>
    <row r="33" spans="1:11" s="69" customFormat="1" ht="75" x14ac:dyDescent="0.25">
      <c r="A33" s="20">
        <f>A32+1</f>
        <v>15</v>
      </c>
      <c r="B33" s="89" t="s">
        <v>332</v>
      </c>
      <c r="C33" s="94" t="s">
        <v>239</v>
      </c>
      <c r="D33" s="89" t="s">
        <v>333</v>
      </c>
      <c r="E33" s="96" t="s">
        <v>138</v>
      </c>
      <c r="F33" s="96">
        <v>1</v>
      </c>
      <c r="G33" s="96"/>
      <c r="H33" s="66">
        <v>30770</v>
      </c>
      <c r="I33" s="66">
        <f t="shared" si="0"/>
        <v>34462.400000000001</v>
      </c>
      <c r="J33" s="95" t="s">
        <v>334</v>
      </c>
      <c r="K33" s="72" t="s">
        <v>135</v>
      </c>
    </row>
    <row r="34" spans="1:11" s="69" customFormat="1" ht="105" x14ac:dyDescent="0.25">
      <c r="A34" s="20">
        <f t="shared" ref="A34:A38" si="2">A33+1</f>
        <v>16</v>
      </c>
      <c r="B34" s="89" t="s">
        <v>393</v>
      </c>
      <c r="C34" s="94" t="s">
        <v>239</v>
      </c>
      <c r="D34" s="89" t="s">
        <v>394</v>
      </c>
      <c r="E34" s="96" t="s">
        <v>138</v>
      </c>
      <c r="F34" s="96">
        <v>1</v>
      </c>
      <c r="G34" s="96"/>
      <c r="H34" s="66">
        <v>5400000</v>
      </c>
      <c r="I34" s="66">
        <f t="shared" si="0"/>
        <v>6048000.0000000009</v>
      </c>
      <c r="J34" s="42" t="s">
        <v>144</v>
      </c>
      <c r="K34" s="72" t="s">
        <v>389</v>
      </c>
    </row>
    <row r="35" spans="1:11" s="69" customFormat="1" ht="45" x14ac:dyDescent="0.25">
      <c r="A35" s="20">
        <f t="shared" si="2"/>
        <v>17</v>
      </c>
      <c r="B35" s="89" t="s">
        <v>395</v>
      </c>
      <c r="C35" s="94" t="s">
        <v>239</v>
      </c>
      <c r="D35" s="89" t="s">
        <v>396</v>
      </c>
      <c r="E35" s="96" t="s">
        <v>138</v>
      </c>
      <c r="F35" s="96">
        <v>1</v>
      </c>
      <c r="G35" s="96"/>
      <c r="H35" s="66">
        <v>520000</v>
      </c>
      <c r="I35" s="66">
        <f t="shared" si="0"/>
        <v>582400</v>
      </c>
      <c r="J35" s="95" t="s">
        <v>378</v>
      </c>
      <c r="K35" s="72" t="s">
        <v>397</v>
      </c>
    </row>
    <row r="36" spans="1:11" s="69" customFormat="1" ht="45" x14ac:dyDescent="0.25">
      <c r="A36" s="20">
        <f t="shared" si="2"/>
        <v>18</v>
      </c>
      <c r="B36" s="89" t="s">
        <v>398</v>
      </c>
      <c r="C36" s="94" t="s">
        <v>239</v>
      </c>
      <c r="D36" s="89" t="s">
        <v>399</v>
      </c>
      <c r="E36" s="96" t="s">
        <v>138</v>
      </c>
      <c r="F36" s="96">
        <v>1</v>
      </c>
      <c r="G36" s="96"/>
      <c r="H36" s="66">
        <v>1500000</v>
      </c>
      <c r="I36" s="66">
        <f t="shared" si="0"/>
        <v>1680000.0000000002</v>
      </c>
      <c r="J36" s="42" t="s">
        <v>144</v>
      </c>
      <c r="K36" s="72" t="s">
        <v>389</v>
      </c>
    </row>
    <row r="37" spans="1:11" s="69" customFormat="1" ht="60" x14ac:dyDescent="0.25">
      <c r="A37" s="20">
        <f t="shared" si="2"/>
        <v>19</v>
      </c>
      <c r="B37" s="89" t="s">
        <v>400</v>
      </c>
      <c r="C37" s="94" t="s">
        <v>239</v>
      </c>
      <c r="D37" s="89" t="s">
        <v>401</v>
      </c>
      <c r="E37" s="96" t="s">
        <v>138</v>
      </c>
      <c r="F37" s="96">
        <v>1</v>
      </c>
      <c r="G37" s="96"/>
      <c r="H37" s="66">
        <v>4000000</v>
      </c>
      <c r="I37" s="66">
        <f t="shared" si="0"/>
        <v>4480000</v>
      </c>
      <c r="J37" s="93" t="s">
        <v>379</v>
      </c>
      <c r="K37" s="72" t="s">
        <v>135</v>
      </c>
    </row>
    <row r="38" spans="1:11" s="69" customFormat="1" ht="45" x14ac:dyDescent="0.25">
      <c r="A38" s="20">
        <f t="shared" si="2"/>
        <v>20</v>
      </c>
      <c r="B38" s="89" t="s">
        <v>402</v>
      </c>
      <c r="C38" s="94" t="s">
        <v>239</v>
      </c>
      <c r="D38" s="89" t="s">
        <v>403</v>
      </c>
      <c r="E38" s="96" t="s">
        <v>138</v>
      </c>
      <c r="F38" s="96">
        <v>1</v>
      </c>
      <c r="G38" s="96"/>
      <c r="H38" s="66">
        <v>590070</v>
      </c>
      <c r="I38" s="66">
        <f t="shared" si="0"/>
        <v>660878.4</v>
      </c>
      <c r="J38" s="93" t="s">
        <v>380</v>
      </c>
      <c r="K38" s="72" t="s">
        <v>135</v>
      </c>
    </row>
    <row r="39" spans="1:11" s="4" customFormat="1" x14ac:dyDescent="0.25">
      <c r="A39" s="125" t="s">
        <v>154</v>
      </c>
      <c r="B39" s="123"/>
      <c r="C39" s="123"/>
      <c r="D39" s="123"/>
      <c r="E39" s="123"/>
      <c r="F39" s="123"/>
      <c r="G39" s="124"/>
      <c r="H39" s="126">
        <f>SUM(H19:H38)</f>
        <v>562558558.99999988</v>
      </c>
      <c r="I39" s="126">
        <f>SUM(I19:I38)</f>
        <v>630065586.08000004</v>
      </c>
      <c r="J39" s="108"/>
      <c r="K39" s="106"/>
    </row>
    <row r="40" spans="1:11" s="4" customFormat="1" x14ac:dyDescent="0.25">
      <c r="A40" s="141" t="s">
        <v>381</v>
      </c>
      <c r="B40" s="142"/>
      <c r="C40" s="142"/>
      <c r="D40" s="142"/>
      <c r="E40" s="142"/>
      <c r="F40" s="142"/>
      <c r="G40" s="143"/>
      <c r="H40" s="107">
        <f>H39+H17</f>
        <v>662558558.99999988</v>
      </c>
      <c r="I40" s="107">
        <f>I39+I17</f>
        <v>742065586.08000004</v>
      </c>
      <c r="J40" s="108"/>
      <c r="K40" s="106"/>
    </row>
    <row r="41" spans="1:11" s="4" customFormat="1" ht="15" customHeight="1" x14ac:dyDescent="0.25">
      <c r="A41" s="132" t="s">
        <v>245</v>
      </c>
      <c r="B41" s="132"/>
      <c r="C41" s="132"/>
      <c r="D41" s="132"/>
      <c r="E41" s="132"/>
      <c r="F41" s="132"/>
      <c r="G41" s="132"/>
      <c r="H41" s="132"/>
      <c r="I41" s="132"/>
      <c r="J41" s="132"/>
      <c r="K41" s="132"/>
    </row>
    <row r="42" spans="1:11" s="4" customFormat="1" ht="15" customHeight="1" x14ac:dyDescent="0.25">
      <c r="A42" s="137" t="s">
        <v>133</v>
      </c>
      <c r="B42" s="139"/>
      <c r="C42" s="139"/>
      <c r="D42" s="139"/>
      <c r="E42" s="139"/>
      <c r="F42" s="139"/>
      <c r="G42" s="139"/>
      <c r="H42" s="139"/>
      <c r="I42" s="139"/>
      <c r="J42" s="139"/>
      <c r="K42" s="140"/>
    </row>
    <row r="43" spans="1:11" s="4" customFormat="1" ht="15" customHeight="1" x14ac:dyDescent="0.25">
      <c r="A43" s="22">
        <v>1</v>
      </c>
      <c r="B43" s="53" t="s">
        <v>221</v>
      </c>
      <c r="C43" s="22" t="s">
        <v>155</v>
      </c>
      <c r="D43" s="53" t="s">
        <v>156</v>
      </c>
      <c r="E43" s="22" t="s">
        <v>134</v>
      </c>
      <c r="F43" s="22">
        <v>1</v>
      </c>
      <c r="G43" s="30"/>
      <c r="H43" s="25">
        <v>22067946054</v>
      </c>
      <c r="I43" s="25">
        <f>H43*1.12</f>
        <v>24716099580.480003</v>
      </c>
      <c r="J43" s="44" t="s">
        <v>258</v>
      </c>
      <c r="K43" s="30" t="s">
        <v>152</v>
      </c>
    </row>
    <row r="44" spans="1:11" s="4" customFormat="1" ht="60" x14ac:dyDescent="0.25">
      <c r="A44" s="22">
        <v>2</v>
      </c>
      <c r="B44" s="27" t="s">
        <v>404</v>
      </c>
      <c r="C44" s="22" t="s">
        <v>155</v>
      </c>
      <c r="D44" s="27" t="s">
        <v>404</v>
      </c>
      <c r="E44" s="22" t="s">
        <v>134</v>
      </c>
      <c r="F44" s="22">
        <v>1</v>
      </c>
      <c r="G44" s="30"/>
      <c r="H44" s="25">
        <v>1192956190</v>
      </c>
      <c r="I44" s="25">
        <f t="shared" ref="I44:I47" si="3">H44*1.12</f>
        <v>1336110932.8000002</v>
      </c>
      <c r="J44" s="44" t="s">
        <v>157</v>
      </c>
      <c r="K44" s="30" t="s">
        <v>152</v>
      </c>
    </row>
    <row r="45" spans="1:11" s="4" customFormat="1" ht="45" x14ac:dyDescent="0.25">
      <c r="A45" s="22">
        <v>3</v>
      </c>
      <c r="B45" s="27" t="s">
        <v>158</v>
      </c>
      <c r="C45" s="22" t="s">
        <v>159</v>
      </c>
      <c r="D45" s="27" t="s">
        <v>158</v>
      </c>
      <c r="E45" s="22" t="s">
        <v>134</v>
      </c>
      <c r="F45" s="22">
        <v>1</v>
      </c>
      <c r="G45" s="30"/>
      <c r="H45" s="25">
        <v>296349062</v>
      </c>
      <c r="I45" s="25">
        <f t="shared" si="3"/>
        <v>331910949.44000006</v>
      </c>
      <c r="J45" s="30" t="s">
        <v>160</v>
      </c>
      <c r="K45" s="30" t="s">
        <v>397</v>
      </c>
    </row>
    <row r="46" spans="1:11" s="69" customFormat="1" ht="53.25" customHeight="1" x14ac:dyDescent="0.25">
      <c r="A46" s="64">
        <v>4</v>
      </c>
      <c r="B46" s="65" t="s">
        <v>297</v>
      </c>
      <c r="C46" s="64" t="s">
        <v>155</v>
      </c>
      <c r="D46" s="65" t="s">
        <v>298</v>
      </c>
      <c r="E46" s="64" t="s">
        <v>134</v>
      </c>
      <c r="F46" s="64">
        <v>1</v>
      </c>
      <c r="G46" s="65"/>
      <c r="H46" s="66">
        <v>1093196228</v>
      </c>
      <c r="I46" s="66">
        <f t="shared" si="3"/>
        <v>1224379775.3600001</v>
      </c>
      <c r="J46" s="67" t="s">
        <v>259</v>
      </c>
      <c r="K46" s="68" t="s">
        <v>152</v>
      </c>
    </row>
    <row r="47" spans="1:11" s="4" customFormat="1" ht="56.25" customHeight="1" x14ac:dyDescent="0.25">
      <c r="A47" s="22">
        <v>5</v>
      </c>
      <c r="B47" s="27" t="s">
        <v>222</v>
      </c>
      <c r="C47" s="22" t="s">
        <v>155</v>
      </c>
      <c r="D47" s="27" t="s">
        <v>222</v>
      </c>
      <c r="E47" s="22" t="s">
        <v>161</v>
      </c>
      <c r="F47" s="22">
        <v>1</v>
      </c>
      <c r="G47" s="27"/>
      <c r="H47" s="25">
        <v>48472113</v>
      </c>
      <c r="I47" s="25">
        <f t="shared" si="3"/>
        <v>54288766.560000002</v>
      </c>
      <c r="J47" s="44" t="s">
        <v>141</v>
      </c>
      <c r="K47" s="30" t="s">
        <v>152</v>
      </c>
    </row>
    <row r="48" spans="1:11" s="4" customFormat="1" ht="20.25" customHeight="1" x14ac:dyDescent="0.25">
      <c r="A48" s="137" t="s">
        <v>136</v>
      </c>
      <c r="B48" s="139"/>
      <c r="C48" s="139"/>
      <c r="D48" s="139"/>
      <c r="E48" s="139"/>
      <c r="F48" s="139"/>
      <c r="G48" s="140"/>
      <c r="H48" s="107">
        <f>SUM(H43:H47)</f>
        <v>24698919647</v>
      </c>
      <c r="I48" s="107">
        <f>SUM(I43:I47)</f>
        <v>27662790004.640003</v>
      </c>
      <c r="J48" s="122"/>
      <c r="K48" s="122"/>
    </row>
    <row r="49" spans="1:11" s="4" customFormat="1" ht="15" customHeight="1" x14ac:dyDescent="0.25">
      <c r="A49" s="137" t="s">
        <v>137</v>
      </c>
      <c r="B49" s="139"/>
      <c r="C49" s="139"/>
      <c r="D49" s="139"/>
      <c r="E49" s="139"/>
      <c r="F49" s="139"/>
      <c r="G49" s="139"/>
      <c r="H49" s="139"/>
      <c r="I49" s="139"/>
      <c r="J49" s="139"/>
      <c r="K49" s="139"/>
    </row>
    <row r="50" spans="1:11" s="4" customFormat="1" ht="69.75" customHeight="1" x14ac:dyDescent="0.25">
      <c r="A50" s="22">
        <v>1</v>
      </c>
      <c r="B50" s="27" t="s">
        <v>162</v>
      </c>
      <c r="C50" s="22" t="s">
        <v>163</v>
      </c>
      <c r="D50" s="27" t="s">
        <v>164</v>
      </c>
      <c r="E50" s="22" t="s">
        <v>138</v>
      </c>
      <c r="F50" s="22">
        <v>1</v>
      </c>
      <c r="G50" s="31"/>
      <c r="H50" s="66">
        <v>649488886.61000001</v>
      </c>
      <c r="I50" s="25">
        <f>H50*1.12</f>
        <v>727427553.00320005</v>
      </c>
      <c r="J50" s="44" t="s">
        <v>165</v>
      </c>
      <c r="K50" s="30" t="s">
        <v>389</v>
      </c>
    </row>
    <row r="51" spans="1:11" s="4" customFormat="1" ht="60" x14ac:dyDescent="0.25">
      <c r="A51" s="20">
        <f>A50+1</f>
        <v>2</v>
      </c>
      <c r="B51" s="54" t="s">
        <v>166</v>
      </c>
      <c r="C51" s="14" t="s">
        <v>163</v>
      </c>
      <c r="D51" s="54" t="s">
        <v>167</v>
      </c>
      <c r="E51" s="22" t="s">
        <v>138</v>
      </c>
      <c r="F51" s="18">
        <v>1</v>
      </c>
      <c r="G51" s="19"/>
      <c r="H51" s="71">
        <v>623727530.36000001</v>
      </c>
      <c r="I51" s="25">
        <f t="shared" ref="I51:I91" si="4">H51*1.12</f>
        <v>698574834.00320005</v>
      </c>
      <c r="J51" s="45" t="s">
        <v>165</v>
      </c>
      <c r="K51" s="8" t="s">
        <v>389</v>
      </c>
    </row>
    <row r="52" spans="1:11" s="4" customFormat="1" ht="60" x14ac:dyDescent="0.25">
      <c r="A52" s="20">
        <f>A51+1</f>
        <v>3</v>
      </c>
      <c r="B52" s="54" t="s">
        <v>168</v>
      </c>
      <c r="C52" s="14" t="s">
        <v>163</v>
      </c>
      <c r="D52" s="54" t="s">
        <v>169</v>
      </c>
      <c r="E52" s="22" t="s">
        <v>138</v>
      </c>
      <c r="F52" s="18">
        <v>1</v>
      </c>
      <c r="G52" s="19"/>
      <c r="H52" s="34">
        <v>169623761.61000001</v>
      </c>
      <c r="I52" s="25">
        <f t="shared" si="4"/>
        <v>189978613.00320002</v>
      </c>
      <c r="J52" s="45" t="s">
        <v>165</v>
      </c>
      <c r="K52" s="8" t="s">
        <v>389</v>
      </c>
    </row>
    <row r="53" spans="1:11" s="4" customFormat="1" ht="45" x14ac:dyDescent="0.25">
      <c r="A53" s="20">
        <f>A52+1</f>
        <v>4</v>
      </c>
      <c r="B53" s="55" t="s">
        <v>170</v>
      </c>
      <c r="C53" s="14" t="s">
        <v>171</v>
      </c>
      <c r="D53" s="55" t="s">
        <v>170</v>
      </c>
      <c r="E53" s="22" t="s">
        <v>138</v>
      </c>
      <c r="F53" s="3">
        <v>1</v>
      </c>
      <c r="G53" s="12"/>
      <c r="H53" s="23">
        <v>1071000</v>
      </c>
      <c r="I53" s="25">
        <f t="shared" si="4"/>
        <v>1199520</v>
      </c>
      <c r="J53" s="46" t="s">
        <v>172</v>
      </c>
      <c r="K53" s="8" t="s">
        <v>152</v>
      </c>
    </row>
    <row r="54" spans="1:11" s="4" customFormat="1" ht="30" x14ac:dyDescent="0.25">
      <c r="A54" s="20">
        <f t="shared" ref="A54:A56" si="5">A53+1</f>
        <v>5</v>
      </c>
      <c r="B54" s="41" t="s">
        <v>173</v>
      </c>
      <c r="C54" s="14" t="s">
        <v>171</v>
      </c>
      <c r="D54" s="41" t="s">
        <v>173</v>
      </c>
      <c r="E54" s="22" t="s">
        <v>138</v>
      </c>
      <c r="F54" s="18">
        <v>1</v>
      </c>
      <c r="G54" s="19"/>
      <c r="H54" s="34">
        <v>37050000</v>
      </c>
      <c r="I54" s="25">
        <f t="shared" si="4"/>
        <v>41496000.000000007</v>
      </c>
      <c r="J54" s="45" t="s">
        <v>172</v>
      </c>
      <c r="K54" s="8" t="s">
        <v>174</v>
      </c>
    </row>
    <row r="55" spans="1:11" s="4" customFormat="1" ht="60" x14ac:dyDescent="0.25">
      <c r="A55" s="20">
        <f t="shared" si="5"/>
        <v>6</v>
      </c>
      <c r="B55" s="56" t="s">
        <v>175</v>
      </c>
      <c r="C55" s="3" t="s">
        <v>171</v>
      </c>
      <c r="D55" s="56" t="s">
        <v>175</v>
      </c>
      <c r="E55" s="22" t="s">
        <v>138</v>
      </c>
      <c r="F55" s="3">
        <v>1</v>
      </c>
      <c r="G55" s="3"/>
      <c r="H55" s="23">
        <v>200000</v>
      </c>
      <c r="I55" s="25">
        <f t="shared" si="4"/>
        <v>224000.00000000003</v>
      </c>
      <c r="J55" s="46" t="s">
        <v>176</v>
      </c>
      <c r="K55" s="8" t="s">
        <v>174</v>
      </c>
    </row>
    <row r="56" spans="1:11" s="4" customFormat="1" ht="60" x14ac:dyDescent="0.25">
      <c r="A56" s="20">
        <f t="shared" si="5"/>
        <v>7</v>
      </c>
      <c r="B56" s="28" t="s">
        <v>177</v>
      </c>
      <c r="C56" s="3" t="s">
        <v>178</v>
      </c>
      <c r="D56" s="28" t="s">
        <v>179</v>
      </c>
      <c r="E56" s="22" t="s">
        <v>138</v>
      </c>
      <c r="F56" s="3">
        <v>1</v>
      </c>
      <c r="G56" s="3"/>
      <c r="H56" s="23">
        <v>72000000</v>
      </c>
      <c r="I56" s="25">
        <f t="shared" si="4"/>
        <v>80640000.000000015</v>
      </c>
      <c r="J56" s="46" t="s">
        <v>180</v>
      </c>
      <c r="K56" s="8" t="s">
        <v>181</v>
      </c>
    </row>
    <row r="57" spans="1:11" s="4" customFormat="1" ht="75" x14ac:dyDescent="0.25">
      <c r="A57" s="20">
        <f>A56+1</f>
        <v>8</v>
      </c>
      <c r="B57" s="40" t="s">
        <v>182</v>
      </c>
      <c r="C57" s="3" t="s">
        <v>171</v>
      </c>
      <c r="D57" s="40" t="s">
        <v>182</v>
      </c>
      <c r="E57" s="22" t="s">
        <v>138</v>
      </c>
      <c r="F57" s="3">
        <v>1</v>
      </c>
      <c r="G57" s="3"/>
      <c r="H57" s="23">
        <v>158248</v>
      </c>
      <c r="I57" s="25">
        <f t="shared" si="4"/>
        <v>177237.76000000001</v>
      </c>
      <c r="J57" s="46" t="s">
        <v>183</v>
      </c>
      <c r="K57" s="8" t="s">
        <v>152</v>
      </c>
    </row>
    <row r="58" spans="1:11" ht="45" x14ac:dyDescent="0.25">
      <c r="A58" s="20">
        <f>A57+1</f>
        <v>9</v>
      </c>
      <c r="B58" s="55" t="s">
        <v>405</v>
      </c>
      <c r="C58" s="3" t="s">
        <v>155</v>
      </c>
      <c r="D58" s="55" t="s">
        <v>406</v>
      </c>
      <c r="E58" s="22" t="s">
        <v>138</v>
      </c>
      <c r="F58" s="3">
        <v>1</v>
      </c>
      <c r="G58" s="3"/>
      <c r="H58" s="23">
        <v>241600000</v>
      </c>
      <c r="I58" s="25">
        <f t="shared" si="4"/>
        <v>270592000</v>
      </c>
      <c r="J58" s="46" t="s">
        <v>281</v>
      </c>
      <c r="K58" s="8" t="s">
        <v>280</v>
      </c>
    </row>
    <row r="59" spans="1:11" s="4" customFormat="1" ht="135" customHeight="1" x14ac:dyDescent="0.25">
      <c r="A59" s="20">
        <f>A58+1</f>
        <v>10</v>
      </c>
      <c r="B59" s="55" t="s">
        <v>184</v>
      </c>
      <c r="C59" s="3" t="s">
        <v>178</v>
      </c>
      <c r="D59" s="55" t="s">
        <v>185</v>
      </c>
      <c r="E59" s="22" t="s">
        <v>138</v>
      </c>
      <c r="F59" s="3">
        <v>1</v>
      </c>
      <c r="G59" s="3"/>
      <c r="H59" s="35">
        <v>18951453</v>
      </c>
      <c r="I59" s="25">
        <f t="shared" si="4"/>
        <v>21225627.360000003</v>
      </c>
      <c r="J59" s="47" t="s">
        <v>145</v>
      </c>
      <c r="K59" s="8" t="s">
        <v>186</v>
      </c>
    </row>
    <row r="60" spans="1:11" s="4" customFormat="1" ht="56.25" customHeight="1" x14ac:dyDescent="0.25">
      <c r="A60" s="20">
        <f t="shared" ref="A60:A93" si="6">A59+1</f>
        <v>11</v>
      </c>
      <c r="B60" s="40" t="s">
        <v>223</v>
      </c>
      <c r="C60" s="3" t="s">
        <v>187</v>
      </c>
      <c r="D60" s="40" t="s">
        <v>223</v>
      </c>
      <c r="E60" s="22" t="s">
        <v>138</v>
      </c>
      <c r="F60" s="3">
        <v>1</v>
      </c>
      <c r="G60" s="5"/>
      <c r="H60" s="37">
        <v>400000</v>
      </c>
      <c r="I60" s="25">
        <f t="shared" si="4"/>
        <v>448000.00000000006</v>
      </c>
      <c r="J60" s="48" t="s">
        <v>180</v>
      </c>
      <c r="K60" s="8" t="s">
        <v>174</v>
      </c>
    </row>
    <row r="61" spans="1:11" s="69" customFormat="1" ht="45" x14ac:dyDescent="0.25">
      <c r="A61" s="70">
        <f t="shared" si="6"/>
        <v>12</v>
      </c>
      <c r="B61" s="98" t="s">
        <v>407</v>
      </c>
      <c r="C61" s="91" t="s">
        <v>155</v>
      </c>
      <c r="D61" s="98" t="s">
        <v>408</v>
      </c>
      <c r="E61" s="64" t="s">
        <v>138</v>
      </c>
      <c r="F61" s="91">
        <v>1</v>
      </c>
      <c r="G61" s="91"/>
      <c r="H61" s="97">
        <v>661500000</v>
      </c>
      <c r="I61" s="66">
        <f t="shared" si="4"/>
        <v>740880000.00000012</v>
      </c>
      <c r="J61" s="67" t="s">
        <v>315</v>
      </c>
      <c r="K61" s="72" t="s">
        <v>389</v>
      </c>
    </row>
    <row r="62" spans="1:11" s="4" customFormat="1" ht="60" x14ac:dyDescent="0.25">
      <c r="A62" s="70">
        <f t="shared" si="6"/>
        <v>13</v>
      </c>
      <c r="B62" s="57" t="s">
        <v>188</v>
      </c>
      <c r="C62" s="3" t="s">
        <v>155</v>
      </c>
      <c r="D62" s="57" t="s">
        <v>189</v>
      </c>
      <c r="E62" s="22" t="s">
        <v>138</v>
      </c>
      <c r="F62" s="3">
        <v>1</v>
      </c>
      <c r="G62" s="3"/>
      <c r="H62" s="35">
        <v>107509000</v>
      </c>
      <c r="I62" s="25">
        <f t="shared" si="4"/>
        <v>120410080.00000001</v>
      </c>
      <c r="J62" s="48" t="s">
        <v>180</v>
      </c>
      <c r="K62" s="8" t="s">
        <v>389</v>
      </c>
    </row>
    <row r="63" spans="1:11" s="4" customFormat="1" ht="60" x14ac:dyDescent="0.25">
      <c r="A63" s="70">
        <f t="shared" si="6"/>
        <v>14</v>
      </c>
      <c r="B63" s="57" t="s">
        <v>268</v>
      </c>
      <c r="C63" s="3" t="s">
        <v>155</v>
      </c>
      <c r="D63" s="58" t="s">
        <v>269</v>
      </c>
      <c r="E63" s="22" t="s">
        <v>138</v>
      </c>
      <c r="F63" s="3">
        <v>1</v>
      </c>
      <c r="G63" s="3"/>
      <c r="H63" s="35">
        <v>6053030100</v>
      </c>
      <c r="I63" s="25">
        <f t="shared" si="4"/>
        <v>6779393712.000001</v>
      </c>
      <c r="J63" s="48" t="s">
        <v>270</v>
      </c>
      <c r="K63" s="8" t="s">
        <v>389</v>
      </c>
    </row>
    <row r="64" spans="1:11" s="4" customFormat="1" ht="75" x14ac:dyDescent="0.25">
      <c r="A64" s="20">
        <f t="shared" si="6"/>
        <v>15</v>
      </c>
      <c r="B64" s="59" t="s">
        <v>190</v>
      </c>
      <c r="C64" s="3" t="s">
        <v>155</v>
      </c>
      <c r="D64" s="59" t="s">
        <v>190</v>
      </c>
      <c r="E64" s="22" t="s">
        <v>138</v>
      </c>
      <c r="F64" s="3">
        <v>1</v>
      </c>
      <c r="G64" s="3"/>
      <c r="H64" s="35">
        <v>86947200</v>
      </c>
      <c r="I64" s="25">
        <f t="shared" si="4"/>
        <v>97380864.000000015</v>
      </c>
      <c r="J64" s="48" t="s">
        <v>180</v>
      </c>
      <c r="K64" s="8" t="s">
        <v>389</v>
      </c>
    </row>
    <row r="65" spans="1:11" ht="60" x14ac:dyDescent="0.25">
      <c r="A65" s="20">
        <f t="shared" si="6"/>
        <v>16</v>
      </c>
      <c r="B65" s="60" t="s">
        <v>253</v>
      </c>
      <c r="C65" s="3" t="s">
        <v>155</v>
      </c>
      <c r="D65" s="60" t="s">
        <v>254</v>
      </c>
      <c r="E65" s="22" t="s">
        <v>138</v>
      </c>
      <c r="F65" s="3">
        <v>1</v>
      </c>
      <c r="G65" s="3"/>
      <c r="H65" s="35">
        <v>1806000000</v>
      </c>
      <c r="I65" s="25">
        <f t="shared" si="4"/>
        <v>2022720000.0000002</v>
      </c>
      <c r="J65" s="48" t="s">
        <v>255</v>
      </c>
      <c r="K65" s="8" t="s">
        <v>389</v>
      </c>
    </row>
    <row r="66" spans="1:11" ht="60" x14ac:dyDescent="0.25">
      <c r="A66" s="20">
        <f t="shared" si="6"/>
        <v>17</v>
      </c>
      <c r="B66" s="59" t="s">
        <v>192</v>
      </c>
      <c r="C66" s="14" t="s">
        <v>193</v>
      </c>
      <c r="D66" s="59" t="s">
        <v>194</v>
      </c>
      <c r="E66" s="22" t="s">
        <v>138</v>
      </c>
      <c r="F66" s="3">
        <v>1</v>
      </c>
      <c r="G66" s="3"/>
      <c r="H66" s="35">
        <v>2916000</v>
      </c>
      <c r="I66" s="25">
        <f t="shared" si="4"/>
        <v>3265920.0000000005</v>
      </c>
      <c r="J66" s="48" t="s">
        <v>180</v>
      </c>
      <c r="K66" s="8" t="s">
        <v>389</v>
      </c>
    </row>
    <row r="67" spans="1:11" ht="60" x14ac:dyDescent="0.25">
      <c r="A67" s="20">
        <f t="shared" si="6"/>
        <v>18</v>
      </c>
      <c r="B67" s="60" t="s">
        <v>195</v>
      </c>
      <c r="C67" s="3" t="s">
        <v>155</v>
      </c>
      <c r="D67" s="60" t="s">
        <v>196</v>
      </c>
      <c r="E67" s="22" t="s">
        <v>138</v>
      </c>
      <c r="F67" s="3">
        <v>1</v>
      </c>
      <c r="G67" s="3"/>
      <c r="H67" s="35">
        <v>129000000</v>
      </c>
      <c r="I67" s="25">
        <f t="shared" si="4"/>
        <v>144480000</v>
      </c>
      <c r="J67" s="48" t="s">
        <v>197</v>
      </c>
      <c r="K67" s="8" t="s">
        <v>389</v>
      </c>
    </row>
    <row r="68" spans="1:11" ht="60" x14ac:dyDescent="0.25">
      <c r="A68" s="20">
        <f t="shared" si="6"/>
        <v>19</v>
      </c>
      <c r="B68" s="60" t="s">
        <v>198</v>
      </c>
      <c r="C68" s="3" t="s">
        <v>155</v>
      </c>
      <c r="D68" s="60" t="s">
        <v>198</v>
      </c>
      <c r="E68" s="22" t="s">
        <v>138</v>
      </c>
      <c r="F68" s="3">
        <v>1</v>
      </c>
      <c r="G68" s="3"/>
      <c r="H68" s="35">
        <v>68415000</v>
      </c>
      <c r="I68" s="25">
        <f t="shared" si="4"/>
        <v>76624800</v>
      </c>
      <c r="J68" s="48" t="s">
        <v>180</v>
      </c>
      <c r="K68" s="8" t="s">
        <v>389</v>
      </c>
    </row>
    <row r="69" spans="1:11" ht="75" x14ac:dyDescent="0.25">
      <c r="A69" s="20">
        <f t="shared" si="6"/>
        <v>20</v>
      </c>
      <c r="B69" s="60" t="s">
        <v>199</v>
      </c>
      <c r="C69" s="3" t="s">
        <v>191</v>
      </c>
      <c r="D69" s="60" t="s">
        <v>199</v>
      </c>
      <c r="E69" s="22" t="s">
        <v>138</v>
      </c>
      <c r="F69" s="3">
        <v>1</v>
      </c>
      <c r="G69" s="3"/>
      <c r="H69" s="35">
        <v>1418314000</v>
      </c>
      <c r="I69" s="25">
        <f t="shared" si="4"/>
        <v>1588511680.0000002</v>
      </c>
      <c r="J69" s="48" t="s">
        <v>200</v>
      </c>
      <c r="K69" s="8" t="s">
        <v>389</v>
      </c>
    </row>
    <row r="70" spans="1:11" ht="60" x14ac:dyDescent="0.25">
      <c r="A70" s="20">
        <f t="shared" si="6"/>
        <v>21</v>
      </c>
      <c r="B70" s="60" t="s">
        <v>201</v>
      </c>
      <c r="C70" s="26" t="s">
        <v>191</v>
      </c>
      <c r="D70" s="60" t="s">
        <v>201</v>
      </c>
      <c r="E70" s="22" t="s">
        <v>138</v>
      </c>
      <c r="F70" s="26">
        <v>1</v>
      </c>
      <c r="G70" s="21"/>
      <c r="H70" s="36">
        <v>1599348000</v>
      </c>
      <c r="I70" s="25">
        <f t="shared" si="4"/>
        <v>1791269760.0000002</v>
      </c>
      <c r="J70" s="49" t="s">
        <v>200</v>
      </c>
      <c r="K70" s="8" t="s">
        <v>389</v>
      </c>
    </row>
    <row r="71" spans="1:11" ht="45" x14ac:dyDescent="0.25">
      <c r="A71" s="20">
        <f t="shared" si="6"/>
        <v>22</v>
      </c>
      <c r="B71" s="60" t="s">
        <v>202</v>
      </c>
      <c r="C71" s="26" t="s">
        <v>191</v>
      </c>
      <c r="D71" s="60" t="s">
        <v>202</v>
      </c>
      <c r="E71" s="22" t="s">
        <v>138</v>
      </c>
      <c r="F71" s="26">
        <v>1</v>
      </c>
      <c r="G71" s="21"/>
      <c r="H71" s="36">
        <v>137580000</v>
      </c>
      <c r="I71" s="25">
        <f t="shared" si="4"/>
        <v>154089600</v>
      </c>
      <c r="J71" s="49" t="s">
        <v>200</v>
      </c>
      <c r="K71" s="8" t="s">
        <v>389</v>
      </c>
    </row>
    <row r="72" spans="1:11" ht="90" x14ac:dyDescent="0.25">
      <c r="A72" s="20">
        <f t="shared" si="6"/>
        <v>23</v>
      </c>
      <c r="B72" s="60" t="s">
        <v>203</v>
      </c>
      <c r="C72" s="26" t="s">
        <v>191</v>
      </c>
      <c r="D72" s="60" t="s">
        <v>203</v>
      </c>
      <c r="E72" s="22" t="s">
        <v>138</v>
      </c>
      <c r="F72" s="26">
        <v>1</v>
      </c>
      <c r="G72" s="21"/>
      <c r="H72" s="36">
        <v>153451000</v>
      </c>
      <c r="I72" s="25">
        <f t="shared" si="4"/>
        <v>171865120.00000003</v>
      </c>
      <c r="J72" s="21" t="s">
        <v>200</v>
      </c>
      <c r="K72" s="47" t="s">
        <v>389</v>
      </c>
    </row>
    <row r="73" spans="1:11" ht="90" x14ac:dyDescent="0.25">
      <c r="A73" s="20">
        <f t="shared" si="6"/>
        <v>24</v>
      </c>
      <c r="B73" s="60" t="s">
        <v>204</v>
      </c>
      <c r="C73" s="26" t="s">
        <v>191</v>
      </c>
      <c r="D73" s="60" t="s">
        <v>204</v>
      </c>
      <c r="E73" s="22" t="s">
        <v>138</v>
      </c>
      <c r="F73" s="26">
        <v>1</v>
      </c>
      <c r="G73" s="21"/>
      <c r="H73" s="36">
        <v>484135000</v>
      </c>
      <c r="I73" s="25">
        <f t="shared" si="4"/>
        <v>542231200</v>
      </c>
      <c r="J73" s="21" t="s">
        <v>200</v>
      </c>
      <c r="K73" s="47" t="s">
        <v>389</v>
      </c>
    </row>
    <row r="74" spans="1:11" ht="120" x14ac:dyDescent="0.25">
      <c r="A74" s="20">
        <f t="shared" si="6"/>
        <v>25</v>
      </c>
      <c r="B74" s="60" t="s">
        <v>205</v>
      </c>
      <c r="C74" s="26" t="s">
        <v>191</v>
      </c>
      <c r="D74" s="60" t="s">
        <v>205</v>
      </c>
      <c r="E74" s="22" t="s">
        <v>138</v>
      </c>
      <c r="F74" s="26">
        <v>1</v>
      </c>
      <c r="G74" s="21"/>
      <c r="H74" s="36">
        <v>970009000</v>
      </c>
      <c r="I74" s="25">
        <f t="shared" si="4"/>
        <v>1086410080</v>
      </c>
      <c r="J74" s="21" t="s">
        <v>200</v>
      </c>
      <c r="K74" s="47" t="s">
        <v>389</v>
      </c>
    </row>
    <row r="75" spans="1:11" ht="60" x14ac:dyDescent="0.25">
      <c r="A75" s="20">
        <f t="shared" si="6"/>
        <v>26</v>
      </c>
      <c r="B75" s="60" t="s">
        <v>206</v>
      </c>
      <c r="C75" s="26" t="s">
        <v>163</v>
      </c>
      <c r="D75" s="60" t="s">
        <v>206</v>
      </c>
      <c r="E75" s="22" t="s">
        <v>138</v>
      </c>
      <c r="F75" s="26">
        <v>1</v>
      </c>
      <c r="G75" s="21"/>
      <c r="H75" s="36">
        <v>82952000</v>
      </c>
      <c r="I75" s="25">
        <f t="shared" si="4"/>
        <v>92906240.000000015</v>
      </c>
      <c r="J75" s="21" t="s">
        <v>180</v>
      </c>
      <c r="K75" s="47" t="s">
        <v>389</v>
      </c>
    </row>
    <row r="76" spans="1:11" ht="60" x14ac:dyDescent="0.25">
      <c r="A76" s="20">
        <f t="shared" si="6"/>
        <v>27</v>
      </c>
      <c r="B76" s="60" t="s">
        <v>207</v>
      </c>
      <c r="C76" s="26" t="s">
        <v>163</v>
      </c>
      <c r="D76" s="60" t="s">
        <v>208</v>
      </c>
      <c r="E76" s="22" t="s">
        <v>138</v>
      </c>
      <c r="F76" s="26">
        <v>1</v>
      </c>
      <c r="G76" s="21"/>
      <c r="H76" s="36">
        <v>43226000</v>
      </c>
      <c r="I76" s="25">
        <f t="shared" si="4"/>
        <v>48413120.000000007</v>
      </c>
      <c r="J76" s="21" t="s">
        <v>180</v>
      </c>
      <c r="K76" s="49" t="s">
        <v>389</v>
      </c>
    </row>
    <row r="77" spans="1:11" ht="60" x14ac:dyDescent="0.25">
      <c r="A77" s="20">
        <f t="shared" si="6"/>
        <v>28</v>
      </c>
      <c r="B77" s="60" t="s">
        <v>209</v>
      </c>
      <c r="C77" s="26" t="s">
        <v>163</v>
      </c>
      <c r="D77" s="60" t="s">
        <v>210</v>
      </c>
      <c r="E77" s="22" t="s">
        <v>138</v>
      </c>
      <c r="F77" s="26">
        <v>1</v>
      </c>
      <c r="G77" s="21"/>
      <c r="H77" s="36">
        <v>123822000</v>
      </c>
      <c r="I77" s="25">
        <f t="shared" si="4"/>
        <v>138680640</v>
      </c>
      <c r="J77" s="49" t="s">
        <v>180</v>
      </c>
      <c r="K77" s="8" t="s">
        <v>389</v>
      </c>
    </row>
    <row r="78" spans="1:11" ht="60" x14ac:dyDescent="0.25">
      <c r="A78" s="20">
        <f t="shared" si="6"/>
        <v>29</v>
      </c>
      <c r="B78" s="60" t="s">
        <v>211</v>
      </c>
      <c r="C78" s="26" t="s">
        <v>212</v>
      </c>
      <c r="D78" s="60" t="s">
        <v>211</v>
      </c>
      <c r="E78" s="22" t="s">
        <v>138</v>
      </c>
      <c r="F78" s="26">
        <v>1</v>
      </c>
      <c r="G78" s="21"/>
      <c r="H78" s="36">
        <v>8139120</v>
      </c>
      <c r="I78" s="25">
        <f t="shared" si="4"/>
        <v>9115814.4000000004</v>
      </c>
      <c r="J78" s="49" t="s">
        <v>180</v>
      </c>
      <c r="K78" s="8" t="s">
        <v>389</v>
      </c>
    </row>
    <row r="79" spans="1:11" ht="60" x14ac:dyDescent="0.25">
      <c r="A79" s="20">
        <f t="shared" si="6"/>
        <v>30</v>
      </c>
      <c r="B79" s="27" t="s">
        <v>213</v>
      </c>
      <c r="C79" s="22" t="s">
        <v>212</v>
      </c>
      <c r="D79" s="27" t="s">
        <v>213</v>
      </c>
      <c r="E79" s="22" t="s">
        <v>138</v>
      </c>
      <c r="F79" s="26">
        <v>1</v>
      </c>
      <c r="G79" s="27"/>
      <c r="H79" s="25">
        <v>6782600</v>
      </c>
      <c r="I79" s="25">
        <f t="shared" si="4"/>
        <v>7596512.0000000009</v>
      </c>
      <c r="J79" s="30" t="s">
        <v>180</v>
      </c>
      <c r="K79" s="30" t="s">
        <v>389</v>
      </c>
    </row>
    <row r="80" spans="1:11" ht="60" x14ac:dyDescent="0.25">
      <c r="A80" s="20">
        <f t="shared" si="6"/>
        <v>31</v>
      </c>
      <c r="B80" s="27" t="s">
        <v>214</v>
      </c>
      <c r="C80" s="22" t="s">
        <v>155</v>
      </c>
      <c r="D80" s="27" t="s">
        <v>215</v>
      </c>
      <c r="E80" s="22" t="s">
        <v>138</v>
      </c>
      <c r="F80" s="26">
        <v>1</v>
      </c>
      <c r="G80" s="27"/>
      <c r="H80" s="25">
        <v>165529350</v>
      </c>
      <c r="I80" s="25">
        <f t="shared" si="4"/>
        <v>185392872.00000003</v>
      </c>
      <c r="J80" s="30" t="s">
        <v>338</v>
      </c>
      <c r="K80" s="30" t="s">
        <v>389</v>
      </c>
    </row>
    <row r="81" spans="1:11" s="80" customFormat="1" ht="135" x14ac:dyDescent="0.25">
      <c r="A81" s="20">
        <f t="shared" si="6"/>
        <v>32</v>
      </c>
      <c r="B81" s="27" t="s">
        <v>409</v>
      </c>
      <c r="C81" s="64" t="s">
        <v>191</v>
      </c>
      <c r="D81" s="65" t="s">
        <v>410</v>
      </c>
      <c r="E81" s="64" t="s">
        <v>138</v>
      </c>
      <c r="F81" s="99">
        <v>1</v>
      </c>
      <c r="G81" s="65"/>
      <c r="H81" s="66">
        <v>156389901</v>
      </c>
      <c r="I81" s="66">
        <f t="shared" si="4"/>
        <v>175156689.12</v>
      </c>
      <c r="J81" s="68" t="s">
        <v>216</v>
      </c>
      <c r="K81" s="68" t="s">
        <v>152</v>
      </c>
    </row>
    <row r="82" spans="1:11" ht="39.75" customHeight="1" x14ac:dyDescent="0.25">
      <c r="A82" s="20">
        <f t="shared" si="6"/>
        <v>33</v>
      </c>
      <c r="B82" s="27" t="s">
        <v>217</v>
      </c>
      <c r="C82" s="22" t="s">
        <v>155</v>
      </c>
      <c r="D82" s="27" t="s">
        <v>217</v>
      </c>
      <c r="E82" s="22" t="s">
        <v>138</v>
      </c>
      <c r="F82" s="26">
        <v>1</v>
      </c>
      <c r="G82" s="27"/>
      <c r="H82" s="25">
        <v>277500000</v>
      </c>
      <c r="I82" s="25">
        <f t="shared" si="4"/>
        <v>310800000</v>
      </c>
      <c r="J82" s="44" t="s">
        <v>218</v>
      </c>
      <c r="K82" s="30" t="s">
        <v>219</v>
      </c>
    </row>
    <row r="83" spans="1:11" ht="47.25" customHeight="1" x14ac:dyDescent="0.25">
      <c r="A83" s="20">
        <f t="shared" si="6"/>
        <v>34</v>
      </c>
      <c r="B83" s="27" t="s">
        <v>411</v>
      </c>
      <c r="C83" s="22" t="s">
        <v>187</v>
      </c>
      <c r="D83" s="27" t="s">
        <v>412</v>
      </c>
      <c r="E83" s="22" t="s">
        <v>138</v>
      </c>
      <c r="F83" s="26">
        <v>1</v>
      </c>
      <c r="G83" s="27"/>
      <c r="H83" s="25">
        <v>1350000</v>
      </c>
      <c r="I83" s="25">
        <f t="shared" si="4"/>
        <v>1512000.0000000002</v>
      </c>
      <c r="J83" s="44" t="s">
        <v>243</v>
      </c>
      <c r="K83" s="30" t="s">
        <v>242</v>
      </c>
    </row>
    <row r="84" spans="1:11" ht="82.5" customHeight="1" x14ac:dyDescent="0.25">
      <c r="A84" s="20">
        <f t="shared" si="6"/>
        <v>35</v>
      </c>
      <c r="B84" s="27" t="s">
        <v>413</v>
      </c>
      <c r="C84" s="22" t="s">
        <v>187</v>
      </c>
      <c r="D84" s="27" t="s">
        <v>414</v>
      </c>
      <c r="E84" s="22" t="s">
        <v>138</v>
      </c>
      <c r="F84" s="26">
        <v>1</v>
      </c>
      <c r="G84" s="27"/>
      <c r="H84" s="25">
        <v>11153410</v>
      </c>
      <c r="I84" s="25">
        <f t="shared" si="4"/>
        <v>12491819.200000001</v>
      </c>
      <c r="J84" s="44" t="s">
        <v>244</v>
      </c>
      <c r="K84" s="30" t="s">
        <v>242</v>
      </c>
    </row>
    <row r="85" spans="1:11" ht="71.25" customHeight="1" x14ac:dyDescent="0.25">
      <c r="A85" s="20">
        <f t="shared" si="6"/>
        <v>36</v>
      </c>
      <c r="B85" s="27" t="s">
        <v>415</v>
      </c>
      <c r="C85" s="22" t="s">
        <v>163</v>
      </c>
      <c r="D85" s="27" t="s">
        <v>248</v>
      </c>
      <c r="E85" s="22" t="s">
        <v>138</v>
      </c>
      <c r="F85" s="26">
        <v>1</v>
      </c>
      <c r="G85" s="27"/>
      <c r="H85" s="25">
        <v>22767857.140000001</v>
      </c>
      <c r="I85" s="25">
        <f t="shared" si="4"/>
        <v>25499999.996800002</v>
      </c>
      <c r="J85" s="44" t="s">
        <v>249</v>
      </c>
      <c r="K85" s="30" t="s">
        <v>242</v>
      </c>
    </row>
    <row r="86" spans="1:11" ht="54" customHeight="1" x14ac:dyDescent="0.25">
      <c r="A86" s="20">
        <f t="shared" si="6"/>
        <v>37</v>
      </c>
      <c r="B86" s="27" t="s">
        <v>282</v>
      </c>
      <c r="C86" s="22" t="s">
        <v>187</v>
      </c>
      <c r="D86" s="27" t="s">
        <v>283</v>
      </c>
      <c r="E86" s="22" t="s">
        <v>138</v>
      </c>
      <c r="F86" s="26">
        <v>1</v>
      </c>
      <c r="G86" s="27"/>
      <c r="H86" s="25">
        <v>11694600</v>
      </c>
      <c r="I86" s="25">
        <f t="shared" si="4"/>
        <v>13097952.000000002</v>
      </c>
      <c r="J86" s="44" t="s">
        <v>284</v>
      </c>
      <c r="K86" s="30" t="s">
        <v>242</v>
      </c>
    </row>
    <row r="87" spans="1:11" s="80" customFormat="1" ht="80.25" customHeight="1" x14ac:dyDescent="0.25">
      <c r="A87" s="20">
        <f t="shared" si="6"/>
        <v>38</v>
      </c>
      <c r="B87" s="65" t="s">
        <v>416</v>
      </c>
      <c r="C87" s="64" t="s">
        <v>300</v>
      </c>
      <c r="D87" s="65" t="s">
        <v>299</v>
      </c>
      <c r="E87" s="64" t="s">
        <v>138</v>
      </c>
      <c r="F87" s="64">
        <v>1</v>
      </c>
      <c r="G87" s="65"/>
      <c r="H87" s="66">
        <v>5000000</v>
      </c>
      <c r="I87" s="66">
        <f t="shared" si="4"/>
        <v>5600000.0000000009</v>
      </c>
      <c r="J87" s="67" t="s">
        <v>301</v>
      </c>
      <c r="K87" s="68" t="s">
        <v>302</v>
      </c>
    </row>
    <row r="88" spans="1:11" s="80" customFormat="1" ht="62.25" customHeight="1" x14ac:dyDescent="0.25">
      <c r="A88" s="20">
        <f t="shared" si="6"/>
        <v>39</v>
      </c>
      <c r="B88" s="100" t="s">
        <v>308</v>
      </c>
      <c r="C88" s="64" t="s">
        <v>309</v>
      </c>
      <c r="D88" s="101" t="s">
        <v>310</v>
      </c>
      <c r="E88" s="64" t="s">
        <v>138</v>
      </c>
      <c r="F88" s="64">
        <v>1</v>
      </c>
      <c r="G88" s="65"/>
      <c r="H88" s="66">
        <v>6000000</v>
      </c>
      <c r="I88" s="66">
        <f t="shared" si="4"/>
        <v>6720000.0000000009</v>
      </c>
      <c r="J88" s="66" t="s">
        <v>311</v>
      </c>
      <c r="K88" s="64" t="s">
        <v>312</v>
      </c>
    </row>
    <row r="89" spans="1:11" s="80" customFormat="1" ht="45" x14ac:dyDescent="0.25">
      <c r="A89" s="20">
        <f t="shared" si="6"/>
        <v>40</v>
      </c>
      <c r="B89" s="100" t="s">
        <v>426</v>
      </c>
      <c r="C89" s="64" t="s">
        <v>309</v>
      </c>
      <c r="D89" s="101" t="s">
        <v>427</v>
      </c>
      <c r="E89" s="64" t="s">
        <v>138</v>
      </c>
      <c r="F89" s="64">
        <v>1</v>
      </c>
      <c r="G89" s="65"/>
      <c r="H89" s="66">
        <v>13645000</v>
      </c>
      <c r="I89" s="66">
        <f t="shared" si="4"/>
        <v>15282400.000000002</v>
      </c>
      <c r="J89" s="67" t="s">
        <v>317</v>
      </c>
      <c r="K89" s="68" t="s">
        <v>389</v>
      </c>
    </row>
    <row r="90" spans="1:11" s="80" customFormat="1" ht="84" customHeight="1" x14ac:dyDescent="0.25">
      <c r="A90" s="20">
        <f t="shared" si="6"/>
        <v>41</v>
      </c>
      <c r="B90" s="112" t="s">
        <v>417</v>
      </c>
      <c r="C90" s="22" t="s">
        <v>155</v>
      </c>
      <c r="D90" s="113" t="s">
        <v>339</v>
      </c>
      <c r="E90" s="22" t="s">
        <v>138</v>
      </c>
      <c r="F90" s="22">
        <v>1</v>
      </c>
      <c r="G90" s="27"/>
      <c r="H90" s="25">
        <v>186169946.56</v>
      </c>
      <c r="I90" s="25">
        <f t="shared" si="4"/>
        <v>208510340.14720002</v>
      </c>
      <c r="J90" s="25" t="s">
        <v>340</v>
      </c>
      <c r="K90" s="68" t="s">
        <v>389</v>
      </c>
    </row>
    <row r="91" spans="1:11" s="80" customFormat="1" ht="71.25" customHeight="1" x14ac:dyDescent="0.25">
      <c r="A91" s="20">
        <f t="shared" si="6"/>
        <v>42</v>
      </c>
      <c r="B91" s="112" t="s">
        <v>420</v>
      </c>
      <c r="C91" s="22" t="s">
        <v>178</v>
      </c>
      <c r="D91" s="113" t="s">
        <v>418</v>
      </c>
      <c r="E91" s="22" t="s">
        <v>138</v>
      </c>
      <c r="F91" s="22">
        <v>1</v>
      </c>
      <c r="G91" s="27"/>
      <c r="H91" s="25">
        <v>56850000</v>
      </c>
      <c r="I91" s="25">
        <f t="shared" si="4"/>
        <v>63672000.000000007</v>
      </c>
      <c r="J91" s="67" t="s">
        <v>382</v>
      </c>
      <c r="K91" s="8" t="s">
        <v>383</v>
      </c>
    </row>
    <row r="92" spans="1:11" s="80" customFormat="1" ht="71.25" customHeight="1" x14ac:dyDescent="0.25">
      <c r="A92" s="20">
        <f t="shared" si="6"/>
        <v>43</v>
      </c>
      <c r="B92" s="100" t="s">
        <v>428</v>
      </c>
      <c r="C92" s="64" t="s">
        <v>309</v>
      </c>
      <c r="D92" s="101" t="s">
        <v>429</v>
      </c>
      <c r="E92" s="64" t="s">
        <v>138</v>
      </c>
      <c r="F92" s="64">
        <v>1</v>
      </c>
      <c r="G92" s="65"/>
      <c r="H92" s="66">
        <v>1200000</v>
      </c>
      <c r="I92" s="66">
        <f t="shared" ref="I92:I93" si="7">H92*1.12</f>
        <v>1344000.0000000002</v>
      </c>
      <c r="J92" s="67" t="s">
        <v>317</v>
      </c>
      <c r="K92" s="68" t="s">
        <v>389</v>
      </c>
    </row>
    <row r="93" spans="1:11" s="80" customFormat="1" ht="71.25" customHeight="1" x14ac:dyDescent="0.25">
      <c r="A93" s="20">
        <f t="shared" si="6"/>
        <v>44</v>
      </c>
      <c r="B93" s="100" t="s">
        <v>438</v>
      </c>
      <c r="C93" s="64" t="s">
        <v>439</v>
      </c>
      <c r="D93" s="144" t="s">
        <v>440</v>
      </c>
      <c r="E93" s="64" t="s">
        <v>138</v>
      </c>
      <c r="F93" s="64">
        <v>1</v>
      </c>
      <c r="G93" s="65"/>
      <c r="H93" s="66">
        <v>5000000</v>
      </c>
      <c r="I93" s="66">
        <f t="shared" si="7"/>
        <v>5600000.0000000009</v>
      </c>
      <c r="J93" s="67" t="s">
        <v>441</v>
      </c>
      <c r="K93" s="68" t="s">
        <v>389</v>
      </c>
    </row>
    <row r="94" spans="1:11" ht="23.25" customHeight="1" x14ac:dyDescent="0.25">
      <c r="A94" s="137" t="s">
        <v>220</v>
      </c>
      <c r="B94" s="139"/>
      <c r="C94" s="139"/>
      <c r="D94" s="139"/>
      <c r="E94" s="139"/>
      <c r="F94" s="139"/>
      <c r="G94" s="140"/>
      <c r="H94" s="107">
        <f>SUM(H50:H93)</f>
        <v>16677596964.279999</v>
      </c>
      <c r="I94" s="107">
        <f>SUM(I50:I93)</f>
        <v>18678908599.993603</v>
      </c>
      <c r="J94" s="109"/>
      <c r="K94" s="109"/>
    </row>
    <row r="95" spans="1:11" ht="15" customHeight="1" x14ac:dyDescent="0.25">
      <c r="A95" s="141" t="s">
        <v>384</v>
      </c>
      <c r="B95" s="142"/>
      <c r="C95" s="142"/>
      <c r="D95" s="142"/>
      <c r="E95" s="142"/>
      <c r="F95" s="142"/>
      <c r="G95" s="143"/>
      <c r="H95" s="107">
        <f>H94+H48</f>
        <v>41376516611.279999</v>
      </c>
      <c r="I95" s="107">
        <f>I94+I48</f>
        <v>46341698604.633606</v>
      </c>
      <c r="J95" s="109"/>
      <c r="K95" s="109"/>
    </row>
    <row r="96" spans="1:11" x14ac:dyDescent="0.25">
      <c r="A96" s="130" t="s">
        <v>385</v>
      </c>
      <c r="B96" s="131"/>
      <c r="C96" s="131"/>
      <c r="D96" s="131"/>
      <c r="E96" s="131"/>
      <c r="F96" s="131"/>
      <c r="G96" s="131"/>
      <c r="H96" s="110">
        <f>H95+H40</f>
        <v>42039075170.279999</v>
      </c>
      <c r="I96" s="110">
        <f>I95+I40</f>
        <v>47083764190.713608</v>
      </c>
      <c r="J96" s="111"/>
      <c r="K96" s="111"/>
    </row>
    <row r="97" spans="1:11" ht="15" customHeight="1" x14ac:dyDescent="0.25">
      <c r="A97" s="1"/>
      <c r="J97" s="50"/>
    </row>
    <row r="98" spans="1:11" x14ac:dyDescent="0.25">
      <c r="A98" s="1"/>
    </row>
    <row r="99" spans="1:11" x14ac:dyDescent="0.25">
      <c r="A99" s="62" t="s">
        <v>419</v>
      </c>
      <c r="J99" s="50"/>
    </row>
    <row r="100" spans="1:11" x14ac:dyDescent="0.25">
      <c r="J100" s="50"/>
    </row>
    <row r="101" spans="1:11" x14ac:dyDescent="0.25">
      <c r="A101" s="2"/>
      <c r="B101" s="2"/>
      <c r="C101" s="2"/>
      <c r="D101" s="2"/>
      <c r="E101" s="2"/>
      <c r="F101" s="2"/>
      <c r="G101" s="2"/>
      <c r="H101" s="2"/>
      <c r="I101" s="2"/>
      <c r="J101" s="50"/>
      <c r="K101" s="2"/>
    </row>
    <row r="103" spans="1:11" x14ac:dyDescent="0.25">
      <c r="A103" s="2"/>
      <c r="B103" s="2"/>
      <c r="C103" s="2"/>
      <c r="D103" s="2"/>
      <c r="E103" s="2"/>
      <c r="F103" s="2"/>
      <c r="G103" s="2"/>
      <c r="H103" s="2"/>
      <c r="I103" s="2"/>
      <c r="J103" s="50"/>
      <c r="K103" s="2"/>
    </row>
    <row r="104" spans="1:11" x14ac:dyDescent="0.25">
      <c r="A104" s="2"/>
      <c r="B104" s="2"/>
      <c r="C104" s="2"/>
      <c r="D104" s="2"/>
      <c r="E104" s="2"/>
      <c r="F104" s="2"/>
      <c r="G104" s="2"/>
      <c r="H104" s="2"/>
      <c r="I104" s="2"/>
      <c r="J104" s="50"/>
      <c r="K104" s="2"/>
    </row>
    <row r="105" spans="1:11" x14ac:dyDescent="0.25">
      <c r="A105" s="2"/>
      <c r="B105" s="2"/>
      <c r="C105" s="2"/>
      <c r="D105" s="2"/>
      <c r="E105" s="2"/>
      <c r="F105" s="2"/>
      <c r="G105" s="2"/>
      <c r="H105" s="2"/>
      <c r="I105" s="2"/>
      <c r="J105" s="50"/>
      <c r="K105" s="2"/>
    </row>
  </sheetData>
  <mergeCells count="12">
    <mergeCell ref="A14:K14"/>
    <mergeCell ref="A17:G17"/>
    <mergeCell ref="A18:K18"/>
    <mergeCell ref="A40:G40"/>
    <mergeCell ref="A41:K41"/>
    <mergeCell ref="A15:K15"/>
    <mergeCell ref="A42:K42"/>
    <mergeCell ref="A95:G95"/>
    <mergeCell ref="A96:G96"/>
    <mergeCell ref="A48:G48"/>
    <mergeCell ref="A49:K49"/>
    <mergeCell ref="A94:G94"/>
  </mergeCells>
  <dataValidations count="1">
    <dataValidation allowBlank="1" showInputMessage="1" showErrorMessage="1" prompt="Введите наименование на рус.языке" sqref="B53 D53"/>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Тасбулатова Д.С. ДАО</cp:lastModifiedBy>
  <cp:lastPrinted>2012-11-27T08:57:01Z</cp:lastPrinted>
  <dcterms:created xsi:type="dcterms:W3CDTF">2010-11-22T12:00:33Z</dcterms:created>
  <dcterms:modified xsi:type="dcterms:W3CDTF">2012-12-11T11:08:52Z</dcterms:modified>
</cp:coreProperties>
</file>