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4920" windowWidth="19320" windowHeight="4095"/>
  </bookViews>
  <sheets>
    <sheet name="пз" sheetId="11" r:id="rId1"/>
    <sheet name="ПЗ каз" sheetId="12" r:id="rId2"/>
  </sheets>
  <externalReferences>
    <externalReference r:id="rId3"/>
    <externalReference r:id="rId4"/>
    <externalReference r:id="rId5"/>
    <externalReference r:id="rId6"/>
    <externalReference r:id="rId7"/>
    <externalReference r:id="rId8"/>
    <externalReference r:id="rId9"/>
  </externalReferences>
  <definedNames>
    <definedName name="_____________________wes940" localSheetId="0">#REF!</definedName>
    <definedName name="_____________________wes940">#REF!</definedName>
    <definedName name="____________________wes940" localSheetId="0">#REF!</definedName>
    <definedName name="____________________wes940">#REF!</definedName>
    <definedName name="___________________wes940" localSheetId="0">#REF!</definedName>
    <definedName name="___________________wes940">#REF!</definedName>
    <definedName name="_________________wes940" localSheetId="0">#REF!</definedName>
    <definedName name="_________________wes940">#REF!</definedName>
    <definedName name="________________wes940" localSheetId="0">#REF!</definedName>
    <definedName name="________________wes940">#REF!</definedName>
    <definedName name="_______________wes940" localSheetId="0">#REF!</definedName>
    <definedName name="_______________wes940">#REF!</definedName>
    <definedName name="______________wes940" localSheetId="0">#REF!</definedName>
    <definedName name="______________wes940">#REF!</definedName>
    <definedName name="_____________wes940" localSheetId="0">#REF!</definedName>
    <definedName name="_____________wes940">#REF!</definedName>
    <definedName name="____________wes940" localSheetId="0">#REF!</definedName>
    <definedName name="____________wes940">#REF!</definedName>
    <definedName name="___________wes940" localSheetId="0">#REF!</definedName>
    <definedName name="___________wes940">#REF!</definedName>
    <definedName name="__________wes940" localSheetId="0">#REF!</definedName>
    <definedName name="__________wes940">#REF!</definedName>
    <definedName name="_________wes940" localSheetId="0">#REF!</definedName>
    <definedName name="_________wes940">#REF!</definedName>
    <definedName name="_________wes941" localSheetId="0">#REF!</definedName>
    <definedName name="_________wes941">#REF!</definedName>
    <definedName name="_______wes940" localSheetId="0">#REF!</definedName>
    <definedName name="_______wes940">#REF!</definedName>
    <definedName name="_____wes940" localSheetId="0">#REF!</definedName>
    <definedName name="_____wes940">#REF!</definedName>
    <definedName name="____wes940" localSheetId="0">#REF!</definedName>
    <definedName name="____wes940">#REF!</definedName>
    <definedName name="___wes940" localSheetId="0">#REF!</definedName>
    <definedName name="___wes940">#REF!</definedName>
    <definedName name="__wes940" localSheetId="0">#REF!</definedName>
    <definedName name="__wes940">#REF!</definedName>
    <definedName name="_Fill" localSheetId="0" hidden="1">#REF!</definedName>
    <definedName name="_Fill" hidden="1">#REF!</definedName>
    <definedName name="_wes940" localSheetId="0">#REF!</definedName>
    <definedName name="_wes940">#REF!</definedName>
    <definedName name="_xlnm._FilterDatabase" localSheetId="0" hidden="1">пз!$A$14:$M$117</definedName>
    <definedName name="fdn">'[1]ремонт 25'!$B$10</definedName>
    <definedName name="II" localSheetId="0">[2]исп.см.!#REF!</definedName>
    <definedName name="II">[2]исп.см.!#REF!</definedName>
    <definedName name="Profit_Loss" localSheetId="0">#REF!</definedName>
    <definedName name="Profit_Loss">#REF!</definedName>
    <definedName name="Summ" localSheetId="0">#REF!</definedName>
    <definedName name="Summ">#REF!</definedName>
    <definedName name="wrn.Исполнение._.сметы._.затрат." hidden="1">{#N/A,#N/A,FALSE,"Лист15"}</definedName>
    <definedName name="wrn.Исполнение._.смкты._.затарат." hidden="1">{#N/A,#N/A,FALSE,"Лист15"}</definedName>
    <definedName name="ав" localSheetId="0">#REF!</definedName>
    <definedName name="ав">#REF!</definedName>
    <definedName name="апр" hidden="1">{#N/A,#N/A,FALSE,"Лист15"}</definedName>
    <definedName name="апрель" hidden="1">{#N/A,#N/A,FALSE,"Лист15"}</definedName>
    <definedName name="ара" hidden="1">{#N/A,#N/A,FALSE,"Лист15"}</definedName>
    <definedName name="_xlnm.Database" localSheetId="0">#REF!</definedName>
    <definedName name="_xlnm.Database">#REF!</definedName>
    <definedName name="БЛРаздел1">[3]Форма2!$C$19:$C$24,[3]Форма2!$E$19:$F$24,[3]Форма2!$D$26:$F$31,[3]Форма2!$C$33:$C$38,[3]Форма2!$E$33:$F$38,[3]Форма2!$D$40:$F$43,[3]Форма2!$C$45:$C$48,[3]Форма2!$E$45:$F$48,[3]Форма2!$C$19</definedName>
    <definedName name="БЛРаздел2">[3]Форма2!$C$51:$C$58,[3]Форма2!$E$51:$F$58,[3]Форма2!$C$60:$C$63,[3]Форма2!$E$60:$F$63,[3]Форма2!$C$65:$C$67,[3]Форма2!$E$65:$F$67,[3]Форма2!$C$51</definedName>
    <definedName name="БЛРаздел3">[3]Форма2!$C$70:$C$72,[3]Форма2!$D$73:$F$73,[3]Форма2!$E$70:$F$72,[3]Форма2!$C$75:$C$77,[3]Форма2!$E$75:$F$77,[3]Форма2!$C$79:$C$82,[3]Форма2!$E$79:$F$82,[3]Форма2!$C$84:$C$86,[3]Форма2!$E$84:$F$86,[3]Форма2!$C$88:$C$89,[3]Форма2!$E$88:$F$89,[3]Форма2!$C$70</definedName>
    <definedName name="БЛРаздел4">[3]Форма2!$E$106:$F$107,[3]Форма2!$C$106:$C$107,[3]Форма2!$E$102:$F$104,[3]Форма2!$C$102:$C$104,[3]Форма2!$C$97:$C$100,[3]Форма2!$E$97:$F$100,[3]Форма2!$E$92:$F$95,[3]Форма2!$C$92:$C$95,[3]Форма2!$C$92</definedName>
    <definedName name="БЛРаздел5">[3]Форма2!$C$113:$C$114,[3]Форма2!$D$110:$F$112,[3]Форма2!$E$113:$F$114,[3]Форма2!$D$115:$F$115,[3]Форма2!$D$117:$F$119,[3]Форма2!$D$121:$F$122,[3]Форма2!$D$124:$F$126,[3]Форма2!$D$110</definedName>
    <definedName name="БЛРаздел6">[3]Форма2!$D$129:$F$132,[3]Форма2!$D$134:$F$135,[3]Форма2!$D$137:$F$140,[3]Форма2!$D$142:$F$144,[3]Форма2!$D$146:$F$150,[3]Форма2!$D$152:$F$154,[3]Форма2!$D$156:$F$162,[3]Форма2!$D$129</definedName>
    <definedName name="БЛРаздел7">[3]Форма2!$D$179:$F$185,[3]Форма2!$D$175:$F$177,[3]Форма2!$D$165:$F$173,[3]Форма2!$D$165</definedName>
    <definedName name="БЛРаздел8">[3]Форма2!$E$200:$F$207,[3]Форма2!$C$200:$C$207,[3]Форма2!$E$189:$F$198,[3]Форма2!$C$189:$C$198,[3]Форма2!$E$188:$F$188,[3]Форма2!$C$188</definedName>
    <definedName name="БЛРаздел9">[3]Форма2!$E$234:$F$237,[3]Форма2!$C$234:$C$237,[3]Форма2!$E$224:$F$232,[3]Форма2!$C$224:$C$232,[3]Форма2!$E$223:$F$223,[3]Форма2!$C$223,[3]Форма2!$E$217:$F$221,[3]Форма2!$C$217:$C$221,[3]Форма2!$E$210:$F$215,[3]Форма2!$C$210:$C$215,[3]Форма2!$C$210</definedName>
    <definedName name="БПДанные">[3]Форма1!$C$22:$D$33,[3]Форма1!$C$36:$D$48,[3]Форма1!$C$22</definedName>
    <definedName name="в10" localSheetId="0">#REF!</definedName>
    <definedName name="в10">#REF!</definedName>
    <definedName name="выфф" localSheetId="0">#REF!</definedName>
    <definedName name="выфф">#REF!</definedName>
    <definedName name="год" localSheetId="0">[4]исп.см.!#REF!</definedName>
    <definedName name="год">[4]исп.см.!#REF!</definedName>
    <definedName name="д">'[5]ремонт 25'!$B$10</definedName>
    <definedName name="движение" hidden="1">{#N/A,#N/A,FALSE,"Лист15"}</definedName>
    <definedName name="_xlnm.Print_Titles" localSheetId="0">пз!$14:$14</definedName>
    <definedName name="кал" hidden="1">{#N/A,#N/A,FALSE,"Лист15"}</definedName>
    <definedName name="кап" localSheetId="0">[2]исп.см.!#REF!</definedName>
    <definedName name="кап">[2]исп.см.!#REF!</definedName>
    <definedName name="капрас" localSheetId="0">[6]исп.см.!#REF!</definedName>
    <definedName name="капрас">[6]исп.см.!#REF!</definedName>
    <definedName name="капрем" localSheetId="0">[2]исп.см.!#REF!</definedName>
    <definedName name="капрем">[2]исп.см.!#REF!</definedName>
    <definedName name="коммунальные" localSheetId="0" hidden="1">#REF!</definedName>
    <definedName name="коммунальные" hidden="1">#REF!</definedName>
    <definedName name="лист2" localSheetId="0">#REF!</definedName>
    <definedName name="лист2">#REF!</definedName>
    <definedName name="лордодлож" localSheetId="0">[7]исп.см.!#REF!</definedName>
    <definedName name="лордодлож">[7]исп.см.!#REF!</definedName>
    <definedName name="материалы" hidden="1">{#N/A,#N/A,FALSE,"Лист15"}</definedName>
    <definedName name="МКС" hidden="1">{#N/A,#N/A,FALSE,"Лист15"}</definedName>
    <definedName name="Область_печати_ИМ" localSheetId="0">#REF!</definedName>
    <definedName name="Область_печати_ИМ">#REF!</definedName>
    <definedName name="отредакт" localSheetId="0">#REF!</definedName>
    <definedName name="отредакт">#REF!</definedName>
    <definedName name="пз" localSheetId="0">#REF!</definedName>
    <definedName name="пз">#REF!</definedName>
    <definedName name="ПЗ12" localSheetId="0">#REF!</definedName>
    <definedName name="ПЗ12">#REF!</definedName>
    <definedName name="пре" hidden="1">{#N/A,#N/A,FALSE,"Лист15"}</definedName>
    <definedName name="про" localSheetId="0">#REF!</definedName>
    <definedName name="про">#REF!</definedName>
    <definedName name="пролграаммм" hidden="1">{#N/A,#N/A,FALSE,"Лист15"}</definedName>
    <definedName name="проч" localSheetId="0" hidden="1">#REF!</definedName>
    <definedName name="проч" hidden="1">#REF!</definedName>
    <definedName name="сайтт" localSheetId="0">[2]исп.см.!#REF!</definedName>
    <definedName name="сайтт">[2]исп.см.!#REF!</definedName>
    <definedName name="связ" hidden="1">{#N/A,#N/A,FALSE,"Лист15"}</definedName>
    <definedName name="связи" hidden="1">{#N/A,#N/A,FALSE,"Лист15"}</definedName>
    <definedName name="связь1" hidden="1">{#N/A,#N/A,FALSE,"Лист15"}</definedName>
    <definedName name="у" localSheetId="0" hidden="1">#REF!</definedName>
    <definedName name="у" hidden="1">#REF!</definedName>
  </definedNames>
  <calcPr calcId="144525"/>
</workbook>
</file>

<file path=xl/calcChain.xml><?xml version="1.0" encoding="utf-8"?>
<calcChain xmlns="http://schemas.openxmlformats.org/spreadsheetml/2006/main">
  <c r="H116" i="12" l="1"/>
  <c r="H117" i="12" s="1"/>
  <c r="I115" i="12"/>
  <c r="I114" i="12"/>
  <c r="I113" i="12"/>
  <c r="I111" i="12"/>
  <c r="I110" i="12"/>
  <c r="I109" i="12"/>
  <c r="I108" i="12"/>
  <c r="I107" i="12"/>
  <c r="I106" i="12"/>
  <c r="I105" i="12"/>
  <c r="I104" i="12"/>
  <c r="I103" i="12"/>
  <c r="I102" i="12"/>
  <c r="I101" i="12"/>
  <c r="I100" i="12"/>
  <c r="I99" i="12"/>
  <c r="I98" i="12"/>
  <c r="I97" i="12"/>
  <c r="I96" i="12"/>
  <c r="I95" i="12"/>
  <c r="I94" i="12"/>
  <c r="I93" i="12"/>
  <c r="I92" i="12"/>
  <c r="I91" i="12"/>
  <c r="I90" i="12"/>
  <c r="I89" i="12"/>
  <c r="I88" i="12"/>
  <c r="I87" i="12"/>
  <c r="I86" i="12"/>
  <c r="I85" i="12"/>
  <c r="I84" i="12"/>
  <c r="I83" i="12"/>
  <c r="I82" i="12"/>
  <c r="I81" i="12"/>
  <c r="I80" i="12"/>
  <c r="I79" i="12"/>
  <c r="I78" i="12"/>
  <c r="I77" i="12"/>
  <c r="I76" i="12"/>
  <c r="I75" i="12"/>
  <c r="I74" i="12"/>
  <c r="I73" i="12"/>
  <c r="I72" i="12"/>
  <c r="I71" i="12"/>
  <c r="A71" i="12"/>
  <c r="A72" i="12" s="1"/>
  <c r="A73" i="12" s="1"/>
  <c r="A74" i="12" s="1"/>
  <c r="A75" i="12" s="1"/>
  <c r="A76" i="12" s="1"/>
  <c r="A77" i="12" s="1"/>
  <c r="A78" i="12" s="1"/>
  <c r="A79" i="12" s="1"/>
  <c r="A80" i="12" s="1"/>
  <c r="A81" i="12" s="1"/>
  <c r="A82" i="12" s="1"/>
  <c r="A83" i="12" s="1"/>
  <c r="A84" i="12" s="1"/>
  <c r="A85" i="12" s="1"/>
  <c r="A86" i="12" s="1"/>
  <c r="A87" i="12" s="1"/>
  <c r="A88" i="12" s="1"/>
  <c r="A89" i="12" s="1"/>
  <c r="A90" i="12" s="1"/>
  <c r="A91" i="12" s="1"/>
  <c r="A92" i="12" s="1"/>
  <c r="A93" i="12" s="1"/>
  <c r="A94" i="12" s="1"/>
  <c r="A95" i="12" s="1"/>
  <c r="A96" i="12" s="1"/>
  <c r="A97" i="12" s="1"/>
  <c r="A98" i="12" s="1"/>
  <c r="A99" i="12" s="1"/>
  <c r="A100" i="12" s="1"/>
  <c r="A101" i="12" s="1"/>
  <c r="A102" i="12" s="1"/>
  <c r="A103" i="12" s="1"/>
  <c r="A104" i="12" s="1"/>
  <c r="A105" i="12" s="1"/>
  <c r="A106" i="12" s="1"/>
  <c r="I70" i="12"/>
  <c r="I116" i="12" s="1"/>
  <c r="H68" i="12"/>
  <c r="I67" i="12"/>
  <c r="I66" i="12"/>
  <c r="I65" i="12"/>
  <c r="I64" i="12"/>
  <c r="I63" i="12"/>
  <c r="I62" i="12"/>
  <c r="I61" i="12"/>
  <c r="I68" i="12" s="1"/>
  <c r="I58" i="12"/>
  <c r="H58" i="12"/>
  <c r="H50" i="12"/>
  <c r="I49" i="12"/>
  <c r="I48" i="12"/>
  <c r="I47" i="12"/>
  <c r="I46" i="12"/>
  <c r="I45" i="12"/>
  <c r="I43" i="12"/>
  <c r="I42" i="12"/>
  <c r="I40" i="12"/>
  <c r="I38" i="12"/>
  <c r="I37" i="12"/>
  <c r="I36" i="12"/>
  <c r="I35" i="12"/>
  <c r="I34" i="12"/>
  <c r="I31" i="12"/>
  <c r="I30" i="12"/>
  <c r="I24" i="12"/>
  <c r="I23" i="12"/>
  <c r="I50" i="12" s="1"/>
  <c r="H21" i="12"/>
  <c r="I20" i="12"/>
  <c r="I19" i="12"/>
  <c r="I18" i="12"/>
  <c r="I21" i="12" s="1"/>
  <c r="I117" i="12" l="1"/>
  <c r="I50" i="11" l="1"/>
  <c r="H50" i="11"/>
  <c r="I49" i="11"/>
  <c r="I48" i="11"/>
  <c r="H21" i="11" l="1"/>
  <c r="I20" i="11"/>
  <c r="I31" i="11" l="1"/>
  <c r="H116" i="11" l="1"/>
  <c r="I115" i="11"/>
  <c r="I114" i="11" l="1"/>
  <c r="H68" i="11" l="1"/>
  <c r="I47" i="11" l="1"/>
  <c r="I46" i="11"/>
  <c r="I45" i="11"/>
  <c r="I113" i="11"/>
  <c r="I111" i="11" l="1"/>
  <c r="I43" i="11" l="1"/>
  <c r="I110" i="11" l="1"/>
  <c r="H58" i="11" l="1"/>
  <c r="I42" i="11"/>
  <c r="I109" i="11"/>
  <c r="I108" i="11"/>
  <c r="I58" i="11" l="1"/>
  <c r="I71" i="11" l="1"/>
  <c r="I72" i="11"/>
  <c r="I73" i="11"/>
  <c r="I74" i="11"/>
  <c r="I75" i="11"/>
  <c r="I76" i="11"/>
  <c r="I77" i="11"/>
  <c r="I78" i="11"/>
  <c r="I79" i="11"/>
  <c r="I80" i="11"/>
  <c r="I81" i="11"/>
  <c r="I82" i="11"/>
  <c r="I83" i="11"/>
  <c r="I84" i="11"/>
  <c r="I85" i="11"/>
  <c r="I86" i="11"/>
  <c r="I87" i="11"/>
  <c r="I88" i="11"/>
  <c r="I89" i="11"/>
  <c r="I90" i="11"/>
  <c r="I91" i="11"/>
  <c r="I92" i="11"/>
  <c r="I93" i="11"/>
  <c r="I94" i="11"/>
  <c r="I95" i="11"/>
  <c r="I96" i="11"/>
  <c r="I97" i="11"/>
  <c r="I98" i="11"/>
  <c r="I99" i="11"/>
  <c r="I100" i="11"/>
  <c r="I101" i="11"/>
  <c r="I102" i="11"/>
  <c r="I103" i="11"/>
  <c r="I104" i="11"/>
  <c r="I105" i="11"/>
  <c r="I106" i="11"/>
  <c r="I107" i="11"/>
  <c r="I70" i="11"/>
  <c r="I62" i="11"/>
  <c r="I63" i="11"/>
  <c r="I64" i="11"/>
  <c r="I65" i="11"/>
  <c r="I66" i="11"/>
  <c r="I67" i="11"/>
  <c r="I61" i="11"/>
  <c r="I24" i="11"/>
  <c r="I30" i="11"/>
  <c r="I34" i="11"/>
  <c r="I35" i="11"/>
  <c r="I36" i="11"/>
  <c r="I37" i="11"/>
  <c r="I38" i="11"/>
  <c r="I40" i="11"/>
  <c r="I23" i="11"/>
  <c r="I19" i="11"/>
  <c r="I18" i="11"/>
  <c r="I21" i="11" l="1"/>
  <c r="I68" i="11"/>
  <c r="I116" i="11"/>
  <c r="A72" i="11"/>
  <c r="A73" i="11" s="1"/>
  <c r="A74" i="11" s="1"/>
  <c r="A75" i="11" s="1"/>
  <c r="A76" i="11" s="1"/>
  <c r="A77" i="11" s="1"/>
  <c r="A78" i="11" s="1"/>
  <c r="A79" i="11" s="1"/>
  <c r="A80" i="11" s="1"/>
  <c r="A81" i="11" s="1"/>
  <c r="A82" i="11" s="1"/>
  <c r="A83" i="11" s="1"/>
  <c r="A84" i="11" s="1"/>
  <c r="A85" i="11" s="1"/>
  <c r="A86" i="11" s="1"/>
  <c r="A87" i="11" s="1"/>
  <c r="A88" i="11" s="1"/>
  <c r="A89" i="11" l="1"/>
  <c r="A90" i="11" s="1"/>
  <c r="A91" i="11" s="1"/>
  <c r="A92" i="11" s="1"/>
  <c r="A93" i="11" s="1"/>
  <c r="A94" i="11" s="1"/>
  <c r="A95" i="11" s="1"/>
  <c r="A96" i="11" s="1"/>
  <c r="A97" i="11" s="1"/>
  <c r="A98" i="11" s="1"/>
  <c r="A99" i="11" s="1"/>
  <c r="A100" i="11" s="1"/>
  <c r="A101" i="11" s="1"/>
  <c r="A102" i="11" s="1"/>
  <c r="A103" i="11" s="1"/>
  <c r="A104" i="11" s="1"/>
  <c r="A105" i="11" s="1"/>
  <c r="A106" i="11" s="1"/>
  <c r="H117" i="11"/>
  <c r="I117" i="11"/>
</calcChain>
</file>

<file path=xl/sharedStrings.xml><?xml version="1.0" encoding="utf-8"?>
<sst xmlns="http://schemas.openxmlformats.org/spreadsheetml/2006/main" count="978" uniqueCount="439">
  <si>
    <t>Срок поставки товара, выполнения работ, оказания услуг</t>
  </si>
  <si>
    <t>Место поставки товара, выполнения работ, оказания услуг</t>
  </si>
  <si>
    <t>услуга</t>
  </si>
  <si>
    <t>Консультационные услуги по разработке, внедрению и реализации корпоративных тренинговых программ для топ-менеджмента малого и среднего бизнеса</t>
  </si>
  <si>
    <t>Консультационно-информационное обслуживание по вопросам налогообложения</t>
  </si>
  <si>
    <t xml:space="preserve">Консультационные и юридические услуги по вопросам заключения соглашений с зарубежными ВУЗами и научными центрами  </t>
  </si>
  <si>
    <t>Оказание PR-услуг по организации информационного маркетинга и рекламы</t>
  </si>
  <si>
    <t>Республика Казахстан</t>
  </si>
  <si>
    <t>запрос ценовых предложений</t>
  </si>
  <si>
    <t>Услуги по отбору абитуриентов</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</si>
  <si>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2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</si>
  <si>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3 Научно-образовательного комплекса «Назарбаев Университет»</t>
  </si>
  <si>
    <t>Проведение проектно-изыскательских работ, разработка проектно-сметной документации, строительно-монтажные работы и ввод в эксплуатацию объектов пускового комплекса 4 Научно-образовательного комплекса «Назарбаев Университет»</t>
  </si>
  <si>
    <t>г.Астана</t>
  </si>
  <si>
    <t>Консультационные услуги по совершенствованию интегрированной системы управления рисками</t>
  </si>
  <si>
    <t>Консультационные услуги по разработке кратко-среднесрочного плана повышения потенциала преподавателей (неклинического и клинического профиля) Школы медицины, основанного на компетенциях.</t>
  </si>
  <si>
    <t>Организация и проведение теста английского языка ВСЕРТ и теста IELTS</t>
  </si>
  <si>
    <t>Алматы, Астана, Актау, Актобе, Атырау, Костанай, Павлодар, Петропавловск, Шымкент, Талдыкорган, Кызылорда, Тараз, Караганда, Семей, Уральск, Усть-Каменогорск</t>
  </si>
  <si>
    <t>со дня вступления договора в силу по 31.12.2012г.</t>
  </si>
  <si>
    <t>Производство и размещение рекламного и имиджевого материала в печатных и электронных СМИ ( в том числе и региональных) и Интернете, ротация, производство и размещение наружной рекламы, осуществление информационной поддержки корпоративного веб-сайта, производство видео и радио роликов, медиа-мониторинг</t>
  </si>
  <si>
    <t>Организация и проведение мероприятия нацеленного на подведение итогов года</t>
  </si>
  <si>
    <t>Услуги по привлечению экзаменаторов</t>
  </si>
  <si>
    <t>6 месяцев со дня вступления договора в силу</t>
  </si>
  <si>
    <t>в течение 12 месяцев со дня вступления в силу договора</t>
  </si>
  <si>
    <t>в течение 6 месяцев со дня вступления в силу договора</t>
  </si>
  <si>
    <t>ИТОГО:</t>
  </si>
  <si>
    <t>с даты вступления договора в силу до 31 декабря 2012 года</t>
  </si>
  <si>
    <t>г.Астана, пр. Кабанбай батыра, 53</t>
  </si>
  <si>
    <t xml:space="preserve">комплексная работа </t>
  </si>
  <si>
    <t>тендер</t>
  </si>
  <si>
    <t>План закупок товаров, работ, услуг "Назарбаев Университет" на 2012 год</t>
  </si>
  <si>
    <t>Услуги по номинальному держанию ценных бумаг</t>
  </si>
  <si>
    <t>со дня вступления договора в законную силу по 31.12.2012г., возможно продление по соглашению сторон договора</t>
  </si>
  <si>
    <t>г. Астана</t>
  </si>
  <si>
    <t>Консультационные услуги по организации инвестиционной деятельности Назарбаев Университет</t>
  </si>
  <si>
    <t>Оказание консультационных услуг по организации инвестиционной деятельности Назарбаев Университет</t>
  </si>
  <si>
    <t>Аренда конференц-зала для проведения презентаций "Назарбаев Университет"</t>
  </si>
  <si>
    <t xml:space="preserve">Мероприятия направленные на сплочение команды и поддержание внутрикорпоративной культуры </t>
  </si>
  <si>
    <t>Дистанционное и консультационное сопровождение, в письменной и устной форме, по любым спорным и/или неоднозначным вопросам налогообложения, возникающим в ходе хозяйственной деятельности Назарбаев Университет</t>
  </si>
  <si>
    <t>в течение 30 календарных дней со дня вступления в силу договора</t>
  </si>
  <si>
    <t>Комплексные работы для запуска научных учебных лабораторий «Назарбаев Университет»</t>
  </si>
  <si>
    <t>150 дней со дня вступления в силу договора подряда</t>
  </si>
  <si>
    <t xml:space="preserve">г.Астана </t>
  </si>
  <si>
    <t>Приобретение у стратегического партнера услуг по краткосрочному комплектованию штата (Старший персонал)</t>
  </si>
  <si>
    <t>Краткосрочное комплектование штата (Старший персонал) для методологического, методического обеспечения образовательного процесса Школы Инженерии</t>
  </si>
  <si>
    <t>со дня вступления в силу договора по 31.12.2012г</t>
  </si>
  <si>
    <t>Брокерские услуги по медицинскому страхованию международного академического персонала</t>
  </si>
  <si>
    <t>со дня вступления в силу договора по 28 февраля 2013г.</t>
  </si>
  <si>
    <t>Республика Казахстан, г. Астана, США, Великобритания</t>
  </si>
  <si>
    <t>Консультационные услуги по разработке, внедрению и реализации корпоративных тренинговых программ для членов Правительства Республики Казахстан и иных государственных служащих</t>
  </si>
  <si>
    <t>Консультационные услуги по разработке, внедрению и реализации корпоративных тренинговых программ для руководящих государственных служащих</t>
  </si>
  <si>
    <t>Услуги по организации информационно-библиографического, библиотечного обеспечения и  внедрения, предоставления и  развития ИТ-систем, ИТ-технологий и ИТ-сервисов для «Назарбаев Университета»</t>
  </si>
  <si>
    <t>04.01.- 31.12.2012г.</t>
  </si>
  <si>
    <t>Услуги по организации обеспечения и обслуживания административно-хозяйственной деятельности «Назарбаев Университета»</t>
  </si>
  <si>
    <t>Услуги по управлению инвестиционно-строительными проектами «Назарбаев Университета»</t>
  </si>
  <si>
    <t>Типографские услуги</t>
  </si>
  <si>
    <t>Услуги в области междисциплинарных и энергетических исследований</t>
  </si>
  <si>
    <t>Услуги ЧУ "Центр энергетических исследований" по проведению научных исследований в рамках выполнения государственного задания</t>
  </si>
  <si>
    <t>Услуги "Научные исследования в области наук о жизни"</t>
  </si>
  <si>
    <t>Услуги ЧУ "Центр наук о жизни" по проведению научных исследований в рамках выполнения государственного задания</t>
  </si>
  <si>
    <t>Услуги "Научные исследования в области образовательной политики"</t>
  </si>
  <si>
    <t>Услуги ЧУ "Центр образовательной политики" по проведению научных исследований в рамках выполнения государственного задания</t>
  </si>
  <si>
    <t>Автономная организация образования "Назарбаев Университет"</t>
  </si>
  <si>
    <t>№ п/п</t>
  </si>
  <si>
    <t xml:space="preserve">Сумма планируемая для закупки без учета НДС, тенге </t>
  </si>
  <si>
    <t>Сумма планируемая для закупки с  учетом НДС, тенге</t>
  </si>
  <si>
    <t>Работы</t>
  </si>
  <si>
    <t>Итого по работам:</t>
  </si>
  <si>
    <t>Услуги</t>
  </si>
  <si>
    <t>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</si>
  <si>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Итого по услугам:</t>
  </si>
  <si>
    <t>в течение 24 месяцев со дня вступления в силу договора</t>
  </si>
  <si>
    <t>Строительство пускового комплекса 2 второй очереди строительства Научно-образовательного комплекса «Назарбаев Университет»</t>
  </si>
  <si>
    <t>в течение 19 месяцев со дня вступления в силу договора подряда</t>
  </si>
  <si>
    <t>Строительство пускового комплекса 3 второй очереди строительства Научно-образовательного комплекса «Назарбаев Университет»</t>
  </si>
  <si>
    <t>в течение 17 месяцев со дня вступления в силу договора подряда</t>
  </si>
  <si>
    <t>Строительство пускового комплекса 4 второй очереди строительства Научно-образовательного комплекса «Назарбаев Университет»</t>
  </si>
  <si>
    <t>Комплексный отчет по анализу градостроительной ситуации и определению пространственных параметров объекта (перепланировка нежилых помещений без изменения целевого назначения)</t>
  </si>
  <si>
    <t>Типографские услуги для проведения тренингов</t>
  </si>
  <si>
    <t>Типографские услуги для проведения тренингов в рамках выполнения государственного задания</t>
  </si>
  <si>
    <t xml:space="preserve">Организация и проведение итогового мероприятия "День науки, знаний" </t>
  </si>
  <si>
    <t>Реконструкция фасада и кровли первого пускового комплекса первой очереди строительства научно-образовательного комплекса "Назарбаев Университет"</t>
  </si>
  <si>
    <t>с даты отправки заказчиком гарантийного письма до 15 сентября 2012 года</t>
  </si>
  <si>
    <t>Совершенствование интегрированной системы управления рисками</t>
  </si>
  <si>
    <t>Обязательное страхование работников от несчастных случаев при исполнении им трудовых (служебных) обязанностей</t>
  </si>
  <si>
    <t>Добровольное страхование на случай болезни</t>
  </si>
  <si>
    <t>Услуги по поиску кандидатов на должности деканов</t>
  </si>
  <si>
    <t>Услуги международных рекрутинговых агентств (услуги по поиску кандидатов на должности деканов)</t>
  </si>
  <si>
    <t>со дня вступления договора в силу по 31 декабря 2012 года включительно</t>
  </si>
  <si>
    <t>г.Астана, г. Лондон</t>
  </si>
  <si>
    <t>Долгосрочное соглашение по приобретению услуг у стратегического партнера</t>
  </si>
  <si>
    <t xml:space="preserve">Долгосрочное соглашение по приобретению услуг у стратегического партнера для Школы наук и технологий </t>
  </si>
  <si>
    <t>Долгосрочное соглашение по приобретению услуг у стратегического партнера для Школы социальных и гуманитарных наук</t>
  </si>
  <si>
    <t>Услуги по получению исходно-разрешительной документации (акт выбора и согласования земельного участка, комплексный отчет, информационные справки земельного комитета и др.)</t>
  </si>
  <si>
    <t>Услуги по проведению фундаментальных и прикладных научных исследований в области наук о жизни,  разработке образовательных программ и подготовке специалистов в области биомедицины,  а также трансляции научных разработок в клиническую практику</t>
  </si>
  <si>
    <t>Услуги по повышению конкурентоспособности образования и престижа профессии педагога, подготовке специалистов в области образовательной политики, а также проведению актуальных исследований в сфере образовательной политики и оказания аккредитационных услуг</t>
  </si>
  <si>
    <t>Услуги по обеспечению учебной и научно-лабораторной экспериментальной базой, созданию инновационной среды, благоприятной для развития современных научных, инженерных и технологических направлений, в том числе в областях энергетики, экологии, фундаментальных и прикладных наук</t>
  </si>
  <si>
    <t>Услуги по проведению научных исследований в области здравоохранения АО «Республиканский научный центр неотложной медицинской помощи»</t>
  </si>
  <si>
    <t xml:space="preserve">Услуги АО "Республиканский научный центр неотложной медицинской помощи " по проведению научных исследований 
в рамках выполнения государственного задания 
</t>
  </si>
  <si>
    <t xml:space="preserve">Услуги по проведению научных исследований в области здравоохранения АО «Национальный научный центр кардиохирургии» </t>
  </si>
  <si>
    <t>Услуги АО "Национальный научный центр кардиохирургии " по проведению научных исследований в рамках выполнения государственного задания</t>
  </si>
  <si>
    <t xml:space="preserve">Услуги по проведению научных исследований в области здравоохранения АО «Национальный научный центр материнства и детства» </t>
  </si>
  <si>
    <t xml:space="preserve">Услуги АО " Национальный научный центр материнства и детства" по проведению научных исследований в рамках выполнения государственного задания </t>
  </si>
  <si>
    <t xml:space="preserve">Услуги синхронного перевода для тренинговых программ Высшей школы государственной политики </t>
  </si>
  <si>
    <t>Услуги синхронного перевода для тренинговых программ Высшей школы бизнеса</t>
  </si>
  <si>
    <t>Услуги стратегического партнера в сфере образования</t>
  </si>
  <si>
    <t>Услуги стратегического партнера по предоставлению Лицензии на курсы</t>
  </si>
  <si>
    <t>с даты вступления договора в силу по июнь 2012 года</t>
  </si>
  <si>
    <t>г. Астана, пр. Кабанбай батыра, 53</t>
  </si>
  <si>
    <t>24 месяца</t>
  </si>
  <si>
    <t>Реконструкция фасадов факультетов и общежитий "Назарбаев Университет"</t>
  </si>
  <si>
    <t>в течение 4 месяцев со дня вступления в силу договора подряда</t>
  </si>
  <si>
    <t>Ремонт зданий АО "Национальный научный центр материнства и детства", АО "Республиканский детский реабилитационный центр", АО "Республиканский научный центр нейрохирургии"</t>
  </si>
  <si>
    <t>Строительно-монтажные работы по осушению участка, затопленного системами озер Малый Талдыколь на территории научно-образовательного комплекса "Назарбаев Университет" для ПК1 II-й очереди строительства</t>
  </si>
  <si>
    <t xml:space="preserve">работа </t>
  </si>
  <si>
    <t>Услуги по  предпроектному исследованию по созданию Национального научного онкологического центра</t>
  </si>
  <si>
    <t>Услуги стратегического партнера по предпроектному исследованию по созданию Национального научного онкологического центра.</t>
  </si>
  <si>
    <t>со дня вступления договора в силу до 31 декабря 2012 года</t>
  </si>
  <si>
    <t>США, Республика Казахстан</t>
  </si>
  <si>
    <t>Краткая характеристика (описание) товаров, работ, услуг</t>
  </si>
  <si>
    <t>Единица измерения (в соответствии с МКЕИ)</t>
  </si>
  <si>
    <t>Цена за единицу, тенге (маркетинговая цена)</t>
  </si>
  <si>
    <t>Количество/ объем</t>
  </si>
  <si>
    <t xml:space="preserve"> пп. 26) п. 15 Правил</t>
  </si>
  <si>
    <t>пп. 30) п.15 Правил</t>
  </si>
  <si>
    <t>пп 26) п. 15 Правил</t>
  </si>
  <si>
    <t xml:space="preserve"> пп. 6), 14) п. 15 Правил</t>
  </si>
  <si>
    <t>пп. 6), 14) п. 15 Правил</t>
  </si>
  <si>
    <t xml:space="preserve"> пп. 4) п. 15 Правил</t>
  </si>
  <si>
    <t>пп. 4) п. 15 Правил</t>
  </si>
  <si>
    <t xml:space="preserve"> пп. 25) п.15 Правил</t>
  </si>
  <si>
    <t>пп. 26) п. 15 Правил</t>
  </si>
  <si>
    <t>пп. 25) п.15 Правил</t>
  </si>
  <si>
    <t xml:space="preserve"> пп. 1) п. 15 Правил</t>
  </si>
  <si>
    <t>пп. 14) п.15 Правил</t>
  </si>
  <si>
    <t>пп. 6) п.15 Правил</t>
  </si>
  <si>
    <t>пп. 14) п. 15 Правил</t>
  </si>
  <si>
    <t xml:space="preserve"> пп. 14) п. 15 Правил</t>
  </si>
  <si>
    <t>пп. 1), 6) п.15 Правил</t>
  </si>
  <si>
    <t>пп. 1),6) п.15 Правил</t>
  </si>
  <si>
    <t xml:space="preserve"> пп. 26) п.15 Правил</t>
  </si>
  <si>
    <t>пп 14) п. 15 Правил</t>
  </si>
  <si>
    <t>исп. менеджер ДАО Тасбулатова Д.С., тел. 8 (7172)70-60-80</t>
  </si>
  <si>
    <t xml:space="preserve">в течение 3 месяцев со дня вступления в силу договора </t>
  </si>
  <si>
    <t xml:space="preserve">«Назарбаев Университеті» 2012 жылға арналған тауарларды, жұмыстарды, қызметтерді сатып алу жоспары.  </t>
  </si>
  <si>
    <t>«Назарбаев Университеті» дербес білім беру ұйымы</t>
  </si>
  <si>
    <t>№ р/р</t>
  </si>
  <si>
    <t xml:space="preserve">Сатып алынатын тауарлардың, жұмыстардың, қызметтердің атауы </t>
  </si>
  <si>
    <t>Сатып алу тәсілі</t>
  </si>
  <si>
    <t xml:space="preserve">Тауарлардың, жұмыстардың, қызметтердің қысқаша сипаттамасы (сипаты) </t>
  </si>
  <si>
    <t>Өлшем бірлігі (ӨБХС сәйкес)</t>
  </si>
  <si>
    <t>Саны, көлемі</t>
  </si>
  <si>
    <t>Бірлігі үшін баға, теңге (маркетинг бағасы)</t>
  </si>
  <si>
    <t xml:space="preserve">Сатып алуға жоспарланған сома, теңге (ҚҚС есепке алмағанда) </t>
  </si>
  <si>
    <t>Сатып алуға жоспарланған сома, теңге (ҚҚС есепке алғанда)</t>
  </si>
  <si>
    <t xml:space="preserve">Тауарды жеткізу, жұмыстарды орындау, қызметтерді көрсету мерзімі </t>
  </si>
  <si>
    <t>Тауарларды жеткізу, жұмыстарды орындау, қызметтерді көрсету орны</t>
  </si>
  <si>
    <t xml:space="preserve">1. "Назарбаев Университеті" Қамқоршылық кеңесiнiң 10.12.2011 жылғы № 3 шешiмімен бекiтiлген Тауарларды, жұмыстарды, қызметтердi сатып алу ережесінің (бұдан әрі - Ереже) 16-тармағына сәйкес сатып алынған тауарлар, жұмыстар,  қызметтер. </t>
  </si>
  <si>
    <t>Жұмыстар</t>
  </si>
  <si>
    <t xml:space="preserve"> "Назарбаев Университетi" Ғылыми-бiлiм беру  кешенiнің 3-шi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</si>
  <si>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кешендi жұмыс</t>
  </si>
  <si>
    <t>мердiгерлiк шарттың күшіне енген күнінен бастап 17 ай ішінде</t>
  </si>
  <si>
    <t>Астана қ.</t>
  </si>
  <si>
    <t xml:space="preserve"> "Назарбаев Университетi" Ғылыми-бiлiм беру  кешенiнің 4-шi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</si>
  <si>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мердiгерлiк шарттың күшіне енген күнінен бастап 19 ай ішінде</t>
  </si>
  <si>
    <t>Жұмыстар бойынша жинағы:</t>
  </si>
  <si>
    <t>Қызметтер</t>
  </si>
  <si>
    <t>қызмет</t>
  </si>
  <si>
    <t xml:space="preserve">шарттың күшіне енген күнінен бастап 24 ай ішінде </t>
  </si>
  <si>
    <t xml:space="preserve"> Ақпараттық маркетинг және жарнаманы ұйымдастыру бойынша  PR-қызметтерді көрсету </t>
  </si>
  <si>
    <t xml:space="preserve">Іс-шаралар корпоративтік мәдениетке қолдау көрсету мен команданы біріктіруге бағытталған </t>
  </si>
  <si>
    <t>Іс-шараларды ұйымдастыру және өткізу жылдың қорытындысын жинақтауға бағыттаған</t>
  </si>
  <si>
    <t>шарттың күшіне енген күнінен бастап 3 ай</t>
  </si>
  <si>
    <t>Салық салу мәселесі бойынша консультациялық-ақпараттық қызмет көрсету</t>
  </si>
  <si>
    <t>Қашықтықтан  және консультациялық бақылап отыру, жазбаша және ауызша нысанда, Назарбаев Университетінің  шаруашылық қызметінде пайда болатын салық салу мәселесінің кез келген даулы және/немесе бір мәнді емес мәселелері бойынша</t>
  </si>
  <si>
    <t>шарттың күшіне енген күнінен бастап 2012 ж. 31 желтоқсанға дейн</t>
  </si>
  <si>
    <t>Астана қ., Қабанбай батырдың дн., 53</t>
  </si>
  <si>
    <t>Назарбаев Университетінің инвестициялық қызметін ұйымдастыру бойынша консультациялық қызметтер</t>
  </si>
  <si>
    <t>Назарбаев Университетінің  инвестициялық қызметін ұйымдастыру бойынша консультациялық қызметтерді көрсету</t>
  </si>
  <si>
    <t>шарттың күшіне енген күнінен бастап 6 ай</t>
  </si>
  <si>
    <t>Тәуекелді басқарудың интеграцияланған жүйесін жетілдіру</t>
  </si>
  <si>
    <t>Тәуекелді басқарудың интеграцияланған жүйесін жетілдіру бойынша консультациялық қызметтер</t>
  </si>
  <si>
    <t xml:space="preserve">Шетелдік ЖОО-мен және ғылыми орталықтармен келісімдер жасау мәселесі бойынша консультациялық және заң қызметтер  </t>
  </si>
  <si>
    <t>Қазақстан Республикасы, Астана қ., АҚШ, Ұлыбритания</t>
  </si>
  <si>
    <t xml:space="preserve">Бастапқы-рұқсат беру құжаттамасын алу бойынша қызметтер (жер учаскесін таңдау және келісу, кешенді есептер, жер комитетінің ақпараттық мәліметтері және т.б.) </t>
  </si>
  <si>
    <t xml:space="preserve">Бастапқы-рұқсат беру құжаттамасын алу бойынша қызметтер (жер бөлімше таңдау және келісу, жер комитеттің кешенді есептеу нәтижесісі, ақпараттық мәліметтері және  басқа) </t>
  </si>
  <si>
    <t>шарттың күшіне енген күнінен бастап 30 күн</t>
  </si>
  <si>
    <t xml:space="preserve">Астана қ. </t>
  </si>
  <si>
    <t>Қала құрылысы ахуалын талдау және объектінің кеңістіктегі параметрлерін айқындау (мақсатты пайдаланылуын өзгертусіз тұрғын емес үй-жайларды қайта жоспарлау)</t>
  </si>
  <si>
    <t>Қызметтер бойынша жинағы:</t>
  </si>
  <si>
    <t>Ереженің 15-т. 26) тт.</t>
  </si>
  <si>
    <t xml:space="preserve"> "Назарбаев Университетi" Ғылыми-бiлiм беру  кешенiнің 2-шi iске қосылатын кешені объектілерінің жоба-iздену жұмыстарын өткiзу, жоба-сметалық құжаттамасын әзірлеу, құрылыс-монтаждық жұмыстарын жүргізу және пайдалануға беру</t>
  </si>
  <si>
    <t>кепілді хаттан тапсырма берушімен жіберуден күнінен бастап 15 қырқүйек 2012 жылға дейін</t>
  </si>
  <si>
    <t xml:space="preserve">«Назарбаев Университеті» ғылыми оқу зертханаларын іске қосуға арналған кешенді жұмыстар </t>
  </si>
  <si>
    <t>Ереженің 15-т. 30) тт.</t>
  </si>
  <si>
    <t>мердiгерлiк шарттың күшіне енген күнінен бастап 150 күн</t>
  </si>
  <si>
    <t>мердiгерлiк шарттың күшіне енген күнінен бастап 4 ай</t>
  </si>
  <si>
    <t>жұмыс</t>
  </si>
  <si>
    <t>Пәнаралық және энергетикалық зерттеулер саласындағы қызметтер</t>
  </si>
  <si>
    <t>Ереженің 15-т. 6), 14) тт.</t>
  </si>
  <si>
    <t xml:space="preserve">Мемлекеттiк тапсырманы орындау шеңберінде  ғылыми зерттеулердi өткiзу бойынша "Энергетикалық зерттеулер орталығы" ЖМ-нің  қызметтерi </t>
  </si>
  <si>
    <t xml:space="preserve">шарттың күшіне енген күнінен бастап 
31.12.2012 дейін
</t>
  </si>
  <si>
    <t>«Өмiр туралы ғылымдар саласындағы  ғылыми зерттеулер» қызметтері</t>
  </si>
  <si>
    <t xml:space="preserve">Мемлекеттiк тапсырманы орындау шеңберінде  ғылыми зерттеулердi өткiзу бойынша "Өмір туралы ғылымдар орталығы"  ЖМ-нің қызметтерi </t>
  </si>
  <si>
    <t>«Бiлiм беру саясаты саласындағы ғылыми зерттеулер» қызметтері</t>
  </si>
  <si>
    <t xml:space="preserve">Мемлекеттiк тапсырманы орындау шеңберінде  ғылыми зерттеулердi өткiзу бойынша "Білім беру саясаты орталығы"  ЖМ-нің қызметтерi </t>
  </si>
  <si>
    <t xml:space="preserve">Қызметкерлерді онымен еңбек (қызметтік) міндеттерін орындау кезінде жазатайым оқиғалардан міндетті сақтандыру </t>
  </si>
  <si>
    <t>Ереженің 15-т. 4) тт.</t>
  </si>
  <si>
    <t>шарттың күшіне енген күнінен бастап 12 ай</t>
  </si>
  <si>
    <t>Ауырған жағдайлардан ерікті сақтандыру</t>
  </si>
  <si>
    <t>Қазақстан Республикасы</t>
  </si>
  <si>
    <t>Халықаралық академиялық персоналды медициналық сақтандыру бойынша делдалдық қызметтер</t>
  </si>
  <si>
    <t xml:space="preserve">шарттың күшіне енген күнінен бастап 20013 ж. 28 ақпанға дейiн
</t>
  </si>
  <si>
    <t>Декан лауазымына үміткерлерді iздестiру бойынша қызмет</t>
  </si>
  <si>
    <t>Ереженің 15-т. 25) тт.</t>
  </si>
  <si>
    <t>Халықаралық рекрутинг агенттіктерінің қызметі (Декан лауазымына үміткерлерді iздестiру бойынша қызмет)</t>
  </si>
  <si>
    <t xml:space="preserve">шарттың күшіне енген күнінен бастап 31.12.2012 дейін
</t>
  </si>
  <si>
    <t>Астана қ., Лондон қ.</t>
  </si>
  <si>
    <t>Бағалы қағаздар номиналын ұстау бойынша қызметтер</t>
  </si>
  <si>
    <t>шарттың күшіне енген күнінен бастап 31.12.2012 дейін, келісім шарты тараптар келісім бойынша мүмкін ұзарту</t>
  </si>
  <si>
    <t>Құзыретке негізделген Медицина мектебі оқытушыларының әлеуетін арттырудың қысқа мерзімді жоспарын әзірлеу бойынша консультациялық қызметтер (клиникалық емес және клиникалық)</t>
  </si>
  <si>
    <t>Талапкерлерді іріктеу бойынша қызметтер</t>
  </si>
  <si>
    <t xml:space="preserve">ВСЕРТ және  IELTS ағылшын тілі тестілерін ұйымдастыру және өткізу </t>
  </si>
  <si>
    <t>Алматы, Астана, Ақтау, Ақтөбе, Атырау, Қостанай, Павлодар, Петропавл, Шымкент, Талдықорган, Қызылорда, Тараз, Карағанды, Семей, Урал, Өскемен</t>
  </si>
  <si>
    <t>Ереженің 15-т. 1) тт.</t>
  </si>
  <si>
    <t xml:space="preserve">Стратегиялық әріптестен қызметтерді сатып алу бойынша ұзақмерзімді келісім </t>
  </si>
  <si>
    <t>Емтихан алушыларды тарту бойынша қызметтер</t>
  </si>
  <si>
    <t>Стратегиялық әріптестен  Ғылым және технологиялар мектебі үшін қызметтерді сатып алу бойынша ұзақмерзімді келісім</t>
  </si>
  <si>
    <t xml:space="preserve">Стратегиялық әріптестен Әлеуметтік және гуманитарлық ғылымдар мектебі   үшін қызметтерді сатып алу бойынша ұзақмерзімді келісім </t>
  </si>
  <si>
    <t xml:space="preserve">Шағын және орта бизнестің топ-менеджментіне арналған корпоративтік тренингтік бағдарламаларды әзірлеу, енгізу және іске асыру бойынша консультациялық қызметтер </t>
  </si>
  <si>
    <t xml:space="preserve">Қазақстан Республикасы Үкіметінің мүшелеріне және өзге де мемлекеттік қызметшілерге арналған корпоративтік тренингтік бағдарламаларды әзірлеу, енгізу және іске асыру бойынша консультациялық қызметтер </t>
  </si>
  <si>
    <t xml:space="preserve">Типография қызметтері </t>
  </si>
  <si>
    <t>Ереженің 15-т. 14) тт.</t>
  </si>
  <si>
    <t xml:space="preserve">Тренингтер өткізу үшін типография қызметтері   </t>
  </si>
  <si>
    <t>Ереженің 15-т. 6) тт.</t>
  </si>
  <si>
    <t>Мемлекеттік тапсырманы орындау шеңберінде тренингтерді өткізу үшін типографиялық қызметтер</t>
  </si>
  <si>
    <t>Стратегиялық әрiптестен штатты қысқа мерзiм ішінде жинақтау (бас қызметшi) бойынша қызметтердi сатып алу</t>
  </si>
  <si>
    <t>Инженерия мектебiнiң бiлiм беру процесiн әдiснамалық, әдiстемелiк қамтамасыз ету үшiн штатты қысқа мерзiм ішінде жинақтау (бас қызметшi)</t>
  </si>
  <si>
    <t xml:space="preserve">шарттың күшіне енген күнінен бастап 2012 жылғы 31 желтоқсанға дейiн
</t>
  </si>
  <si>
    <t>Басшылыққ мемлекеттік қызметшілерге арналған корпоративтік тренингтік бағдарламаларды әзірлеу, енгізу және іске асыру бойынша консультациялық қызметтер</t>
  </si>
  <si>
    <t>Басшылық мемлекеттік қызметшілерге арналған корпоративтік тренингтік бағдарламаларды әзірлеу, енгізу және іске асыру бойынша консультациялық қызметтер</t>
  </si>
  <si>
    <t xml:space="preserve">«Назарбаев Университеті» үшін АТ-жүйесін, АТ-технологиялары мен АТ-сервисін ақпараттық-библиографиялық, кітапханалық қамтамасыз ету мен енгізуді, көрсету мен дамытуды ұйымдастыру бойынша қызметтер  </t>
  </si>
  <si>
    <t>04.01.- 31.12.2012ж.</t>
  </si>
  <si>
    <t xml:space="preserve">«Назарбаев Университеті» әкімшілік-шаруашылық қызметін қамтамасыз ету мен қызмет көрсетуді ұйымдастыру бойынша қызметтер  </t>
  </si>
  <si>
    <t xml:space="preserve">«Назарбаев Университеті» инвестициялық-құрылыс жобаларын басқару бойынша қызметтер </t>
  </si>
  <si>
    <t xml:space="preserve">Өмір туралы ғылым саласында іргелі және қолданбалы ғылыми зерттеулерді жүргізу, биомедицина саласында білім беру бағдарламаларын әзірлеу және мамандарды даярлау, сондай-ақ ғылыми әзірлемелерді практикаға трансляциялау қызметтері  </t>
  </si>
  <si>
    <t xml:space="preserve">Білімнің бәсекеге қабілеттілігі мен педагог мамандығының беделін арттыру, білім беру саясаты саласында мамандарды даярлау, сондай-ақ білім беру саясаты саласында өзекті зерттеулер жүргізу мен аккредиттеу қызметтерін көрсету қызметтері </t>
  </si>
  <si>
    <t xml:space="preserve">Оқу және ғылыми-зертханалық эксперименталдық базаны қамтамасыз ету, қазіргі заманға сай ғылыми, инженерлік және технологиялық бағыттарды, оның ішінде энергетика, экология, іргелі және қолданбалы ғылым саласын дамытуға қолайлы инновациялық ортаны құру бойынша қызметтер </t>
  </si>
  <si>
    <t>«Жедел медициналық жәрдем республикалық ғылыми орталығы» АҚ денсаулық сақтау саласындағы ғылыми зерттеулердi өткiзу бойынша қызметтер</t>
  </si>
  <si>
    <t>«Ұлттық ғылыми кардиохирургия орталығы» АҚ денсаулық сақтаудың саласында ғылыми зерттеулердi өткiзу бойынша қызметтер</t>
  </si>
  <si>
    <t>Мемлекеттік тапсырманы орындау шеңберінде ғылыми зерттеулердi өткiзу бойынша «Ұлттық ғылыми кардиохирургия  орталығы» АҚ қызметтер</t>
  </si>
  <si>
    <t>«Ана мен бала Ұлттық ғылыми орталығы» АҚ денсаулық сақтау саласындағы ғылыми зерттеулердi өткiзу бойынша қызметтер</t>
  </si>
  <si>
    <t>Мемлекеттік тапсырманы орындау шеңберінде «Ана мен бала Ұлттық ғылыми орталығы» АҚ денсаулық сақтау саласындағы ғылыми зерттеулердi өткiзу бойынша қызметтер</t>
  </si>
  <si>
    <t>Жоғары мемлекеттік саясат мектебінің тренингтік бағдарламалары үшін ілеспе аударма қызметі</t>
  </si>
  <si>
    <t>Ереженің 15-т. 1), 6) тт.</t>
  </si>
  <si>
    <t>Жоғары бизнес мектебінің тренингтік бағдарламалары үшін ілеспе аударма қызметі</t>
  </si>
  <si>
    <t>Білім саласындағы стратегиялық әріптестік қызметі</t>
  </si>
  <si>
    <t>Курстарға Лицензия беру бойынша стратегиялық әріптестің қызметі</t>
  </si>
  <si>
    <t xml:space="preserve">шарттың күшіне енген күнінен бастап маусымға 2012ж. дейін
</t>
  </si>
  <si>
    <t>24 ай</t>
  </si>
  <si>
    <t>Ұлттық ғылыми онкология орталығын құру бойынша жобалау адындағы зерттеу бойынша қызмет</t>
  </si>
  <si>
    <t xml:space="preserve">шарттың күшіне енген күнінен бастап 
2012 жылғы 31 желтоқсанға дейын
</t>
  </si>
  <si>
    <t xml:space="preserve">Қазақстан Республикасы,  АҚШ
</t>
  </si>
  <si>
    <t>Қызметтер бойынша жиыны:</t>
  </si>
  <si>
    <t>ЖИЫНЫ:</t>
  </si>
  <si>
    <t>Орынд. ӘҚД менеджері Тасболатова Д.С., тел. 8 (7172)70-60-80</t>
  </si>
  <si>
    <t xml:space="preserve">"Назарбаев Университетi" Ғылыми-бiлiм беру  кешенiнің екiншi құрылыс кезегiнiң 3-шi iске қосылатын кешенiнің құрылысы </t>
  </si>
  <si>
    <t xml:space="preserve">"Назарбаев Университетi" Ғылыми-бiлiм беру  кешенiнің екiншi құрылыс кезегiнiң 4-шi iске қосылатын кешенiнің құрылысы </t>
  </si>
  <si>
    <t xml:space="preserve">"Ғылым, білім күні" қорытынды іс-шараларды ұйымдастыру және өткізу </t>
  </si>
  <si>
    <t xml:space="preserve">"Назарбаев Университетi" Ғылыми-бiлiм беру  кешенiнің екiншi құрылыс кезегiнiң 2-шi iске қосылатын кешенiнің құрылысы </t>
  </si>
  <si>
    <t>"Назарбаев Университеті" ғылыми-білім беру кешенінің құрылыстар бірінші кезегі іске қосқыш кешеннің біріншісінің фасадтың және шатырдың қайта құруы</t>
  </si>
  <si>
    <t>"Назарбаев Университеті" ғылыми-білім беретін кешеннің құрылыстар бірінші кезегі іске қосқыш кешеннің біріншісінің фасадтың және шатырдың қайта құруы</t>
  </si>
  <si>
    <t>"Назарбаев Университеті" факультеттері мен жатақханаларының фасадтарын қайта құру</t>
  </si>
  <si>
    <t>"Ана мен бала Ұлттық ғылыми орталығы" АҚ, "Республикалық балаларды оңалту орталығы" АҚ, " Республикалық нейрохирургия ғылыми орталығы" АҚ ғимараттарың жөндеу</t>
  </si>
  <si>
    <t>"Ана мен бала Ұлттық ғылыми орталығыә АҚ, "Республикалық балаларды оңалту орталығы" АҚ, " Республикалық нейрохирургия ғылыми орталығы" АҚ ғимараттарың жөндеу</t>
  </si>
  <si>
    <t>"Назарбаев Университеті" ғылыми-білім беру кешенінің аумағында Кіші Талдыкөл көлдерінің жүйелерімен су басқан жерлерді құрғату бойынша құрылыс-монтаждық жұмыстар</t>
  </si>
  <si>
    <t>"Назарбаев Университеті" презентациясын өткізу үшін конференц-залды жалдау</t>
  </si>
  <si>
    <t xml:space="preserve">Утвержден приказом Председателя Исполнительного совета </t>
  </si>
  <si>
    <t>"Назарбаев Университет" от 06 января 2012 года №1</t>
  </si>
  <si>
    <t>Наименование товаров, работ, услуг</t>
  </si>
  <si>
    <t xml:space="preserve">Способ осуществления закупок </t>
  </si>
  <si>
    <t>исключена</t>
  </si>
  <si>
    <t>Услуги питания для организации форума в "Назарбаев Университет"</t>
  </si>
  <si>
    <t>пп. 1) п. 15 Правил</t>
  </si>
  <si>
    <t>Организация и обеспечение питанием участникам форума</t>
  </si>
  <si>
    <t>20-21 августа 2012 года</t>
  </si>
  <si>
    <t>Услуги технической поддержки для организации форума в "Назарбаев Университет"</t>
  </si>
  <si>
    <t>Аренда выставочного, звукового, синхронного оборудования, услуги режиссера, видео, фото оператора и др. в соответствии с технической спецификацией</t>
  </si>
  <si>
    <t>со дня вступления договора в силу до 21 августа 2012 года</t>
  </si>
  <si>
    <t>со дня подписания договора по 18 августа 2012 года.</t>
  </si>
  <si>
    <t>Товары</t>
  </si>
  <si>
    <t>Услуги по организации и проведению концертного мероприятия</t>
  </si>
  <si>
    <t>Организация и проведение концертного мероприятия</t>
  </si>
  <si>
    <t>Итого по товарам:</t>
  </si>
  <si>
    <t xml:space="preserve">2. Товары, работы, услуги, приобретения которых осуществляются без применения норм Правил в соответствии с пунктом 15 Правил </t>
  </si>
  <si>
    <t>Алынып тасталған</t>
  </si>
  <si>
    <t>Баспа және электрондық  (оның iшiнде аймақтық) БАҚ-тарда, Интернетте жарнамалық және имидждік материалдарды шығару және орналастыру, сыртқы жарнаманы орнату, шығару және ауыстыру, корпоративтік веб-сайтқа ақпараттық қолдау  көрсету, бейне және радио роликтердi жасау және медиа - мониторинг жүргізу</t>
  </si>
  <si>
    <t>Концерттiк іс-шараны ұйымдастыру және өткiзу бойынша қызмет</t>
  </si>
  <si>
    <t>баға ұсыныстарын сұрастыру</t>
  </si>
  <si>
    <t>Концерттiк іс-шараны ұйымдастыру және өткiзу</t>
  </si>
  <si>
    <t xml:space="preserve">2012 жылы 20-21 тамызда </t>
  </si>
  <si>
    <t xml:space="preserve">Тауарлар </t>
  </si>
  <si>
    <t>Астана қ., Қабанбай батыр даң., 53</t>
  </si>
  <si>
    <t>Тауарлар бойынша жинағы:</t>
  </si>
  <si>
    <t>«Назарбаев Университеті» форумын ұйымдастыруға арналған тамақтану қызметтері</t>
  </si>
  <si>
    <t>Форумның қатысушыларының тамақтануын ұйымдастыру және қамтамасыз ету</t>
  </si>
  <si>
    <t>2012 жылы 20-21 тамызда</t>
  </si>
  <si>
    <t>«Назарбаев Университеті» форумын ұйымдастыруға арналған техникалық қолдау қызметтері</t>
  </si>
  <si>
    <t>Көрме, дыбыстық синхронды жабдық, бейне, фото оператордың және тағы басқалардың  қызметтері техникалық ерекшелігімен</t>
  </si>
  <si>
    <t>шарттың күшіне енген күнінен бастап 2012 ж. 21 тамызға дейн</t>
  </si>
  <si>
    <t>2. Сатып алуы  Ереженің 15-тармағына сәйкес Ереженің нормаларын қолданусыз жүзеге асырылатын тауарлар, жұмыстар, қызметтер</t>
  </si>
  <si>
    <t>Услуги ЧУ "Центр наук о жизни" по проведению научных исследований по программе "Целевое развитие университетской науки, ориентированное на инновационный результат" на 2011-2014 годы</t>
  </si>
  <si>
    <t>Научные исследования по направлению "Научные основы качественного долголетия и разработка инновационных технологий геронтоинжиниринга на 2011-2014 годы"</t>
  </si>
  <si>
    <t>Организация и проведение мероприятия "Teambuilding"</t>
  </si>
  <si>
    <t>Акмолинская область</t>
  </si>
  <si>
    <t>Teambuilding» іс-шарасын  ұйымдастыру және өткізу</t>
  </si>
  <si>
    <t>Ақмола облысы</t>
  </si>
  <si>
    <t>2011-2014 жылдарға арналған сапалы ұзақ өмiр сүрудiң ғылыми негiздерi және геронтоинжинирингтегі инновациялық технологияларды дамыту» бағыты бойынша ғылыми зерттеулер</t>
  </si>
  <si>
    <t xml:space="preserve">«Өмір туралы ғылымдар орталығы» ЖМ-ның 
2011-2014 жылдарға арналған «Инновациялық нәтижеге бағытталған университеттік ғылымды мақсатты дамыту» бағдарламасы жөніндегі ғылыми зерттеулерді  жүргізу бойынша қызметтері 
</t>
  </si>
  <si>
    <t>шарттың күшіне енген күнінен бастап 31.12.2012 ж. дейін</t>
  </si>
  <si>
    <t>Долгосрочное соглашение о приобретении услуг у стратегического партнера</t>
  </si>
  <si>
    <t>Долгосрочное соглашение о приобретении услуг у стратегического партнера  Школы государственной политики Ли Куан Ю</t>
  </si>
  <si>
    <t>со дня вступления договора в силу по 31.08.2017г.</t>
  </si>
  <si>
    <t>Стратегиялық әріптестен қызметтерді сатып алу бойынша ұзақ мерзімді келісім</t>
  </si>
  <si>
    <t>Ли Куан Ю Мемлекеттік саясат мектебі стратегиялық әріптестен  сатып алу бойынша ұзақ мерзімді келісім  қызметтер</t>
  </si>
  <si>
    <t xml:space="preserve">шарттың күшіне енген күнінен бастап 31.08.2017ж. дейін
</t>
  </si>
  <si>
    <t>в течение 22 месяцев со дня вступления в силу договора подряда</t>
  </si>
  <si>
    <t>в течение 12 месяцев со дня вступления в силу договора подряда</t>
  </si>
  <si>
    <t>мердiгерлiк шарттың күшіне енген күнінен бастап 22 ай</t>
  </si>
  <si>
    <t>мердiгерлiк шарттың күшіне енген күнінен бастап 12 ай</t>
  </si>
  <si>
    <t>22-1</t>
  </si>
  <si>
    <t xml:space="preserve">Услуги по изготовлению наглядно-имиджевой продукции для международного форума </t>
  </si>
  <si>
    <t>Изготовление и предоставление наглядно-имиджевой продукции для международного форума (баннер информационный, бейдж, табличка указатель, флаг, верхняя одежда)</t>
  </si>
  <si>
    <t>Оказание консультационных и образовательных услуг по созданию Высшей школы бизнеса «Назарбаев Университет»</t>
  </si>
  <si>
    <t>Приобретение консультационных и образовательных услуг у стратегического партнера для создания Высшей школы бизнеса «Назарбаев Университет»</t>
  </si>
  <si>
    <t>со дня вступления договора в силу по 30.06.2017г.</t>
  </si>
  <si>
    <t xml:space="preserve">шарттың күшіне енген күнінен бастап 2012 жылғы 31 желтоқсанға дейін
</t>
  </si>
  <si>
    <t>Халықаралық форум үшiн көрнекi - имидж өнiмдерiн жасау бойынша қызметтер</t>
  </si>
  <si>
    <t>Халықаралық форум үшiн көрнекi - имидж өнiмдерiн жасау және беру (баннер ақпараттық, бейдж, нұсқама кесте, ту, сыртқы киiм)</t>
  </si>
  <si>
    <t>Шартқа қол қойылған күннен бастап 2012 ж. 18 тамызға дейн</t>
  </si>
  <si>
    <t xml:space="preserve">«Назарбаев Университеті» Жоғарғы бизнес мектебiн ашу бойынша консультациялық және бiлiм беру қызметтері
</t>
  </si>
  <si>
    <t xml:space="preserve">«Назарбаев Университеті» Жоғарғы бизнес мектебiн ашу үшін стратегиялық әріптестен консультациялық және бiлiм беру қызметтерін  сатып алу 
</t>
  </si>
  <si>
    <t xml:space="preserve">шарттың күшіне енген күнінен бастап 30.06.2017ж. дейін
</t>
  </si>
  <si>
    <t>с даты вступления договора в силу по 31 декабря 2012 года</t>
  </si>
  <si>
    <t>в течение 2-го полугодия 2012 года по заявке заказчика</t>
  </si>
  <si>
    <t>тапсырма берушiнiң өтінімі бойынша 2012 жылы 2 - жарты жылдық iшiнде</t>
  </si>
  <si>
    <t>180 календарных дней со дня вступления в силу договора</t>
  </si>
  <si>
    <t>шарттың күшіне енген күнінен бастап 180 күнтізбелік күн</t>
  </si>
  <si>
    <t xml:space="preserve"> Исполнительного совета "Назарбаев Университет" </t>
  </si>
  <si>
    <t>Консультационные услуги по разработке плана реализации по созданию и деятельности Школы Медицины "Назарбаев Университет"</t>
  </si>
  <si>
    <t>Составление плана по разработке и запуску четырехлетней программы Школы Медицины, разработка учебных программ, создание дорожной карты и графика мероприятий</t>
  </si>
  <si>
    <t xml:space="preserve">со дня вступления договора в силу по 31 декабря 2012 года </t>
  </si>
  <si>
    <t>Приобретение услуг для организации совещания в "Назарбаев Университет"</t>
  </si>
  <si>
    <t>Услуги питания, технического оснащений, синхронного перевода для организации совещания в "Назарбаев Университет"</t>
  </si>
  <si>
    <t>со дня подписания договора до 5 сентября 2012 года</t>
  </si>
  <si>
    <t>«Назарбаев Университеті» Медицина мектебін құру және қызметі туралы жоспарды өткізу әзірлеу консультациялық қызметтер</t>
  </si>
  <si>
    <t>Медицина мектебінің төрт жылдық бағдарламаларын әзірлеу, оқу бағдарламасын әзірлеу, жол карта мен іс-шаралар кестесін жасау</t>
  </si>
  <si>
    <t>АҚШ, Қазақстан Республикасы</t>
  </si>
  <si>
    <t>шарттың күшіне енген күнінен бастап 31.12.2012 жылға дейін</t>
  </si>
  <si>
    <t xml:space="preserve">«Назарбаев Университеті» отырысын  ұйымдастыру үшін қызметтерді сатып алу </t>
  </si>
  <si>
    <t>«Назарбаев Университеті» отырысын ұйымдастыру үшін тамақтандыру, техникамен жарақтандыру, ілеспе аударма қызметтерін алу</t>
  </si>
  <si>
    <t xml:space="preserve">Шартқа қол қойылған күннен бастап 2012 жылғы 5 қыркүйекке дейін
</t>
  </si>
  <si>
    <t>с учетом изменений и дополнений, согласно приказам Председателя</t>
  </si>
  <si>
    <t>Техническое сопровождение и надзор за проектом по строительству 2-ой очереди Научно-образовательного комплекса «Назарбаев Уиверситет»</t>
  </si>
  <si>
    <t>Техническое сопровождение и надзор за проектом по строительству ПК1, ПК2, ПК3, ПК4 2-ой очереди Научно-образовательного комплекса «Назарбаев Уиверситет»</t>
  </si>
  <si>
    <t>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</si>
  <si>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Разработка концепции Генерального плана застройки участа в Бурабайском районе Акмолинской области</t>
  </si>
  <si>
    <t>1,5 месяца со дня вступления в силу договора</t>
  </si>
  <si>
    <t>Бурабайский район Акмолинской области</t>
  </si>
  <si>
    <t>22-2</t>
  </si>
  <si>
    <t>22-3</t>
  </si>
  <si>
    <t>22-4</t>
  </si>
  <si>
    <t>22-5</t>
  </si>
  <si>
    <t>в течении 30 календарных дней со дня вступления в силу договора</t>
  </si>
  <si>
    <t xml:space="preserve">Подготовка документов для целей строительства Национального онкологического центра и школы медицины </t>
  </si>
  <si>
    <t>Разработка землеустроительного проекта на земельный участок для проектирования и строительства Национального онкологического центра и школы медицины</t>
  </si>
  <si>
    <t xml:space="preserve">Оплата услуг ДГП за подготовку договора аренды на земельный участок для проектирования и строительства Национального онкологического центра и школы медицины </t>
  </si>
  <si>
    <t>«Назарбаев Университеті» Ғылыми-бiлiм беру кешенінiң 2-шi кезектегі құрылысының жобаларына техникалық бақылау және қадағалау</t>
  </si>
  <si>
    <t xml:space="preserve">«Назарбаев Университеті» Ғылыми-бiлiм беру кешенінiң 2-шi кезектегі ІҚ1, ІҚ2, ІҚ3, ІҚ4 құрылысының жобаларына техникалық бақылау және қадағалау </t>
  </si>
  <si>
    <t>Шарттың  күшіне енген күнінен бастап 30 күнтiзбелiк күн ішінде</t>
  </si>
  <si>
    <t>Ұлттық онкология орталығы мен медицина мектебi құрылысының мақсаттары үшiн құжаттарды әзiрлеу</t>
  </si>
  <si>
    <t xml:space="preserve">Ұлттық онкология орталығы мен медицина мектебiн жобалауға және  құрылысына бөлінген жер учаскесін орналастыру жобасын әзірлеу </t>
  </si>
  <si>
    <t xml:space="preserve">Ұлттық онкология орталығы мен медицина мектебiн жобалауға және  құрылысына бөлінген жер учаскесін жалдау шартын әзiрлеугеДГП қызметтеріне төлем жүргізу </t>
  </si>
  <si>
    <t>«Республикалық жедел медициналық жәрдем ғылыми орталығы»  АҚ ғимараттарының шатырын және iшкi бөлмелерiн iргелi жөндеу және қайта құру»</t>
  </si>
  <si>
    <t>Республикалық жедел медициналық жәрдем ғылыми орталығы»  АҚ ғимараттарының шатырын және iшкi бөлмелерiн iргелi жөндеу және қайта құру»</t>
  </si>
  <si>
    <t xml:space="preserve">Ақмола облысы Бурабай ауданындағы учаске құрылысының Бас жоспарының тұжырымдамасын әзірлеу   </t>
  </si>
  <si>
    <t>Ереженің 15-т., 14)тт.</t>
  </si>
  <si>
    <t>Шарттың күшіне енген күнінен бастап 1,5 ай</t>
  </si>
  <si>
    <t xml:space="preserve">Ақмола облысы Бурабай ауданы </t>
  </si>
  <si>
    <t>51</t>
  </si>
  <si>
    <t>52</t>
  </si>
  <si>
    <t>пп 1) п. 15 Правил</t>
  </si>
  <si>
    <t>22 сентября 2012 года</t>
  </si>
  <si>
    <t>Акмолинской область, поселок Максимовка</t>
  </si>
  <si>
    <t>Организация и обеспечение питанием, услуги синхронного перевода, аренда помещений</t>
  </si>
  <si>
    <t>Услуги по организации совещания с участием школ и структурных подразделений "Назарбаев Университет"</t>
  </si>
  <si>
    <t>"Назарбаев Университеті" мектептері мен құрылымдық бөлiмшелерінің қатысуымен мәжiлiстерді ұйымдастыру қызметі</t>
  </si>
  <si>
    <t>Ереженің 15-т., 1)тт.</t>
  </si>
  <si>
    <t xml:space="preserve">Тамақтануды ұйымдастыру және қамтамасыз ету, iлеспе аударма қызметi, үй-жайларды жалдау </t>
  </si>
  <si>
    <t>2012 жылдын 22 қыркүйекте</t>
  </si>
  <si>
    <t xml:space="preserve">Ақмола облысы, Максимовка ауылы  </t>
  </si>
  <si>
    <t>53</t>
  </si>
  <si>
    <t>тапсырма берушiнiң өтінімі бойынша 2012 жылы 4 - тоқсан iшiнде</t>
  </si>
  <si>
    <t>в течение 4-го квартала 2012 года, по заявке Заказчика</t>
  </si>
  <si>
    <t>Приобретение услуг у стратегического партнера в сфере образования и науки для Школы инженерии</t>
  </si>
  <si>
    <t>с даты вступления в силу договора до 30 июня 2013 года</t>
  </si>
  <si>
    <t>шарттың күшіне енген күнінен бастап 2013 жылдың 30 маусымға дейн</t>
  </si>
  <si>
    <t>Инженерия мектебi үшiн стратегиялық әрiптестесінен бiлiм  және ғылым саласындағы қызметтерді сатып алу</t>
  </si>
  <si>
    <t>Приобретение услуг технического оснащения, синхронного перевода и питания для организации совещания</t>
  </si>
  <si>
    <t>со дня вступления в силу договора до 31 декабря 2012 года</t>
  </si>
  <si>
    <t>Мәжiлiстерді ұйымдастыруға арналған  техникалық жабдықтау, iлеспе аударма мен тамақтану қызметтерін сатып алу</t>
  </si>
  <si>
    <t>Мәжiлiстерді ұйымдастыруға арналған  техникалық жабдықтау, iлеспе аударма және тамақтану</t>
  </si>
  <si>
    <t>шарттың күшіне енген күнінен бастап 2012 жылғы 31 желтоқсанға дейін</t>
  </si>
  <si>
    <t>2-1</t>
  </si>
  <si>
    <t>Разработка технико-экономического обоснования и эскизного проекта объекта строительства "Национальный научный онкологический центр"</t>
  </si>
  <si>
    <t>Разработать технико-экономическое обоснование и эскизный проект объекта строительства "Национальный научный онкологический центр", в соответствии с законодательством РК.</t>
  </si>
  <si>
    <t>210 дней со дня вступления в силу Договора подряда</t>
  </si>
  <si>
    <t>Услуги представителя заказчика и инженера частного учреждения «Дирекция строящегося предприятия» за проектом по строительству Научно-образовательного комплекса «Назарбаев Университет»</t>
  </si>
  <si>
    <t>Услуги представителя заказчика и инженера частного учреждения «Дирекция строящегося предприятия» за проектом по строительству: ПК1, ПК2, ПК3, ПК4, ПК5 2-ой очереди строительства, реконструкция фасада и кровли первого пускового комплекса первой очереди строительства Научно-образовательного комплекса «Назарбаев Университет», капитальный ремонт кровли и реконструкция с перепланировкой внутренних помещений зданий АО «Республиканский научный центр неотложной медицинской помощи»</t>
  </si>
  <si>
    <t>шарттың күшіне енген күнінен бастап 210 күн ішінде</t>
  </si>
  <si>
    <t xml:space="preserve">"Ұлттық ғылыми онкология орталығы" құрылыс объектiсiнiң техникалық-экономикалығық негіздемесі мен эскиздік жобасын әзірлеу </t>
  </si>
  <si>
    <t>"Ұлттық ғылыми онкология орталығы" құрылыс объектiсiнiң техникалық-экономикалығық негіздемесі мен эскиздік жобасын ҚР  заңнамасына сәйкес әзірлеу</t>
  </si>
  <si>
    <t xml:space="preserve"> «Назарбаев Университеті» Ғылыми-бiлiм беру кешенiнің құрылыс жобалары бойынша тапсырыс беруші өкілінің және «Салынып жатқан кәсіпорын дирекциясы» ЖМ инженерінің  қызметтері
</t>
  </si>
  <si>
    <t>Назарбаев Университеті» Ғылыми-бiлiм беру кешенiнің екінші кезектегі ІҚ1, ІҚ2, ІҚ3, ІҚ4 құрылысының жобаларына құрылыс жобасына тапсырыс беруші өкілінің және «Салынып жатқан кәсіпорын дирекциясы» ЖМ инженерінің қызметтері, бірінші кезектегі құрылыстың бірінші іске қосу кешенінің фасады мен төбесін қайта құру, «Республикалық жедел медициналық жәрдем ғылыми орталығы»  АҚ ғимараттарының шатырын және iшкi бөлмелерiн iргелi жөндеу және қайта құру</t>
  </si>
  <si>
    <t>22-6</t>
  </si>
  <si>
    <t xml:space="preserve">Проведение специализированного технического исследования транспортных средств (привлечение специалиста) </t>
  </si>
  <si>
    <t>Проведение специализированного технического исследования транспортных средств</t>
  </si>
  <si>
    <t xml:space="preserve">не более 30 (тридцати) календарных дней, исчисляемого с момента последнего осмотра транспортного средства </t>
  </si>
  <si>
    <t>22-7</t>
  </si>
  <si>
    <t>Разработка схем координат земельных участков</t>
  </si>
  <si>
    <t>Разработка схем координат земельных участков под Национальный научный онкологический центр, школу медицины, научно-исследовательский кластер, тепловой центр и для расширения территории научно-образовательного комплекса</t>
  </si>
  <si>
    <t>Көлiк құралдарына мамандандырылған техникалық зерттеу өткiзу (маманды қатыстыру)</t>
  </si>
  <si>
    <t>Көлiк құралдарына мамандандырылған техникалық зерттеу өткiзу</t>
  </si>
  <si>
    <t>көлік құралын соңғы тексеру кезінен бастап саналатын 30 (отыз) күнтізбелік күннен аспайтын</t>
  </si>
  <si>
    <t>Жер учаскесілері координаталарының  схемаларын әзірлеу</t>
  </si>
  <si>
    <t xml:space="preserve">Ұлттық онкология орталығының, медицина мектебiнiң,  ғылыми зерттеу кластердін, жылу орталығының ғимараттарына бөлінген жерлерді және Ғылыми-бiлiм беру  кешенiнің аумағын кеңейту үшін координаталар схемасын әзірлеу </t>
  </si>
  <si>
    <t>шарттың күшіне енген күнінен бастап 30 күнтезбелік күн ішінде</t>
  </si>
  <si>
    <t>от 14.11.12г. № 121</t>
  </si>
  <si>
    <t xml:space="preserve">Техническое оснащение, синхронный перевод и питание для организации совещения </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</si>
</sst>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41" formatCode="_-* #,##0_р_._-;\-* #,##0_р_._-;_-* &quot;-&quot;_р_._-;_-@_-"/>
    <numFmt numFmtId="43" formatCode="_-* #,##0.00_р_._-;\-* #,##0.00_р_._-;_-* &quot;-&quot;??_р_._-;_-@_-"/>
    <numFmt numFmtId="164" formatCode="#."/>
    <numFmt numFmtId="165" formatCode="#.00"/>
    <numFmt numFmtId="166" formatCode="&quot;$&quot;#.00"/>
    <numFmt numFmtId="167" formatCode="#,##0_);\(#,##0\);0_);* @_)"/>
    <numFmt numFmtId="168" formatCode="#,##0.0_);\(#,##0.0\);0.0_);* @_)"/>
    <numFmt numFmtId="169" formatCode="#,##0.00_);\(#,##0.00\);0.00_);* @_)"/>
    <numFmt numFmtId="170" formatCode="#,##0.000_);\(#,##0.000\);0.000_);* @_)"/>
    <numFmt numFmtId="171" formatCode="#,##0.0000_);\(#,##0.0000\);0.0000_);* @_)"/>
    <numFmt numFmtId="172" formatCode="d\-mmm;[Red]&quot;Not date&quot;;&quot;-&quot;;[Red]* &quot;Not date&quot;"/>
    <numFmt numFmtId="173" formatCode="d\-mmm\-yyyy;[Red]&quot;Not date&quot;;&quot;-&quot;;[Red]* &quot;Not date&quot;"/>
    <numFmt numFmtId="174" formatCode="d\-mmm\-yyyy\ h:mm\ AM/PM;[Red]* &quot;Not date&quot;;&quot;-&quot;;[Red]* &quot;Not date&quot;"/>
    <numFmt numFmtId="175" formatCode="d/mm/yyyy;[Red]* &quot;Not date&quot;;&quot;-&quot;;[Red]* &quot;Not date&quot;"/>
    <numFmt numFmtId="176" formatCode="mm/dd/yyyy;[Red]* &quot;Not date&quot;;&quot;-&quot;;[Red]* &quot;Not date&quot;"/>
    <numFmt numFmtId="177" formatCode="mmm\-yy;[Red]* &quot;Not date&quot;;&quot;-&quot;;[Red]* &quot;Not date&quot;"/>
    <numFmt numFmtId="178" formatCode="0;\-0;0;* @"/>
    <numFmt numFmtId="179" formatCode="h:mm\ AM/PM;[Red]* &quot;Not time&quot;;\-;[Red]* &quot;Not time&quot;"/>
    <numFmt numFmtId="180" formatCode="[h]:mm;[Red]* &quot;Not time&quot;;[h]:mm;[Red]* &quot;Not time&quot;"/>
    <numFmt numFmtId="181" formatCode="0%;\-0%;0%;* @_%"/>
    <numFmt numFmtId="182" formatCode="0.0%;\-0.0%;0.0%;* @_%"/>
    <numFmt numFmtId="183" formatCode="0.00%;\-0.00%;0.00%;* @_%"/>
    <numFmt numFmtId="184" formatCode="0.000%;\-0.000%;0.000%;* @_%"/>
    <numFmt numFmtId="185" formatCode="&quot;$&quot;* #,##0_);&quot;$&quot;* \(#,##0\);&quot;$&quot;* 0_);* @_)"/>
    <numFmt numFmtId="186" formatCode="&quot;$&quot;* #,##0.0_);&quot;$&quot;* \(#,##0.0\);&quot;$&quot;* 0.0_);* @_)"/>
    <numFmt numFmtId="187" formatCode="&quot;$&quot;* #,##0.00_);&quot;$&quot;* \(#,##0.00\);&quot;$&quot;* 0.00_);* @_)"/>
    <numFmt numFmtId="188" formatCode="&quot;$&quot;* #,##0.000_);&quot;$&quot;* \(#,##0.000\);&quot;$&quot;* 0.000_);* @_)"/>
    <numFmt numFmtId="189" formatCode="&quot;$&quot;* #,##0.0000_);&quot;$&quot;* \(#,##0.0000\);&quot;$&quot;* 0.0000_);* @_)"/>
    <numFmt numFmtId="190" formatCode="_-&quot;Ј&quot;* #,##0_-;\-&quot;Ј&quot;* #,##0_-;_-&quot;Ј&quot;* &quot;-&quot;_-;_-@_-"/>
    <numFmt numFmtId="191" formatCode="_-&quot;Ј&quot;* #,##0.00_-;\-&quot;Ј&quot;* #,##0.00_-;_-&quot;Ј&quot;* &quot;-&quot;??_-;_-@_-"/>
    <numFmt numFmtId="192" formatCode="_-* #,##0.00[$€-1]_-;\-* #,##0.00[$€-1]_-;_-* &quot;-&quot;??[$€-1]_-"/>
    <numFmt numFmtId="193" formatCode="d\-mmm\-yyyy;[Red]* &quot;Not date&quot;;&quot;-&quot;;[Red]* &quot;Not date&quot;"/>
    <numFmt numFmtId="194" formatCode="d\-mmm\-yyyy\ h:mm\ AM/PM;[Red]* &quot;Not time&quot;;0;[Red]* &quot;Not time&quot;"/>
    <numFmt numFmtId="195" formatCode="#,##0_);[Blue]\(\-\)\ #,##0_)"/>
    <numFmt numFmtId="196" formatCode="%#.00"/>
    <numFmt numFmtId="197" formatCode="#,##0.0"/>
  </numFmts>
  <fonts count="31" x14ac:knownFonts="1">
    <font>
      <sz val="11"/>
      <color theme="1"/>
      <name val="Calibri"/>
      <family val="2"/>
      <charset val="204"/>
      <scheme val="minor"/>
    </font>
    <font>
      <sz val="11"/>
      <color theme="1"/>
      <name val="Calibri"/>
      <family val="2"/>
      <charset val="204"/>
      <scheme val="minor"/>
    </font>
    <font>
      <sz val="11"/>
      <color theme="1"/>
      <name val="Times New Roman"/>
      <family val="1"/>
      <charset val="204"/>
    </font>
    <font>
      <sz val="11"/>
      <color indexed="8"/>
      <name val="Calibri"/>
      <family val="2"/>
      <charset val="204"/>
    </font>
    <font>
      <sz val="10"/>
      <name val="Arial Cyr"/>
      <charset val="204"/>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0"/>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u/>
      <sz val="11"/>
      <color theme="10"/>
      <name val="Calibri"/>
      <family val="2"/>
      <charset val="204"/>
    </font>
    <font>
      <sz val="12"/>
      <name val="Arial Cyr"/>
      <charset val="204"/>
    </font>
    <font>
      <sz val="10"/>
      <name val="Verdana"/>
      <family val="2"/>
      <charset val="204"/>
    </font>
    <font>
      <sz val="10"/>
      <name val="Helv"/>
    </font>
    <font>
      <sz val="11"/>
      <name val="Times New Roman"/>
      <family val="1"/>
      <charset val="204"/>
    </font>
    <font>
      <sz val="11"/>
      <color rgb="FFFF0000"/>
      <name val="Times New Roman"/>
      <family val="1"/>
      <charset val="204"/>
    </font>
    <font>
      <b/>
      <sz val="11"/>
      <name val="Times New Roman"/>
      <family val="1"/>
      <charset val="204"/>
    </font>
    <font>
      <sz val="14"/>
      <name val="Times New Roman"/>
      <family val="1"/>
      <charset val="204"/>
    </font>
    <font>
      <b/>
      <sz val="14"/>
      <name val="Times New Roman"/>
      <family val="1"/>
      <charset val="204"/>
    </font>
    <font>
      <sz val="11"/>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s>
  <cellStyleXfs count="149">
    <xf numFmtId="0" fontId="0" fillId="0" borderId="0"/>
    <xf numFmtId="0" fontId="1" fillId="0" borderId="0"/>
    <xf numFmtId="43" fontId="3" fillId="0" borderId="0" applyFont="0" applyFill="0" applyBorder="0" applyAlignment="0" applyProtection="0"/>
    <xf numFmtId="43" fontId="4" fillId="0" borderId="0" applyFont="0" applyFill="0" applyBorder="0" applyAlignment="0" applyProtection="0"/>
    <xf numFmtId="0" fontId="4" fillId="0" borderId="0"/>
    <xf numFmtId="164" fontId="6" fillId="0" borderId="2">
      <protection locked="0"/>
    </xf>
    <xf numFmtId="164" fontId="6" fillId="0" borderId="2">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4" fontId="6" fillId="0" borderId="0">
      <protection locked="0"/>
    </xf>
    <xf numFmtId="165" fontId="6" fillId="0" borderId="0">
      <protection locked="0"/>
    </xf>
    <xf numFmtId="165" fontId="6" fillId="0" borderId="0">
      <protection locked="0"/>
    </xf>
    <xf numFmtId="4" fontId="6" fillId="0" borderId="0">
      <protection locked="0"/>
    </xf>
    <xf numFmtId="165" fontId="6" fillId="0" borderId="0">
      <protection locked="0"/>
    </xf>
    <xf numFmtId="166" fontId="6" fillId="0" borderId="0">
      <protection locked="0"/>
    </xf>
    <xf numFmtId="166" fontId="6" fillId="0" borderId="0">
      <protection locked="0"/>
    </xf>
    <xf numFmtId="164" fontId="6" fillId="0" borderId="2">
      <protection locked="0"/>
    </xf>
    <xf numFmtId="164" fontId="6" fillId="0" borderId="2">
      <protection locked="0"/>
    </xf>
    <xf numFmtId="164" fontId="7" fillId="0" borderId="0">
      <protection locked="0"/>
    </xf>
    <xf numFmtId="164" fontId="7" fillId="0" borderId="0">
      <protection locked="0"/>
    </xf>
    <xf numFmtId="164" fontId="6" fillId="0" borderId="2">
      <protection locked="0"/>
    </xf>
    <xf numFmtId="167" fontId="8" fillId="0" borderId="0" applyFill="0" applyBorder="0">
      <alignment vertical="top"/>
    </xf>
    <xf numFmtId="168" fontId="8" fillId="0" borderId="0" applyFill="0" applyBorder="0">
      <alignment vertical="top"/>
    </xf>
    <xf numFmtId="169" fontId="8" fillId="0" borderId="0" applyFill="0" applyBorder="0">
      <alignment vertical="top"/>
    </xf>
    <xf numFmtId="170" fontId="8" fillId="0" borderId="0" applyFill="0" applyBorder="0">
      <alignment vertical="top"/>
    </xf>
    <xf numFmtId="171" fontId="8" fillId="0" borderId="0" applyFill="0" applyBorder="0">
      <alignment vertical="top"/>
    </xf>
    <xf numFmtId="172" fontId="8" fillId="0" borderId="0" applyFill="0" applyBorder="0">
      <alignment vertical="top"/>
    </xf>
    <xf numFmtId="173" fontId="8" fillId="0" borderId="0" applyFill="0" applyBorder="0">
      <alignment vertical="top"/>
    </xf>
    <xf numFmtId="174" fontId="8" fillId="0" borderId="0" applyFill="0" applyBorder="0">
      <alignment vertical="top"/>
    </xf>
    <xf numFmtId="175" fontId="8" fillId="0" borderId="0" applyFill="0" applyBorder="0">
      <alignment vertical="top"/>
    </xf>
    <xf numFmtId="176" fontId="8" fillId="0" borderId="0" applyFill="0" applyBorder="0">
      <alignment vertical="top"/>
    </xf>
    <xf numFmtId="177" fontId="8" fillId="0" borderId="0" applyFill="0" applyBorder="0">
      <alignment vertical="top"/>
    </xf>
    <xf numFmtId="177" fontId="8" fillId="0" borderId="0" applyFill="0" applyBorder="0">
      <alignment horizontal="center" vertical="top"/>
    </xf>
    <xf numFmtId="178" fontId="8" fillId="0" borderId="0" applyFill="0" applyBorder="0">
      <alignment vertical="top"/>
    </xf>
    <xf numFmtId="179" fontId="8" fillId="0" borderId="0" applyFill="0" applyBorder="0">
      <alignment vertical="top"/>
    </xf>
    <xf numFmtId="180" fontId="8" fillId="0" borderId="0" applyFill="0" applyBorder="0">
      <alignment vertical="top"/>
    </xf>
    <xf numFmtId="181" fontId="8" fillId="0" borderId="0" applyFill="0" applyBorder="0">
      <alignment vertical="top"/>
    </xf>
    <xf numFmtId="182" fontId="9" fillId="0" borderId="0" applyFill="0" applyBorder="0">
      <alignment vertical="top"/>
    </xf>
    <xf numFmtId="183" fontId="8" fillId="0" borderId="0" applyFill="0" applyBorder="0">
      <alignment vertical="top"/>
    </xf>
    <xf numFmtId="184" fontId="8" fillId="0" borderId="0" applyFill="0" applyBorder="0">
      <alignment vertical="top"/>
    </xf>
    <xf numFmtId="185" fontId="8" fillId="0" borderId="0" applyFill="0" applyBorder="0">
      <alignment vertical="top"/>
    </xf>
    <xf numFmtId="186" fontId="8" fillId="0" borderId="0" applyFill="0" applyBorder="0">
      <alignment vertical="top"/>
    </xf>
    <xf numFmtId="187" fontId="8" fillId="0" borderId="0" applyFill="0" applyBorder="0">
      <alignment vertical="top"/>
    </xf>
    <xf numFmtId="188" fontId="8" fillId="0" borderId="0" applyFill="0" applyBorder="0">
      <alignment vertical="top"/>
    </xf>
    <xf numFmtId="189" fontId="8" fillId="0" borderId="0" applyFill="0" applyBorder="0">
      <alignment vertical="top"/>
    </xf>
    <xf numFmtId="190" fontId="10" fillId="0" borderId="0" applyFont="0" applyFill="0" applyBorder="0" applyAlignment="0" applyProtection="0"/>
    <xf numFmtId="191" fontId="10" fillId="0" borderId="0" applyFont="0" applyFill="0" applyBorder="0" applyAlignment="0" applyProtection="0"/>
    <xf numFmtId="0" fontId="11" fillId="0" borderId="0" applyNumberFormat="0" applyFill="0" applyBorder="0" applyAlignment="0" applyProtection="0"/>
    <xf numFmtId="192" fontId="4" fillId="0" borderId="0" applyFont="0" applyFill="0" applyBorder="0" applyAlignment="0" applyProtection="0"/>
    <xf numFmtId="0" fontId="3" fillId="0" borderId="0"/>
    <xf numFmtId="0" fontId="12" fillId="0" borderId="0" applyFill="0" applyBorder="0">
      <alignment vertical="top"/>
    </xf>
    <xf numFmtId="0" fontId="13" fillId="0" borderId="0" applyFill="0" applyBorder="0">
      <alignment vertical="top"/>
    </xf>
    <xf numFmtId="0" fontId="14" fillId="0" borderId="0" applyFill="0" applyBorder="0">
      <alignment vertical="top"/>
    </xf>
    <xf numFmtId="0" fontId="15" fillId="0" borderId="0" applyFill="0" applyBorder="0">
      <alignment vertical="top"/>
    </xf>
    <xf numFmtId="0" fontId="16" fillId="0" borderId="0" applyFill="0" applyBorder="0">
      <alignment horizontal="left" vertical="top"/>
      <protection hidden="1"/>
    </xf>
    <xf numFmtId="0" fontId="16" fillId="0" borderId="0" applyFill="0" applyBorder="0">
      <alignment horizontal="left" vertical="top" indent="1"/>
      <protection hidden="1"/>
    </xf>
    <xf numFmtId="0" fontId="16" fillId="0" borderId="0" applyFill="0" applyBorder="0">
      <alignment horizontal="left" vertical="top" indent="2"/>
      <protection hidden="1"/>
    </xf>
    <xf numFmtId="0" fontId="16" fillId="0" borderId="0" applyFill="0" applyBorder="0">
      <alignment horizontal="left" vertical="top" indent="3"/>
      <protection hidden="1"/>
    </xf>
    <xf numFmtId="167" fontId="17" fillId="0" borderId="0" applyFill="0" applyBorder="0">
      <alignment vertical="top"/>
      <protection locked="0"/>
    </xf>
    <xf numFmtId="168" fontId="17" fillId="0" borderId="0" applyFill="0" applyBorder="0">
      <alignment vertical="top"/>
      <protection locked="0"/>
    </xf>
    <xf numFmtId="169" fontId="17" fillId="0" borderId="0" applyFill="0" applyBorder="0">
      <alignment vertical="top"/>
      <protection locked="0"/>
    </xf>
    <xf numFmtId="170" fontId="17" fillId="0" borderId="0" applyFill="0" applyBorder="0">
      <alignment vertical="top"/>
      <protection locked="0"/>
    </xf>
    <xf numFmtId="171" fontId="17" fillId="0" borderId="0" applyFill="0" applyBorder="0">
      <alignment vertical="top"/>
      <protection locked="0"/>
    </xf>
    <xf numFmtId="172" fontId="17" fillId="0" borderId="0" applyFill="0" applyBorder="0">
      <alignment vertical="top"/>
      <protection locked="0"/>
    </xf>
    <xf numFmtId="193" fontId="17" fillId="0" borderId="0" applyFill="0" applyBorder="0">
      <alignment vertical="top"/>
      <protection locked="0"/>
    </xf>
    <xf numFmtId="194" fontId="17" fillId="0" borderId="0" applyFill="0" applyBorder="0">
      <alignment vertical="top"/>
      <protection locked="0"/>
    </xf>
    <xf numFmtId="175" fontId="17" fillId="0" borderId="0" applyFill="0" applyBorder="0">
      <alignment vertical="top"/>
      <protection locked="0"/>
    </xf>
    <xf numFmtId="176" fontId="17" fillId="0" borderId="0" applyFill="0" applyBorder="0">
      <alignment vertical="top"/>
      <protection locked="0"/>
    </xf>
    <xf numFmtId="177" fontId="17" fillId="0" borderId="0" applyFill="0" applyBorder="0">
      <alignment vertical="top"/>
      <protection locked="0"/>
    </xf>
    <xf numFmtId="178" fontId="17" fillId="0" borderId="0" applyFill="0" applyBorder="0">
      <alignment vertical="top"/>
      <protection locked="0"/>
    </xf>
    <xf numFmtId="178" fontId="18" fillId="0" borderId="0" applyFill="0" applyBorder="0">
      <alignment vertical="top"/>
      <protection locked="0"/>
    </xf>
    <xf numFmtId="178" fontId="17" fillId="0" borderId="0" applyFill="0" applyBorder="0">
      <alignment vertical="top"/>
      <protection locked="0"/>
    </xf>
    <xf numFmtId="49" fontId="17" fillId="0" borderId="0" applyFill="0" applyBorder="0">
      <alignment vertical="top"/>
      <protection locked="0"/>
    </xf>
    <xf numFmtId="49" fontId="18" fillId="0" borderId="0" applyFill="0" applyBorder="0">
      <alignment vertical="top"/>
      <protection locked="0"/>
    </xf>
    <xf numFmtId="0" fontId="17" fillId="0" borderId="0" applyFill="0" applyBorder="0">
      <alignment vertical="top" wrapText="1"/>
      <protection locked="0"/>
    </xf>
    <xf numFmtId="179" fontId="17" fillId="0" borderId="0" applyFill="0" applyBorder="0">
      <alignment vertical="top"/>
      <protection locked="0"/>
    </xf>
    <xf numFmtId="180" fontId="17" fillId="0" borderId="0" applyFill="0" applyBorder="0">
      <alignment vertical="top"/>
      <protection locked="0"/>
    </xf>
    <xf numFmtId="181" fontId="17" fillId="0" borderId="0" applyFill="0" applyBorder="0">
      <alignment vertical="top"/>
      <protection locked="0"/>
    </xf>
    <xf numFmtId="182" fontId="17" fillId="0" borderId="0" applyFill="0" applyBorder="0">
      <alignment vertical="top"/>
      <protection locked="0"/>
    </xf>
    <xf numFmtId="183" fontId="17" fillId="0" borderId="0" applyFill="0" applyBorder="0">
      <alignment vertical="top"/>
      <protection locked="0"/>
    </xf>
    <xf numFmtId="184" fontId="17" fillId="0" borderId="0" applyFill="0" applyBorder="0">
      <alignment vertical="top"/>
      <protection locked="0"/>
    </xf>
    <xf numFmtId="185" fontId="17" fillId="0" borderId="0" applyFill="0" applyBorder="0">
      <alignment vertical="top"/>
      <protection locked="0"/>
    </xf>
    <xf numFmtId="186" fontId="17" fillId="0" borderId="0" applyFill="0" applyBorder="0">
      <alignment vertical="top"/>
      <protection locked="0"/>
    </xf>
    <xf numFmtId="187" fontId="17" fillId="0" borderId="0" applyFill="0" applyBorder="0">
      <alignment vertical="top"/>
      <protection locked="0"/>
    </xf>
    <xf numFmtId="188" fontId="17" fillId="0" borderId="0" applyFill="0" applyBorder="0">
      <alignment vertical="top"/>
      <protection locked="0"/>
    </xf>
    <xf numFmtId="189" fontId="17" fillId="0" borderId="0" applyFill="0" applyBorder="0">
      <alignment vertical="top"/>
      <protection locked="0"/>
    </xf>
    <xf numFmtId="49" fontId="17" fillId="0" borderId="0" applyFill="0" applyBorder="0">
      <alignment horizontal="left" vertical="top"/>
      <protection locked="0"/>
    </xf>
    <xf numFmtId="49" fontId="17" fillId="0" borderId="0" applyFill="0" applyBorder="0">
      <alignment horizontal="left" vertical="top" indent="1"/>
      <protection locked="0"/>
    </xf>
    <xf numFmtId="49" fontId="17" fillId="0" borderId="0" applyFill="0" applyBorder="0">
      <alignment horizontal="left" vertical="top" indent="2"/>
      <protection locked="0"/>
    </xf>
    <xf numFmtId="49" fontId="17" fillId="0" borderId="0" applyFill="0" applyBorder="0">
      <alignment horizontal="left" vertical="top" indent="3"/>
      <protection locked="0"/>
    </xf>
    <xf numFmtId="49" fontId="17" fillId="0" borderId="0" applyFill="0" applyBorder="0">
      <alignment horizontal="left" vertical="top" indent="4"/>
      <protection locked="0"/>
    </xf>
    <xf numFmtId="49" fontId="17" fillId="0" borderId="0" applyFill="0" applyBorder="0">
      <alignment horizontal="center"/>
      <protection locked="0"/>
    </xf>
    <xf numFmtId="49" fontId="17" fillId="0" borderId="0" applyFill="0" applyBorder="0">
      <alignment horizontal="center" wrapText="1"/>
      <protection locked="0"/>
    </xf>
    <xf numFmtId="49" fontId="8" fillId="0" borderId="0" applyFill="0" applyBorder="0">
      <alignment vertical="top"/>
    </xf>
    <xf numFmtId="0" fontId="8" fillId="0" borderId="0" applyFill="0" applyBorder="0">
      <alignment vertical="top" wrapText="1"/>
    </xf>
    <xf numFmtId="0" fontId="10" fillId="0" borderId="0"/>
    <xf numFmtId="0" fontId="19" fillId="0" borderId="0" applyNumberFormat="0" applyFont="0" applyBorder="0" applyAlignment="0">
      <alignment horizontal="left"/>
    </xf>
    <xf numFmtId="0" fontId="15" fillId="0" borderId="0" applyFill="0" applyBorder="0">
      <alignment vertical="top"/>
    </xf>
    <xf numFmtId="0" fontId="15" fillId="0" borderId="0" applyFill="0" applyBorder="0">
      <alignment horizontal="left" vertical="top" indent="1"/>
    </xf>
    <xf numFmtId="0" fontId="20" fillId="0" borderId="0" applyFill="0" applyBorder="0">
      <alignment horizontal="left" vertical="top" indent="2"/>
    </xf>
    <xf numFmtId="0" fontId="15" fillId="0" borderId="0" applyFill="0" applyBorder="0">
      <alignment horizontal="left" vertical="top" indent="3"/>
    </xf>
    <xf numFmtId="0" fontId="8" fillId="0" borderId="0" applyFill="0" applyBorder="0">
      <alignment vertical="top"/>
    </xf>
    <xf numFmtId="0" fontId="8" fillId="0" borderId="0" applyFill="0" applyBorder="0">
      <alignment horizontal="left" vertical="top" indent="1"/>
    </xf>
    <xf numFmtId="0" fontId="8" fillId="0" borderId="0" applyFill="0" applyBorder="0">
      <alignment horizontal="left" vertical="top" indent="2"/>
    </xf>
    <xf numFmtId="0" fontId="8" fillId="0" borderId="0" applyFill="0" applyBorder="0">
      <alignment horizontal="left" vertical="top" indent="3"/>
    </xf>
    <xf numFmtId="0" fontId="8" fillId="0" borderId="0" applyFill="0" applyBorder="0">
      <alignment horizontal="left" vertical="top" indent="4"/>
    </xf>
    <xf numFmtId="0" fontId="8" fillId="0" borderId="0" applyFill="0" applyBorder="0">
      <alignment horizontal="center"/>
    </xf>
    <xf numFmtId="0" fontId="8" fillId="0" borderId="0" applyFill="0" applyBorder="0">
      <alignment horizontal="center" wrapText="1"/>
    </xf>
    <xf numFmtId="195" fontId="5" fillId="0" borderId="1" applyBorder="0">
      <protection hidden="1"/>
    </xf>
    <xf numFmtId="0" fontId="21" fillId="0" borderId="0" applyNumberFormat="0" applyFill="0" applyBorder="0" applyAlignment="0" applyProtection="0">
      <alignment vertical="top"/>
      <protection locked="0"/>
    </xf>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8" fillId="0" borderId="0" applyFill="0" applyBorder="0"/>
    <xf numFmtId="0" fontId="22" fillId="0" borderId="0"/>
    <xf numFmtId="0" fontId="1" fillId="0" borderId="0"/>
    <xf numFmtId="0" fontId="4" fillId="0" borderId="0"/>
    <xf numFmtId="0" fontId="1" fillId="0" borderId="0"/>
    <xf numFmtId="0" fontId="10" fillId="0" borderId="0"/>
    <xf numFmtId="0" fontId="23" fillId="0" borderId="0"/>
    <xf numFmtId="0" fontId="24" fillId="0" borderId="0"/>
    <xf numFmtId="41" fontId="4" fillId="0" borderId="0" applyFont="0" applyFill="0" applyBorder="0" applyAlignment="0" applyProtection="0"/>
    <xf numFmtId="43" fontId="4" fillId="0" borderId="0" applyFont="0" applyFill="0" applyBorder="0" applyAlignment="0" applyProtection="0"/>
    <xf numFmtId="164" fontId="7" fillId="0" borderId="0">
      <protection locked="0"/>
    </xf>
    <xf numFmtId="164" fontId="7" fillId="0" borderId="0">
      <protection locked="0"/>
    </xf>
    <xf numFmtId="43"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196" fontId="6" fillId="0" borderId="0">
      <protection locked="0"/>
    </xf>
    <xf numFmtId="196" fontId="6" fillId="0" borderId="0">
      <protection locked="0"/>
    </xf>
    <xf numFmtId="43" fontId="3" fillId="0" borderId="0" applyFont="0" applyFill="0" applyBorder="0" applyAlignment="0" applyProtection="0"/>
  </cellStyleXfs>
  <cellXfs count="205">
    <xf numFmtId="0" fontId="0" fillId="0" borderId="0" xfId="0"/>
    <xf numFmtId="0" fontId="25" fillId="2" borderId="0" xfId="0" applyFont="1" applyFill="1" applyAlignment="1">
      <alignment horizontal="center" vertical="center"/>
    </xf>
    <xf numFmtId="0" fontId="25" fillId="2" borderId="1" xfId="0" applyFont="1" applyFill="1" applyBorder="1" applyAlignment="1">
      <alignment horizontal="left" vertical="center" wrapText="1"/>
    </xf>
    <xf numFmtId="3" fontId="25" fillId="2" borderId="6" xfId="1" applyNumberFormat="1" applyFont="1" applyFill="1" applyBorder="1" applyAlignment="1">
      <alignment horizontal="center" vertical="center" wrapText="1"/>
    </xf>
    <xf numFmtId="0" fontId="2" fillId="2" borderId="0" xfId="0" applyFont="1" applyFill="1" applyAlignment="1">
      <alignment horizontal="center" vertical="center"/>
    </xf>
    <xf numFmtId="3" fontId="25" fillId="2" borderId="1" xfId="1" applyNumberFormat="1" applyFont="1" applyFill="1" applyBorder="1" applyAlignment="1">
      <alignment horizontal="center" vertical="center" wrapText="1"/>
    </xf>
    <xf numFmtId="0" fontId="26" fillId="2" borderId="0" xfId="0" applyFont="1" applyFill="1" applyAlignment="1">
      <alignment horizontal="center" vertical="center"/>
    </xf>
    <xf numFmtId="3" fontId="25" fillId="2" borderId="1" xfId="0" applyNumberFormat="1" applyFont="1" applyFill="1" applyBorder="1" applyAlignment="1">
      <alignment horizontal="center" vertical="center" wrapText="1"/>
    </xf>
    <xf numFmtId="1" fontId="25" fillId="2" borderId="0" xfId="0" applyNumberFormat="1" applyFont="1" applyFill="1" applyAlignment="1">
      <alignment horizontal="center" vertical="center"/>
    </xf>
    <xf numFmtId="0" fontId="25" fillId="2" borderId="0" xfId="0" applyFont="1" applyFill="1" applyAlignment="1">
      <alignment horizontal="left" vertical="center"/>
    </xf>
    <xf numFmtId="3" fontId="25" fillId="2" borderId="1" xfId="1" applyNumberFormat="1" applyFont="1" applyFill="1" applyBorder="1" applyAlignment="1">
      <alignment horizontal="left" vertical="center" wrapText="1"/>
    </xf>
    <xf numFmtId="0" fontId="25" fillId="2" borderId="1" xfId="1" applyFont="1" applyFill="1" applyBorder="1" applyAlignment="1">
      <alignment horizontal="center" vertical="center" wrapText="1"/>
    </xf>
    <xf numFmtId="3" fontId="25" fillId="2" borderId="4" xfId="2" applyNumberFormat="1" applyFont="1" applyFill="1" applyBorder="1" applyAlignment="1">
      <alignment horizontal="center" vertical="center" wrapText="1"/>
    </xf>
    <xf numFmtId="3" fontId="25" fillId="2" borderId="1" xfId="2" applyNumberFormat="1" applyFont="1" applyFill="1" applyBorder="1" applyAlignment="1">
      <alignment horizontal="center" vertical="center" wrapText="1"/>
    </xf>
    <xf numFmtId="3" fontId="25" fillId="2" borderId="6" xfId="2" applyNumberFormat="1" applyFont="1" applyFill="1" applyBorder="1" applyAlignment="1">
      <alignment horizontal="center" vertical="center" wrapText="1"/>
    </xf>
    <xf numFmtId="197" fontId="25" fillId="2" borderId="1" xfId="1" applyNumberFormat="1" applyFont="1" applyFill="1" applyBorder="1" applyAlignment="1">
      <alignment horizontal="center" vertical="center" wrapText="1"/>
    </xf>
    <xf numFmtId="4" fontId="25" fillId="2" borderId="0" xfId="0" applyNumberFormat="1" applyFont="1" applyFill="1" applyAlignment="1">
      <alignment horizontal="center" vertical="center"/>
    </xf>
    <xf numFmtId="3" fontId="25" fillId="2" borderId="4" xfId="1" applyNumberFormat="1" applyFont="1" applyFill="1" applyBorder="1" applyAlignment="1">
      <alignment horizontal="center" vertical="center" wrapText="1"/>
    </xf>
    <xf numFmtId="1" fontId="27" fillId="2" borderId="1" xfId="2" applyNumberFormat="1" applyFont="1" applyFill="1" applyBorder="1" applyAlignment="1">
      <alignment horizontal="center" vertical="center" wrapText="1"/>
    </xf>
    <xf numFmtId="3" fontId="27" fillId="2" borderId="4" xfId="2" applyNumberFormat="1" applyFont="1" applyFill="1" applyBorder="1" applyAlignment="1">
      <alignment horizontal="center" vertical="center" wrapText="1"/>
    </xf>
    <xf numFmtId="3" fontId="27" fillId="2" borderId="1" xfId="2" applyNumberFormat="1" applyFont="1" applyFill="1" applyBorder="1" applyAlignment="1">
      <alignment horizontal="center" vertical="center" wrapText="1"/>
    </xf>
    <xf numFmtId="0" fontId="25" fillId="2" borderId="4" xfId="0" applyFont="1" applyFill="1" applyBorder="1" applyAlignment="1">
      <alignment horizontal="center" vertical="center" wrapText="1"/>
    </xf>
    <xf numFmtId="3" fontId="25" fillId="2" borderId="4" xfId="3" applyNumberFormat="1" applyFont="1" applyFill="1" applyBorder="1" applyAlignment="1">
      <alignment horizontal="center" vertical="center" wrapText="1"/>
    </xf>
    <xf numFmtId="1" fontId="25" fillId="2" borderId="4" xfId="2" applyNumberFormat="1" applyFont="1" applyFill="1" applyBorder="1" applyAlignment="1">
      <alignment horizontal="center" vertical="center" wrapText="1"/>
    </xf>
    <xf numFmtId="0" fontId="2" fillId="2" borderId="1" xfId="0" applyFont="1" applyFill="1" applyBorder="1" applyAlignment="1">
      <alignment horizontal="left" vertical="center" wrapText="1"/>
    </xf>
    <xf numFmtId="1" fontId="25" fillId="2" borderId="1" xfId="2" applyNumberFormat="1" applyFont="1" applyFill="1" applyBorder="1" applyAlignment="1">
      <alignment horizontal="center" vertical="center" wrapText="1"/>
    </xf>
    <xf numFmtId="4" fontId="25" fillId="2" borderId="1" xfId="1" applyNumberFormat="1" applyFont="1" applyFill="1" applyBorder="1" applyAlignment="1">
      <alignment horizontal="center" vertical="center" wrapText="1"/>
    </xf>
    <xf numFmtId="4" fontId="25" fillId="2" borderId="4" xfId="2" applyNumberFormat="1" applyFont="1" applyFill="1" applyBorder="1" applyAlignment="1">
      <alignment horizontal="center" vertical="center" wrapText="1"/>
    </xf>
    <xf numFmtId="4" fontId="25" fillId="2" borderId="1"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 fontId="25" fillId="2" borderId="1" xfId="2" applyNumberFormat="1" applyFont="1" applyFill="1" applyBorder="1" applyAlignment="1">
      <alignment vertical="center" wrapText="1"/>
    </xf>
    <xf numFmtId="0" fontId="25" fillId="2" borderId="6" xfId="0" applyFont="1" applyFill="1" applyBorder="1" applyAlignment="1">
      <alignment vertical="top" wrapText="1"/>
    </xf>
    <xf numFmtId="1" fontId="27" fillId="2" borderId="4" xfId="2" applyNumberFormat="1" applyFont="1" applyFill="1" applyBorder="1" applyAlignment="1">
      <alignment horizontal="center" vertical="center" wrapText="1"/>
    </xf>
    <xf numFmtId="1" fontId="25" fillId="2" borderId="7" xfId="2" applyNumberFormat="1" applyFont="1" applyFill="1" applyBorder="1" applyAlignment="1">
      <alignment horizontal="center" vertical="center" wrapText="1"/>
    </xf>
    <xf numFmtId="1" fontId="25" fillId="2" borderId="5" xfId="2" applyNumberFormat="1" applyFont="1" applyFill="1" applyBorder="1" applyAlignment="1">
      <alignment horizontal="center" vertical="center" wrapText="1"/>
    </xf>
    <xf numFmtId="1" fontId="25" fillId="2" borderId="3" xfId="2" applyNumberFormat="1" applyFont="1" applyFill="1" applyBorder="1" applyAlignment="1">
      <alignment horizontal="center" vertical="center" wrapText="1"/>
    </xf>
    <xf numFmtId="1"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vertical="center" wrapText="1"/>
    </xf>
    <xf numFmtId="4" fontId="28" fillId="2" borderId="0" xfId="0" applyNumberFormat="1" applyFont="1" applyFill="1" applyAlignment="1">
      <alignment horizontal="left" vertical="center"/>
    </xf>
    <xf numFmtId="4" fontId="27" fillId="2" borderId="1" xfId="2" applyNumberFormat="1" applyFont="1" applyFill="1" applyBorder="1" applyAlignment="1">
      <alignment horizontal="center" vertical="center" wrapText="1"/>
    </xf>
    <xf numFmtId="4" fontId="27" fillId="2" borderId="4" xfId="2" applyNumberFormat="1" applyFont="1" applyFill="1" applyBorder="1" applyAlignment="1">
      <alignment horizontal="center" vertical="center" wrapText="1"/>
    </xf>
    <xf numFmtId="4" fontId="25" fillId="2" borderId="6" xfId="2" applyNumberFormat="1" applyFont="1" applyFill="1" applyBorder="1" applyAlignment="1">
      <alignment horizontal="center" vertical="center" wrapText="1"/>
    </xf>
    <xf numFmtId="4" fontId="25" fillId="2" borderId="4" xfId="3" applyNumberFormat="1" applyFont="1" applyFill="1" applyBorder="1" applyAlignment="1">
      <alignment horizontal="center" vertical="center" wrapText="1"/>
    </xf>
    <xf numFmtId="4" fontId="25" fillId="2" borderId="4" xfId="1"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5" fillId="2" borderId="4" xfId="0" applyNumberFormat="1" applyFont="1" applyFill="1" applyBorder="1" applyAlignment="1">
      <alignment horizontal="center" vertical="center" wrapText="1"/>
    </xf>
    <xf numFmtId="4" fontId="27" fillId="2" borderId="1" xfId="1" applyNumberFormat="1" applyFont="1" applyFill="1" applyBorder="1" applyAlignment="1">
      <alignment horizontal="center" vertical="center" wrapText="1"/>
    </xf>
    <xf numFmtId="0" fontId="27" fillId="2" borderId="4" xfId="2" applyNumberFormat="1" applyFont="1" applyFill="1" applyBorder="1" applyAlignment="1">
      <alignment horizontal="center" vertical="center" wrapText="1"/>
    </xf>
    <xf numFmtId="0" fontId="25" fillId="2" borderId="0" xfId="0" applyFont="1" applyFill="1" applyAlignment="1">
      <alignment vertical="center"/>
    </xf>
    <xf numFmtId="0" fontId="25" fillId="2" borderId="1" xfId="0" applyFont="1" applyFill="1" applyBorder="1" applyAlignment="1">
      <alignment vertical="center" wrapText="1"/>
    </xf>
    <xf numFmtId="3" fontId="25" fillId="2" borderId="1" xfId="1" applyNumberFormat="1" applyFont="1" applyFill="1" applyBorder="1" applyAlignment="1">
      <alignment vertical="center" wrapText="1"/>
    </xf>
    <xf numFmtId="4" fontId="25" fillId="2" borderId="4" xfId="2" applyNumberFormat="1" applyFont="1" applyFill="1" applyBorder="1" applyAlignment="1">
      <alignment horizontal="left" vertical="center" wrapText="1"/>
    </xf>
    <xf numFmtId="1" fontId="25" fillId="2" borderId="8" xfId="2" applyNumberFormat="1" applyFont="1" applyFill="1" applyBorder="1" applyAlignment="1">
      <alignment horizontal="center" vertical="center" wrapText="1"/>
    </xf>
    <xf numFmtId="4" fontId="25" fillId="2" borderId="6" xfId="2" applyNumberFormat="1" applyFont="1" applyFill="1" applyBorder="1" applyAlignment="1">
      <alignment horizontal="left" vertical="center" wrapText="1"/>
    </xf>
    <xf numFmtId="4" fontId="25" fillId="2" borderId="1" xfId="0" applyNumberFormat="1" applyFont="1" applyFill="1" applyBorder="1" applyAlignment="1">
      <alignment horizontal="left" vertical="center" wrapText="1"/>
    </xf>
    <xf numFmtId="4" fontId="25" fillId="2" borderId="1" xfId="2" applyNumberFormat="1" applyFont="1" applyFill="1" applyBorder="1" applyAlignment="1">
      <alignment horizontal="left" vertical="center" wrapText="1"/>
    </xf>
    <xf numFmtId="1" fontId="27" fillId="2" borderId="1" xfId="2" applyNumberFormat="1" applyFont="1" applyFill="1" applyBorder="1" applyAlignment="1">
      <alignment horizontal="left" vertical="center" wrapText="1"/>
    </xf>
    <xf numFmtId="4" fontId="25" fillId="2" borderId="4" xfId="3" applyNumberFormat="1" applyFont="1" applyFill="1" applyBorder="1" applyAlignment="1">
      <alignment horizontal="left" vertical="center" wrapText="1"/>
    </xf>
    <xf numFmtId="4" fontId="25" fillId="2" borderId="1" xfId="1" applyNumberFormat="1" applyFont="1" applyFill="1" applyBorder="1" applyAlignment="1">
      <alignment horizontal="left" vertical="center" wrapText="1"/>
    </xf>
    <xf numFmtId="4" fontId="25" fillId="2" borderId="4" xfId="1" applyNumberFormat="1" applyFont="1" applyFill="1" applyBorder="1" applyAlignment="1">
      <alignment horizontal="left" vertical="center" wrapText="1"/>
    </xf>
    <xf numFmtId="4" fontId="25" fillId="2" borderId="4" xfId="0" applyNumberFormat="1" applyFont="1" applyFill="1" applyBorder="1" applyAlignment="1">
      <alignment horizontal="left" vertical="center" wrapText="1"/>
    </xf>
    <xf numFmtId="4" fontId="2" fillId="2" borderId="1" xfId="0" applyNumberFormat="1" applyFont="1" applyFill="1" applyBorder="1" applyAlignment="1">
      <alignment horizontal="left" vertical="center" wrapText="1"/>
    </xf>
    <xf numFmtId="1" fontId="27" fillId="2" borderId="1" xfId="1" applyNumberFormat="1" applyFont="1" applyFill="1" applyBorder="1" applyAlignment="1">
      <alignment horizontal="left" vertical="center" wrapText="1"/>
    </xf>
    <xf numFmtId="4" fontId="25" fillId="2" borderId="0" xfId="0" applyNumberFormat="1" applyFont="1" applyFill="1" applyAlignment="1">
      <alignment horizontal="left" vertical="center"/>
    </xf>
    <xf numFmtId="3" fontId="28" fillId="2" borderId="0" xfId="0" applyNumberFormat="1" applyFont="1" applyFill="1" applyAlignment="1">
      <alignment horizontal="left" vertical="center"/>
    </xf>
    <xf numFmtId="0" fontId="28" fillId="2" borderId="0" xfId="0" applyFont="1" applyFill="1" applyAlignment="1">
      <alignment horizontal="left" vertical="center"/>
    </xf>
    <xf numFmtId="0" fontId="25" fillId="2" borderId="1" xfId="0" applyFont="1" applyFill="1" applyBorder="1" applyAlignment="1">
      <alignment vertical="center" wrapText="1" shrinkToFit="1"/>
    </xf>
    <xf numFmtId="3" fontId="25" fillId="2" borderId="4" xfId="1" applyNumberFormat="1" applyFont="1" applyFill="1" applyBorder="1" applyAlignment="1">
      <alignment vertical="center" wrapText="1"/>
    </xf>
    <xf numFmtId="3" fontId="25" fillId="2" borderId="1" xfId="4" applyNumberFormat="1" applyFont="1" applyFill="1" applyBorder="1" applyAlignment="1">
      <alignment vertical="center" wrapText="1"/>
    </xf>
    <xf numFmtId="0" fontId="25" fillId="2" borderId="3" xfId="2" applyNumberFormat="1" applyFont="1" applyFill="1" applyBorder="1" applyAlignment="1">
      <alignment vertical="center" wrapText="1"/>
    </xf>
    <xf numFmtId="3" fontId="25" fillId="2" borderId="1" xfId="0" applyNumberFormat="1" applyFont="1" applyFill="1" applyBorder="1" applyAlignment="1">
      <alignment vertical="center" wrapText="1"/>
    </xf>
    <xf numFmtId="3" fontId="25" fillId="2" borderId="1" xfId="3"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2" fillId="2" borderId="0" xfId="0" applyFont="1" applyFill="1" applyAlignment="1">
      <alignment vertical="center" wrapText="1"/>
    </xf>
    <xf numFmtId="0" fontId="2" fillId="2" borderId="1" xfId="0" applyFont="1" applyFill="1" applyBorder="1" applyAlignment="1">
      <alignment vertical="center" wrapText="1"/>
    </xf>
    <xf numFmtId="1" fontId="27" fillId="2" borderId="7" xfId="2" applyNumberFormat="1" applyFont="1" applyFill="1" applyBorder="1" applyAlignment="1">
      <alignment vertical="center" wrapText="1"/>
    </xf>
    <xf numFmtId="0" fontId="29" fillId="2" borderId="0" xfId="0" applyFont="1" applyFill="1" applyAlignment="1">
      <alignment vertical="center"/>
    </xf>
    <xf numFmtId="1" fontId="25" fillId="2" borderId="5" xfId="2" applyNumberFormat="1" applyFont="1" applyFill="1" applyBorder="1" applyAlignment="1">
      <alignment vertical="center" wrapText="1"/>
    </xf>
    <xf numFmtId="1" fontId="25" fillId="2" borderId="0" xfId="0" applyNumberFormat="1" applyFont="1" applyFill="1" applyAlignment="1">
      <alignment horizontal="left" vertical="center"/>
    </xf>
    <xf numFmtId="1" fontId="25" fillId="2" borderId="1" xfId="2" applyNumberFormat="1" applyFont="1" applyFill="1" applyBorder="1" applyAlignment="1">
      <alignment horizontal="center" vertical="center"/>
    </xf>
    <xf numFmtId="1" fontId="25" fillId="2" borderId="1" xfId="2" applyNumberFormat="1" applyFont="1" applyFill="1" applyBorder="1" applyAlignment="1">
      <alignment horizontal="center" vertical="center" wrapText="1" shrinkToFit="1"/>
    </xf>
    <xf numFmtId="49" fontId="25" fillId="2" borderId="1" xfId="2" applyNumberFormat="1" applyFont="1" applyFill="1" applyBorder="1" applyAlignment="1">
      <alignment horizontal="center" vertical="center" wrapText="1"/>
    </xf>
    <xf numFmtId="1" fontId="25" fillId="0" borderId="1" xfId="2" applyNumberFormat="1" applyFont="1" applyFill="1" applyBorder="1" applyAlignment="1">
      <alignment horizontal="center" vertical="center" wrapText="1"/>
    </xf>
    <xf numFmtId="1" fontId="25" fillId="0" borderId="1" xfId="2" applyNumberFormat="1" applyFont="1" applyFill="1" applyBorder="1" applyAlignment="1">
      <alignment vertical="center" wrapText="1"/>
    </xf>
    <xf numFmtId="4" fontId="25" fillId="0" borderId="1" xfId="2" applyNumberFormat="1" applyFont="1" applyFill="1" applyBorder="1" applyAlignment="1">
      <alignment horizontal="center" vertical="center" wrapText="1"/>
    </xf>
    <xf numFmtId="4" fontId="25" fillId="0" borderId="1" xfId="2" applyNumberFormat="1" applyFont="1" applyFill="1" applyBorder="1" applyAlignment="1">
      <alignment horizontal="left" vertical="center" wrapText="1"/>
    </xf>
    <xf numFmtId="1" fontId="25" fillId="0" borderId="1" xfId="2" applyNumberFormat="1" applyFont="1" applyFill="1" applyBorder="1" applyAlignment="1">
      <alignment horizontal="left" vertical="center" wrapText="1"/>
    </xf>
    <xf numFmtId="0" fontId="26" fillId="0" borderId="0" xfId="0" applyFont="1" applyFill="1" applyAlignment="1">
      <alignment horizontal="center" vertical="center"/>
    </xf>
    <xf numFmtId="1" fontId="25" fillId="0" borderId="4" xfId="2" applyNumberFormat="1" applyFont="1" applyFill="1" applyBorder="1" applyAlignment="1">
      <alignment horizontal="center" vertical="center" wrapText="1"/>
    </xf>
    <xf numFmtId="3" fontId="25" fillId="0" borderId="4" xfId="1" applyNumberFormat="1" applyFont="1" applyFill="1" applyBorder="1" applyAlignment="1">
      <alignment vertical="center" wrapText="1"/>
    </xf>
    <xf numFmtId="3" fontId="25" fillId="0" borderId="4" xfId="1"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3"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center" vertical="center" wrapText="1"/>
    </xf>
    <xf numFmtId="4" fontId="25" fillId="0" borderId="4" xfId="3" applyNumberFormat="1" applyFont="1" applyFill="1" applyBorder="1" applyAlignment="1">
      <alignment horizontal="left" vertical="center" wrapText="1"/>
    </xf>
    <xf numFmtId="3" fontId="25" fillId="0" borderId="1" xfId="1" applyNumberFormat="1" applyFont="1" applyFill="1" applyBorder="1" applyAlignment="1">
      <alignment horizontal="left" vertical="center" wrapText="1"/>
    </xf>
    <xf numFmtId="1" fontId="25" fillId="0" borderId="0" xfId="0" applyNumberFormat="1" applyFont="1" applyFill="1" applyAlignment="1">
      <alignment horizontal="center" vertical="center"/>
    </xf>
    <xf numFmtId="0" fontId="25" fillId="0" borderId="0" xfId="0" applyFont="1" applyFill="1" applyAlignment="1">
      <alignment vertical="center"/>
    </xf>
    <xf numFmtId="0" fontId="25" fillId="0" borderId="0" xfId="0" applyFont="1" applyFill="1" applyAlignment="1">
      <alignment horizontal="center" vertical="center"/>
    </xf>
    <xf numFmtId="4" fontId="25" fillId="0" borderId="0" xfId="0" applyNumberFormat="1" applyFont="1" applyFill="1" applyAlignment="1">
      <alignment horizontal="center" vertical="center"/>
    </xf>
    <xf numFmtId="4" fontId="28" fillId="0" borderId="0" xfId="0" applyNumberFormat="1" applyFont="1" applyFill="1" applyAlignment="1">
      <alignment horizontal="left" vertical="center"/>
    </xf>
    <xf numFmtId="0" fontId="25" fillId="0" borderId="0" xfId="0" applyFont="1" applyFill="1" applyAlignment="1">
      <alignment horizontal="left" vertical="center"/>
    </xf>
    <xf numFmtId="3" fontId="28" fillId="0" borderId="0" xfId="0" applyNumberFormat="1" applyFont="1" applyFill="1" applyAlignment="1">
      <alignment horizontal="left" vertical="center"/>
    </xf>
    <xf numFmtId="0" fontId="2" fillId="0" borderId="0" xfId="0" applyFont="1" applyFill="1" applyAlignment="1">
      <alignment horizontal="center" vertical="center"/>
    </xf>
    <xf numFmtId="0" fontId="28" fillId="0" borderId="0" xfId="0" applyFont="1" applyFill="1" applyAlignment="1">
      <alignment horizontal="left" vertical="center"/>
    </xf>
    <xf numFmtId="0" fontId="29" fillId="0" borderId="0" xfId="0" applyFont="1" applyFill="1" applyAlignment="1">
      <alignment vertical="center"/>
    </xf>
    <xf numFmtId="1" fontId="27" fillId="0" borderId="1" xfId="2" applyNumberFormat="1" applyFont="1" applyFill="1" applyBorder="1" applyAlignment="1">
      <alignment horizontal="center" vertical="center" wrapText="1"/>
    </xf>
    <xf numFmtId="3" fontId="27" fillId="0" borderId="4" xfId="2" applyNumberFormat="1" applyFont="1" applyFill="1" applyBorder="1" applyAlignment="1">
      <alignment horizontal="center" vertical="center" wrapText="1"/>
    </xf>
    <xf numFmtId="3" fontId="27" fillId="0" borderId="1" xfId="2" applyNumberFormat="1" applyFont="1" applyFill="1" applyBorder="1" applyAlignment="1">
      <alignment horizontal="center" vertical="center" wrapText="1"/>
    </xf>
    <xf numFmtId="4" fontId="27" fillId="0" borderId="1" xfId="2" applyNumberFormat="1" applyFont="1" applyFill="1" applyBorder="1" applyAlignment="1">
      <alignment horizontal="center" vertical="center" wrapText="1"/>
    </xf>
    <xf numFmtId="1" fontId="27" fillId="0" borderId="4" xfId="2" applyNumberFormat="1" applyFont="1" applyFill="1" applyBorder="1" applyAlignment="1">
      <alignment horizontal="center" vertical="center" wrapText="1"/>
    </xf>
    <xf numFmtId="0" fontId="27" fillId="0" borderId="4" xfId="2" applyNumberFormat="1" applyFont="1" applyFill="1" applyBorder="1" applyAlignment="1">
      <alignment horizontal="center" vertical="center" wrapText="1"/>
    </xf>
    <xf numFmtId="0" fontId="25" fillId="0" borderId="1" xfId="0" applyFont="1" applyFill="1" applyBorder="1" applyAlignment="1">
      <alignment vertical="center" wrapText="1" shrinkToFit="1"/>
    </xf>
    <xf numFmtId="3" fontId="25" fillId="0" borderId="6" xfId="1" applyNumberFormat="1" applyFont="1" applyFill="1" applyBorder="1" applyAlignment="1">
      <alignment horizontal="center" vertical="center" wrapText="1"/>
    </xf>
    <xf numFmtId="3" fontId="25" fillId="0" borderId="4" xfId="2" applyNumberFormat="1" applyFont="1" applyFill="1" applyBorder="1" applyAlignment="1">
      <alignment horizontal="center" vertical="center" wrapText="1"/>
    </xf>
    <xf numFmtId="3"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center" vertical="center" wrapText="1"/>
    </xf>
    <xf numFmtId="4" fontId="25" fillId="0" borderId="6" xfId="2" applyNumberFormat="1" applyFont="1" applyFill="1" applyBorder="1" applyAlignment="1">
      <alignment horizontal="left" vertical="center" wrapText="1"/>
    </xf>
    <xf numFmtId="3" fontId="25" fillId="0" borderId="1" xfId="1" applyNumberFormat="1" applyFont="1" applyFill="1" applyBorder="1" applyAlignment="1">
      <alignment horizontal="center" vertical="center" wrapText="1"/>
    </xf>
    <xf numFmtId="4" fontId="25" fillId="0" borderId="4" xfId="2" applyNumberFormat="1" applyFont="1" applyFill="1" applyBorder="1" applyAlignment="1">
      <alignment horizontal="center" vertical="center" wrapText="1"/>
    </xf>
    <xf numFmtId="4" fontId="25" fillId="0" borderId="1" xfId="0" applyNumberFormat="1" applyFont="1" applyFill="1" applyBorder="1" applyAlignment="1">
      <alignment horizontal="left" vertical="center" wrapText="1"/>
    </xf>
    <xf numFmtId="0" fontId="25" fillId="0" borderId="1" xfId="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 fontId="25" fillId="0" borderId="4" xfId="2" applyNumberFormat="1" applyFont="1" applyFill="1" applyBorder="1" applyAlignment="1">
      <alignment horizontal="left" vertical="center" wrapText="1"/>
    </xf>
    <xf numFmtId="3" fontId="25" fillId="0" borderId="1" xfId="2" applyNumberFormat="1" applyFont="1" applyFill="1" applyBorder="1" applyAlignment="1">
      <alignment horizontal="center" vertical="center" wrapText="1"/>
    </xf>
    <xf numFmtId="49" fontId="25" fillId="0" borderId="1" xfId="2" applyNumberFormat="1" applyFont="1" applyFill="1" applyBorder="1" applyAlignment="1">
      <alignment horizontal="center" vertical="center" wrapText="1"/>
    </xf>
    <xf numFmtId="1" fontId="25" fillId="0" borderId="7" xfId="2" applyNumberFormat="1" applyFont="1" applyFill="1" applyBorder="1" applyAlignment="1">
      <alignment horizontal="center" vertical="center" wrapText="1"/>
    </xf>
    <xf numFmtId="3" fontId="25" fillId="0" borderId="1" xfId="4" applyNumberFormat="1" applyFont="1" applyFill="1" applyBorder="1" applyAlignment="1">
      <alignment vertical="center" wrapText="1"/>
    </xf>
    <xf numFmtId="197"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center" vertical="center" wrapText="1"/>
    </xf>
    <xf numFmtId="4" fontId="25" fillId="0" borderId="1" xfId="1" applyNumberFormat="1" applyFont="1" applyFill="1" applyBorder="1" applyAlignment="1">
      <alignment horizontal="left" vertical="center" wrapText="1"/>
    </xf>
    <xf numFmtId="3" fontId="25" fillId="0" borderId="1" xfId="1" applyNumberFormat="1" applyFont="1" applyFill="1" applyBorder="1" applyAlignment="1">
      <alignment vertical="center" wrapText="1"/>
    </xf>
    <xf numFmtId="0" fontId="25" fillId="0" borderId="3" xfId="2" applyNumberFormat="1" applyFont="1" applyFill="1" applyBorder="1" applyAlignment="1">
      <alignment vertical="center" wrapText="1"/>
    </xf>
    <xf numFmtId="0" fontId="25" fillId="0" borderId="6" xfId="0" applyFont="1" applyFill="1" applyBorder="1" applyAlignment="1">
      <alignment vertical="top" wrapText="1"/>
    </xf>
    <xf numFmtId="0" fontId="25" fillId="0" borderId="1" xfId="0" applyFont="1" applyFill="1" applyBorder="1" applyAlignment="1">
      <alignment vertical="center" wrapText="1"/>
    </xf>
    <xf numFmtId="4" fontId="25" fillId="0" borderId="4" xfId="1" applyNumberFormat="1" applyFont="1" applyFill="1" applyBorder="1" applyAlignment="1">
      <alignment horizontal="center" vertical="center" wrapText="1"/>
    </xf>
    <xf numFmtId="4" fontId="25" fillId="0" borderId="4" xfId="1" applyNumberFormat="1" applyFont="1" applyFill="1" applyBorder="1" applyAlignment="1">
      <alignment horizontal="left" vertical="center" wrapText="1"/>
    </xf>
    <xf numFmtId="3" fontId="25" fillId="0" borderId="1" xfId="0" applyNumberFormat="1" applyFont="1" applyFill="1" applyBorder="1" applyAlignment="1">
      <alignment horizontal="center" vertical="center" wrapText="1"/>
    </xf>
    <xf numFmtId="4" fontId="25" fillId="0" borderId="4" xfId="0" applyNumberFormat="1" applyFont="1" applyFill="1" applyBorder="1" applyAlignment="1">
      <alignment horizontal="center" vertical="center" wrapText="1"/>
    </xf>
    <xf numFmtId="4" fontId="25" fillId="0" borderId="4" xfId="0" applyNumberFormat="1" applyFont="1" applyFill="1" applyBorder="1" applyAlignment="1">
      <alignment horizontal="left" vertical="center" wrapText="1"/>
    </xf>
    <xf numFmtId="3" fontId="25" fillId="0" borderId="1" xfId="0" applyNumberFormat="1" applyFont="1" applyFill="1" applyBorder="1" applyAlignment="1">
      <alignment vertical="center" wrapText="1"/>
    </xf>
    <xf numFmtId="3" fontId="25" fillId="0" borderId="1" xfId="3" applyNumberFormat="1" applyFont="1" applyFill="1" applyBorder="1" applyAlignment="1">
      <alignment vertical="center" wrapText="1"/>
    </xf>
    <xf numFmtId="3" fontId="2" fillId="0" borderId="1" xfId="0" applyNumberFormat="1" applyFont="1" applyFill="1" applyBorder="1" applyAlignment="1">
      <alignment vertical="center" wrapText="1"/>
    </xf>
    <xf numFmtId="4" fontId="2" fillId="0" borderId="1" xfId="0" applyNumberFormat="1" applyFont="1" applyFill="1" applyBorder="1" applyAlignment="1">
      <alignment horizontal="center"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left" vertical="center" wrapText="1"/>
    </xf>
    <xf numFmtId="1" fontId="25" fillId="0" borderId="8" xfId="2" applyNumberFormat="1" applyFont="1" applyFill="1" applyBorder="1" applyAlignment="1">
      <alignment horizontal="center" vertical="center" wrapText="1"/>
    </xf>
    <xf numFmtId="1" fontId="25" fillId="0" borderId="7" xfId="2" applyNumberFormat="1" applyFont="1" applyFill="1" applyBorder="1" applyAlignment="1">
      <alignment vertical="center" wrapText="1"/>
    </xf>
    <xf numFmtId="0" fontId="30" fillId="0" borderId="1" xfId="0" applyFont="1" applyFill="1" applyBorder="1" applyAlignment="1">
      <alignment horizontal="left" vertical="center" wrapText="1"/>
    </xf>
    <xf numFmtId="0" fontId="30" fillId="0" borderId="1" xfId="0" applyFont="1" applyFill="1" applyBorder="1" applyAlignment="1">
      <alignment horizontal="center" vertical="center" wrapText="1"/>
    </xf>
    <xf numFmtId="4" fontId="25" fillId="0" borderId="0" xfId="0" applyNumberFormat="1" applyFont="1" applyFill="1" applyAlignment="1">
      <alignment horizontal="left" vertical="center"/>
    </xf>
    <xf numFmtId="1" fontId="25" fillId="0" borderId="0" xfId="0" applyNumberFormat="1" applyFont="1" applyFill="1" applyAlignment="1">
      <alignment horizontal="left" vertical="center"/>
    </xf>
    <xf numFmtId="1" fontId="27" fillId="0" borderId="1" xfId="2" applyNumberFormat="1" applyFont="1" applyFill="1" applyBorder="1" applyAlignment="1">
      <alignment vertical="center" wrapText="1"/>
    </xf>
    <xf numFmtId="49" fontId="25" fillId="0" borderId="7" xfId="2" applyNumberFormat="1" applyFont="1" applyFill="1" applyBorder="1" applyAlignment="1">
      <alignment horizontal="center" vertical="center" wrapText="1"/>
    </xf>
    <xf numFmtId="49" fontId="25" fillId="0" borderId="4" xfId="2" applyNumberFormat="1" applyFont="1" applyFill="1" applyBorder="1" applyAlignment="1">
      <alignment horizontal="center"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xf numFmtId="1" fontId="27" fillId="2" borderId="7" xfId="2" applyNumberFormat="1" applyFont="1" applyFill="1" applyBorder="1" applyAlignment="1">
      <alignment horizontal="left" vertical="center"/>
    </xf>
    <xf numFmtId="4" fontId="25" fillId="3" borderId="1" xfId="0" applyNumberFormat="1" applyFont="1" applyFill="1" applyBorder="1" applyAlignment="1">
      <alignment horizontal="left" vertical="center" wrapText="1"/>
    </xf>
    <xf numFmtId="3" fontId="25" fillId="3" borderId="1" xfId="1" applyNumberFormat="1" applyFont="1" applyFill="1" applyBorder="1" applyAlignment="1">
      <alignment horizontal="left" vertical="center" wrapText="1"/>
    </xf>
    <xf numFmtId="0" fontId="26" fillId="3" borderId="0" xfId="0" applyFont="1" applyFill="1" applyAlignment="1">
      <alignment horizontal="center" vertical="center"/>
    </xf>
    <xf numFmtId="1" fontId="27" fillId="3" borderId="1" xfId="2" applyNumberFormat="1" applyFont="1" applyFill="1" applyBorder="1" applyAlignment="1">
      <alignment horizontal="left" vertical="center" wrapText="1"/>
    </xf>
    <xf numFmtId="0" fontId="2" fillId="4" borderId="0" xfId="0" applyFont="1" applyFill="1" applyAlignment="1">
      <alignment horizontal="center" vertical="center"/>
    </xf>
    <xf numFmtId="0" fontId="2" fillId="3" borderId="0" xfId="0" applyFont="1" applyFill="1" applyAlignment="1">
      <alignment horizontal="center" vertical="center"/>
    </xf>
    <xf numFmtId="4" fontId="27" fillId="3" borderId="1" xfId="2" applyNumberFormat="1" applyFont="1" applyFill="1" applyBorder="1" applyAlignment="1">
      <alignment horizontal="center" vertical="center" wrapText="1"/>
    </xf>
    <xf numFmtId="0" fontId="25" fillId="3" borderId="1" xfId="0" applyFont="1" applyFill="1" applyBorder="1" applyAlignment="1">
      <alignment horizontal="left" vertical="center" wrapText="1"/>
    </xf>
    <xf numFmtId="4" fontId="27" fillId="3" borderId="4" xfId="2" applyNumberFormat="1" applyFont="1" applyFill="1" applyBorder="1" applyAlignment="1">
      <alignment horizontal="center" vertical="center" wrapText="1"/>
    </xf>
    <xf numFmtId="0" fontId="26" fillId="4" borderId="0" xfId="0" applyFont="1" applyFill="1" applyAlignment="1">
      <alignment horizontal="center" vertical="center"/>
    </xf>
    <xf numFmtId="1" fontId="25" fillId="3" borderId="7" xfId="2" applyNumberFormat="1" applyFont="1" applyFill="1" applyBorder="1" applyAlignment="1">
      <alignment horizontal="center" vertical="center" wrapText="1"/>
    </xf>
    <xf numFmtId="1" fontId="27" fillId="3" borderId="7" xfId="2" applyNumberFormat="1" applyFont="1" applyFill="1" applyBorder="1" applyAlignment="1">
      <alignment vertical="center" wrapText="1"/>
    </xf>
    <xf numFmtId="1" fontId="25" fillId="3" borderId="5" xfId="2" applyNumberFormat="1" applyFont="1" applyFill="1" applyBorder="1" applyAlignment="1">
      <alignment horizontal="center" vertical="center" wrapText="1"/>
    </xf>
    <xf numFmtId="1" fontId="25" fillId="3" borderId="5" xfId="2" applyNumberFormat="1" applyFont="1" applyFill="1" applyBorder="1" applyAlignment="1">
      <alignment vertical="center" wrapText="1"/>
    </xf>
    <xf numFmtId="1" fontId="25" fillId="3" borderId="3" xfId="2" applyNumberFormat="1" applyFont="1" applyFill="1" applyBorder="1" applyAlignment="1">
      <alignment horizontal="center" vertical="center" wrapText="1"/>
    </xf>
    <xf numFmtId="1" fontId="25" fillId="3" borderId="1" xfId="2" applyNumberFormat="1" applyFont="1" applyFill="1" applyBorder="1" applyAlignment="1">
      <alignment horizontal="left" vertical="center" wrapText="1"/>
    </xf>
    <xf numFmtId="4" fontId="27" fillId="3" borderId="1" xfId="1" applyNumberFormat="1" applyFont="1" applyFill="1" applyBorder="1" applyAlignment="1">
      <alignment horizontal="center" vertical="center" wrapText="1"/>
    </xf>
    <xf numFmtId="1" fontId="27" fillId="3" borderId="1" xfId="1" applyNumberFormat="1" applyFont="1" applyFill="1" applyBorder="1" applyAlignment="1">
      <alignment horizontal="left" vertical="center" wrapText="1"/>
    </xf>
    <xf numFmtId="1" fontId="27" fillId="3" borderId="7" xfId="2" applyNumberFormat="1" applyFont="1" applyFill="1" applyBorder="1" applyAlignment="1">
      <alignment horizontal="left" vertical="center" wrapText="1"/>
    </xf>
    <xf numFmtId="1" fontId="27" fillId="3" borderId="5" xfId="2" applyNumberFormat="1" applyFont="1" applyFill="1" applyBorder="1" applyAlignment="1">
      <alignment horizontal="left" vertical="center" wrapText="1"/>
    </xf>
    <xf numFmtId="1" fontId="27" fillId="3" borderId="3" xfId="2" applyNumberFormat="1" applyFont="1" applyFill="1" applyBorder="1" applyAlignment="1">
      <alignment horizontal="left" vertical="center" wrapText="1"/>
    </xf>
    <xf numFmtId="1" fontId="27" fillId="3" borderId="7" xfId="1" applyNumberFormat="1" applyFont="1" applyFill="1" applyBorder="1" applyAlignment="1">
      <alignment horizontal="center" vertical="center" wrapText="1"/>
    </xf>
    <xf numFmtId="1" fontId="27" fillId="3" borderId="5" xfId="1" applyNumberFormat="1" applyFont="1" applyFill="1" applyBorder="1" applyAlignment="1">
      <alignment horizontal="center" vertical="center" wrapText="1"/>
    </xf>
    <xf numFmtId="1" fontId="27" fillId="4" borderId="1" xfId="2" applyNumberFormat="1" applyFont="1" applyFill="1" applyBorder="1" applyAlignment="1">
      <alignment horizontal="left" vertical="center" wrapText="1"/>
    </xf>
    <xf numFmtId="1" fontId="27" fillId="3" borderId="1" xfId="2" applyNumberFormat="1" applyFont="1" applyFill="1" applyBorder="1" applyAlignment="1">
      <alignment horizontal="left" vertical="center" wrapText="1"/>
    </xf>
    <xf numFmtId="0" fontId="27" fillId="3" borderId="7" xfId="0" applyFont="1" applyFill="1" applyBorder="1" applyAlignment="1">
      <alignment horizontal="left" vertical="center" wrapText="1" shrinkToFit="1"/>
    </xf>
    <xf numFmtId="0" fontId="27" fillId="3" borderId="5" xfId="0" applyFont="1" applyFill="1" applyBorder="1" applyAlignment="1">
      <alignment horizontal="left" vertical="center" wrapText="1" shrinkToFit="1"/>
    </xf>
    <xf numFmtId="0" fontId="27" fillId="3" borderId="3" xfId="0" applyFont="1" applyFill="1" applyBorder="1" applyAlignment="1">
      <alignment horizontal="left" vertical="center" wrapText="1" shrinkToFit="1"/>
    </xf>
    <xf numFmtId="1" fontId="27" fillId="3" borderId="9" xfId="2" applyNumberFormat="1" applyFont="1" applyFill="1" applyBorder="1" applyAlignment="1">
      <alignment horizontal="left" vertical="center" wrapText="1"/>
    </xf>
    <xf numFmtId="1" fontId="27" fillId="2" borderId="7" xfId="1" applyNumberFormat="1" applyFont="1" applyFill="1" applyBorder="1" applyAlignment="1">
      <alignment horizontal="center" vertical="center" wrapText="1"/>
    </xf>
    <xf numFmtId="1" fontId="27" fillId="2" borderId="5" xfId="1" applyNumberFormat="1" applyFont="1" applyFill="1" applyBorder="1" applyAlignment="1">
      <alignment horizontal="center" vertical="center" wrapText="1"/>
    </xf>
    <xf numFmtId="0" fontId="27" fillId="2" borderId="7" xfId="0" applyFont="1" applyFill="1" applyBorder="1" applyAlignment="1">
      <alignment horizontal="left" vertical="center" wrapText="1" shrinkToFit="1"/>
    </xf>
    <xf numFmtId="0" fontId="27" fillId="2" borderId="5" xfId="0" applyFont="1" applyFill="1" applyBorder="1" applyAlignment="1">
      <alignment horizontal="left" vertical="center" wrapText="1" shrinkToFit="1"/>
    </xf>
    <xf numFmtId="0" fontId="27" fillId="2" borderId="3" xfId="0" applyFont="1" applyFill="1" applyBorder="1" applyAlignment="1">
      <alignment horizontal="left" vertical="center" wrapText="1" shrinkToFit="1"/>
    </xf>
    <xf numFmtId="1" fontId="27" fillId="3" borderId="7" xfId="2" applyNumberFormat="1" applyFont="1" applyFill="1" applyBorder="1" applyAlignment="1">
      <alignment horizontal="left" vertical="center"/>
    </xf>
    <xf numFmtId="1" fontId="27" fillId="3" borderId="5" xfId="2" applyNumberFormat="1" applyFont="1" applyFill="1" applyBorder="1" applyAlignment="1">
      <alignment horizontal="left" vertical="center"/>
    </xf>
    <xf numFmtId="1" fontId="27" fillId="3"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xf>
    <xf numFmtId="1" fontId="27" fillId="2" borderId="5" xfId="2" applyNumberFormat="1" applyFont="1" applyFill="1" applyBorder="1" applyAlignment="1">
      <alignment horizontal="left" vertical="center"/>
    </xf>
    <xf numFmtId="1" fontId="27" fillId="2" borderId="3" xfId="2" applyNumberFormat="1" applyFont="1" applyFill="1" applyBorder="1" applyAlignment="1">
      <alignment horizontal="left" vertical="center"/>
    </xf>
    <xf numFmtId="1" fontId="27" fillId="2" borderId="7" xfId="2" applyNumberFormat="1" applyFont="1" applyFill="1" applyBorder="1" applyAlignment="1">
      <alignment horizontal="left" vertical="center" wrapText="1"/>
    </xf>
    <xf numFmtId="1" fontId="27" fillId="2" borderId="5" xfId="2" applyNumberFormat="1" applyFont="1" applyFill="1" applyBorder="1" applyAlignment="1">
      <alignment horizontal="left" vertical="center" wrapText="1"/>
    </xf>
    <xf numFmtId="1" fontId="27" fillId="2" borderId="3" xfId="2" applyNumberFormat="1" applyFont="1" applyFill="1" applyBorder="1" applyAlignment="1">
      <alignment horizontal="left" vertical="center" wrapText="1"/>
    </xf>
  </cellXfs>
  <cellStyles count="149">
    <cellStyle name="?’һғһ‚›ү" xfId="5"/>
    <cellStyle name="?’ћѓћ‚›‰" xfId="6"/>
    <cellStyle name="”?ќђќ‘ћ‚›‰" xfId="7"/>
    <cellStyle name="”?қђқ‘һ‚›ү" xfId="8"/>
    <cellStyle name="”?љ‘?ђһ‚ђққ›ү" xfId="9"/>
    <cellStyle name="”?љ‘?ђћ‚ђќќ›‰" xfId="10"/>
    <cellStyle name="”€ќђќ‘ћ‚›‰" xfId="11"/>
    <cellStyle name="”€қђқ‘һ‚›ү" xfId="12"/>
    <cellStyle name="”€љ‘€ђһ‚ђққ›ү" xfId="13"/>
    <cellStyle name="”€љ‘€ђћ‚ђќќ›‰" xfId="14"/>
    <cellStyle name="”ќђќ‘ћ‚›‰" xfId="15"/>
    <cellStyle name="”љ‘ђћ‚ђќќ›‰" xfId="16"/>
    <cellStyle name="„…ќ…†ќ›‰" xfId="17"/>
    <cellStyle name="„…қ…†қ›ү" xfId="18"/>
    <cellStyle name="€’һғһ‚›ү" xfId="19"/>
    <cellStyle name="€’ћѓћ‚›‰" xfId="20"/>
    <cellStyle name="‡ђѓћ‹ћ‚ћљ1" xfId="21"/>
    <cellStyle name="‡ђѓћ‹ћ‚ћљ2" xfId="22"/>
    <cellStyle name="’ћѓћ‚›‰" xfId="23"/>
    <cellStyle name="cc0 -CalComma" xfId="24"/>
    <cellStyle name="cc1 -CalComma" xfId="25"/>
    <cellStyle name="cc2 -CalComma" xfId="26"/>
    <cellStyle name="cc3 -CalComma" xfId="27"/>
    <cellStyle name="cc4 -CalComma" xfId="28"/>
    <cellStyle name="cdDMM -CalDate" xfId="29"/>
    <cellStyle name="cdDMMY -CalDate" xfId="30"/>
    <cellStyle name="cdDMMYHM -CalDateTime" xfId="31"/>
    <cellStyle name="cdDMY -CalDate" xfId="32"/>
    <cellStyle name="cdMDY -CalDate" xfId="33"/>
    <cellStyle name="cdMMY -CalDate" xfId="34"/>
    <cellStyle name="cdMMYc-CalDateC" xfId="35"/>
    <cellStyle name="cf0 -CalFixed" xfId="36"/>
    <cellStyle name="cmHM  -CalTime" xfId="37"/>
    <cellStyle name="cmHM24+ -CalTime" xfId="38"/>
    <cellStyle name="cp0 -CalPercent" xfId="39"/>
    <cellStyle name="cp1 -CalPercent" xfId="40"/>
    <cellStyle name="cp2 -CalPercent" xfId="41"/>
    <cellStyle name="cp3 -CalPercent" xfId="42"/>
    <cellStyle name="cr0 -CalCurr" xfId="43"/>
    <cellStyle name="cr1 -CalCurr" xfId="44"/>
    <cellStyle name="cr2 -CalCurr" xfId="45"/>
    <cellStyle name="cr3 -CalCurr" xfId="46"/>
    <cellStyle name="cr4 -CalCurr" xfId="47"/>
    <cellStyle name="Currency [0]_basle_98_97_96 1" xfId="48"/>
    <cellStyle name="Currency_basle_98_97_96 1" xfId="49"/>
    <cellStyle name="E&amp;Y House" xfId="50"/>
    <cellStyle name="Euro" xfId="51"/>
    <cellStyle name="Excel Built-in Normal" xfId="52"/>
    <cellStyle name="h0 -Heading" xfId="53"/>
    <cellStyle name="h1 -Heading" xfId="54"/>
    <cellStyle name="h2 -Heading" xfId="55"/>
    <cellStyle name="h3 -Heading" xfId="56"/>
    <cellStyle name="hp0 -Hyperlink" xfId="57"/>
    <cellStyle name="hp1 -Hyperlink" xfId="58"/>
    <cellStyle name="hp2 -Hyperlink" xfId="59"/>
    <cellStyle name="hp3 -Hyperlink" xfId="60"/>
    <cellStyle name="ic0 -InpComma" xfId="61"/>
    <cellStyle name="ic1 -InpComma" xfId="62"/>
    <cellStyle name="ic2 -InpComma" xfId="63"/>
    <cellStyle name="ic3 -InpComma" xfId="64"/>
    <cellStyle name="ic4 -InpComma" xfId="65"/>
    <cellStyle name="idDMM -InpDate" xfId="66"/>
    <cellStyle name="idDMMY -InpDate" xfId="67"/>
    <cellStyle name="idDMMYHM -InpDateTime" xfId="68"/>
    <cellStyle name="idDMY -InpDate" xfId="69"/>
    <cellStyle name="idMDY -InpDate" xfId="70"/>
    <cellStyle name="idMMY -InpDate" xfId="71"/>
    <cellStyle name="if0 -InpFixed" xfId="72"/>
    <cellStyle name="if0b-InpFixedB" xfId="73"/>
    <cellStyle name="if0-InpFixed" xfId="74"/>
    <cellStyle name="iln -InpTableTextNoWrap" xfId="75"/>
    <cellStyle name="ilnb-InpTableTextNoWrapB" xfId="76"/>
    <cellStyle name="ilw -InpTableTextWrap" xfId="77"/>
    <cellStyle name="imHM  -InpTime" xfId="78"/>
    <cellStyle name="imHM24+ -InpTime" xfId="79"/>
    <cellStyle name="ip0 -InpPercent" xfId="80"/>
    <cellStyle name="ip1 -InpPercent" xfId="81"/>
    <cellStyle name="ip2 -InpPercent" xfId="82"/>
    <cellStyle name="ip3 -InpPercent" xfId="83"/>
    <cellStyle name="ir0 -InpCurr" xfId="84"/>
    <cellStyle name="ir1 -InpCurr" xfId="85"/>
    <cellStyle name="ir2 -InpCurr" xfId="86"/>
    <cellStyle name="ir3 -InpCurr" xfId="87"/>
    <cellStyle name="ir4 -InpCurr" xfId="88"/>
    <cellStyle name="is0 -InpSideText" xfId="89"/>
    <cellStyle name="is1 -InpSideText" xfId="90"/>
    <cellStyle name="is2 -InpSideText" xfId="91"/>
    <cellStyle name="is3 -InpSideText" xfId="92"/>
    <cellStyle name="is4 -InpSideText" xfId="93"/>
    <cellStyle name="itn -InpTopTextNoWrap" xfId="94"/>
    <cellStyle name="itw -InpTopTextWrap" xfId="95"/>
    <cellStyle name="ltn -TableTextNoWrap" xfId="96"/>
    <cellStyle name="ltw -TableTextWrap" xfId="97"/>
    <cellStyle name="Normal_070917_2008_Экспорт_МЭБП3" xfId="98"/>
    <cellStyle name="Report" xfId="99"/>
    <cellStyle name="sh0 -SideHeading" xfId="100"/>
    <cellStyle name="sh1 -SideHeading" xfId="101"/>
    <cellStyle name="sh2 -SideHeading" xfId="102"/>
    <cellStyle name="sh3 -SideHeading" xfId="103"/>
    <cellStyle name="st0 -SideText" xfId="104"/>
    <cellStyle name="st1 -SideText" xfId="105"/>
    <cellStyle name="st2 -SideText" xfId="106"/>
    <cellStyle name="st3 -SideText" xfId="107"/>
    <cellStyle name="st4 -SideText" xfId="108"/>
    <cellStyle name="ttn -TopTextNoWrap" xfId="109"/>
    <cellStyle name="ttw -TopTextWrap" xfId="110"/>
    <cellStyle name="Виталий" xfId="111"/>
    <cellStyle name="Гиперссылка 2" xfId="112"/>
    <cellStyle name="КАНДАГАЧ тел3-33-96" xfId="113"/>
    <cellStyle name="Обычный" xfId="0" builtinId="0"/>
    <cellStyle name="Обычный 10" xfId="114"/>
    <cellStyle name="Обычный 11" xfId="115"/>
    <cellStyle name="Обычный 12" xfId="1"/>
    <cellStyle name="Обычный 2" xfId="4"/>
    <cellStyle name="Обычный 2 2" xfId="116"/>
    <cellStyle name="Обычный 3" xfId="117"/>
    <cellStyle name="Обычный 3 2" xfId="118"/>
    <cellStyle name="Обычный 3 3" xfId="119"/>
    <cellStyle name="Обычный 3 4" xfId="120"/>
    <cellStyle name="Обычный 3 5" xfId="121"/>
    <cellStyle name="Обычный 3 6" xfId="122"/>
    <cellStyle name="Обычный 3 7" xfId="123"/>
    <cellStyle name="Обычный 3 8" xfId="124"/>
    <cellStyle name="Обычный 3 8 2" xfId="125"/>
    <cellStyle name="Обычный 4" xfId="126"/>
    <cellStyle name="Обычный 5" xfId="127"/>
    <cellStyle name="Обычный 5 2" xfId="128"/>
    <cellStyle name="Обычный 5 3" xfId="129"/>
    <cellStyle name="Обычный 6" xfId="130"/>
    <cellStyle name="Обычный 7" xfId="131"/>
    <cellStyle name="Обычный 8" xfId="132"/>
    <cellStyle name="Обычный 9" xfId="133"/>
    <cellStyle name="Стиль 1" xfId="134"/>
    <cellStyle name="Тысячи [0]_96111" xfId="135"/>
    <cellStyle name="Тысячи_96111" xfId="136"/>
    <cellStyle name="Үђғһ‹һ‚һљ1" xfId="137"/>
    <cellStyle name="Үђғһ‹һ‚һљ2" xfId="138"/>
    <cellStyle name="Финансовый 2" xfId="3"/>
    <cellStyle name="Финансовый 2 2" xfId="139"/>
    <cellStyle name="Финансовый 2 3" xfId="148"/>
    <cellStyle name="Финансовый 3" xfId="140"/>
    <cellStyle name="Финансовый 4" xfId="141"/>
    <cellStyle name="Финансовый 4 2" xfId="142"/>
    <cellStyle name="Финансовый 4 3" xfId="143"/>
    <cellStyle name="Финансовый 5" xfId="144"/>
    <cellStyle name="Финансовый 6" xfId="145"/>
    <cellStyle name="Финансовый 7" xfId="2"/>
    <cellStyle name="Џђһ–…қ’қ›ү" xfId="146"/>
    <cellStyle name="Џђћ–…ќ’ќ›‰" xfId="1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oneCellAnchor>
    <xdr:from>
      <xdr:col>3</xdr:col>
      <xdr:colOff>992320</xdr:colOff>
      <xdr:row>79</xdr:row>
      <xdr:rowOff>1633405</xdr:rowOff>
    </xdr:from>
    <xdr:ext cx="937629" cy="11513819"/>
    <xdr:sp macro="" textlink="">
      <xdr:nvSpPr>
        <xdr:cNvPr id="2" name="Прямоугольник 1"/>
        <xdr:cNvSpPr/>
      </xdr:nvSpPr>
      <xdr:spPr>
        <a:xfrm rot="16200000">
          <a:off x="149225" y="512191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3" name="Прямоугольник 2"/>
        <xdr:cNvSpPr/>
      </xdr:nvSpPr>
      <xdr:spPr>
        <a:xfrm>
          <a:off x="4538694" y="66330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4" name="Прямоугольник 3"/>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5" name="Прямоугольник 4"/>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6" name="Прямоугольник 5"/>
        <xdr:cNvSpPr/>
      </xdr:nvSpPr>
      <xdr:spPr>
        <a:xfrm>
          <a:off x="333375" y="802386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7" name="Прямоугольник 6"/>
        <xdr:cNvSpPr/>
      </xdr:nvSpPr>
      <xdr:spPr>
        <a:xfrm>
          <a:off x="4538694"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8" name="Прямоугольник 7"/>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9" name="Прямоугольник 8"/>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10" name="Прямоугольник 9"/>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11" name="Прямоугольник 10"/>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12" name="Прямоугольник 11"/>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13" name="Прямоугольник 12"/>
        <xdr:cNvSpPr/>
      </xdr:nvSpPr>
      <xdr:spPr>
        <a:xfrm>
          <a:off x="14354175" y="802386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4" name="Прямоугольник 13"/>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5" name="Прямоугольник 14"/>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6" name="Прямоугольник 15"/>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7" name="Прямоугольник 16"/>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8" name="Прямоугольник 17"/>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19" name="Прямоугольник 18"/>
        <xdr:cNvSpPr/>
      </xdr:nvSpPr>
      <xdr:spPr>
        <a:xfrm>
          <a:off x="14354175" y="160305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83</xdr:row>
      <xdr:rowOff>1894109</xdr:rowOff>
    </xdr:from>
    <xdr:ext cx="184731" cy="937629"/>
    <xdr:sp macro="" textlink="">
      <xdr:nvSpPr>
        <xdr:cNvPr id="20" name="Прямоугольник 19"/>
        <xdr:cNvSpPr/>
      </xdr:nvSpPr>
      <xdr:spPr>
        <a:xfrm>
          <a:off x="14354175" y="59472734"/>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1" name="Прямоугольник 20"/>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22" name="Прямоугольник 21"/>
        <xdr:cNvSpPr/>
      </xdr:nvSpPr>
      <xdr:spPr>
        <a:xfrm>
          <a:off x="14354175" y="747141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24" name="Прямоугольник 23"/>
        <xdr:cNvSpPr/>
      </xdr:nvSpPr>
      <xdr:spPr>
        <a:xfrm>
          <a:off x="4538694" y="696549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25" name="Прямоугольник 24"/>
        <xdr:cNvSpPr/>
      </xdr:nvSpPr>
      <xdr:spPr>
        <a:xfrm>
          <a:off x="333375" y="8590597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26" name="Прямоугольник 25"/>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825500</xdr:colOff>
      <xdr:row>115</xdr:row>
      <xdr:rowOff>127000</xdr:rowOff>
    </xdr:from>
    <xdr:ext cx="11513819" cy="937629"/>
    <xdr:sp macro="" textlink="">
      <xdr:nvSpPr>
        <xdr:cNvPr id="27" name="Прямоугольник 26"/>
        <xdr:cNvSpPr/>
      </xdr:nvSpPr>
      <xdr:spPr>
        <a:xfrm>
          <a:off x="1270000" y="762635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28" name="Прямоугольник 27"/>
        <xdr:cNvSpPr/>
      </xdr:nvSpPr>
      <xdr:spPr>
        <a:xfrm>
          <a:off x="4538694" y="8590597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992320</xdr:colOff>
      <xdr:row>77</xdr:row>
      <xdr:rowOff>1633405</xdr:rowOff>
    </xdr:from>
    <xdr:ext cx="937629" cy="11513819"/>
    <xdr:sp macro="" textlink="">
      <xdr:nvSpPr>
        <xdr:cNvPr id="2" name="Прямоугольник 1"/>
        <xdr:cNvSpPr/>
      </xdr:nvSpPr>
      <xdr:spPr>
        <a:xfrm rot="16200000">
          <a:off x="142875" y="503650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85</xdr:row>
      <xdr:rowOff>0</xdr:rowOff>
    </xdr:from>
    <xdr:ext cx="184731" cy="937629"/>
    <xdr:sp macro="" textlink="">
      <xdr:nvSpPr>
        <xdr:cNvPr id="3" name="Прямоугольник 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114</xdr:row>
      <xdr:rowOff>0</xdr:rowOff>
    </xdr:from>
    <xdr:ext cx="11513819" cy="937629"/>
    <xdr:sp macro="" textlink="">
      <xdr:nvSpPr>
        <xdr:cNvPr id="4" name="Прямоугольник 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114</xdr:row>
      <xdr:rowOff>0</xdr:rowOff>
    </xdr:from>
    <xdr:ext cx="184731" cy="937629"/>
    <xdr:sp macro="" textlink="">
      <xdr:nvSpPr>
        <xdr:cNvPr id="5" name="Прямоугольник 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114</xdr:row>
      <xdr:rowOff>0</xdr:rowOff>
    </xdr:from>
    <xdr:ext cx="11513819" cy="937629"/>
    <xdr:sp macro="" textlink="">
      <xdr:nvSpPr>
        <xdr:cNvPr id="6" name="Прямоугольник 5"/>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114</xdr:row>
      <xdr:rowOff>0</xdr:rowOff>
    </xdr:from>
    <xdr:ext cx="184731" cy="937629"/>
    <xdr:sp macro="" textlink="">
      <xdr:nvSpPr>
        <xdr:cNvPr id="7" name="Прямоугольник 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8" name="Прямоугольник 7"/>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9" name="Прямоугольник 8"/>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10" name="Прямоугольник 9"/>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11" name="Прямоугольник 1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12" name="Прямоугольник 1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13" name="Прямоугольник 12"/>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4" name="Прямоугольник 13"/>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5" name="Прямоугольник 14"/>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6" name="Прямоугольник 15"/>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7" name="Прямоугольник 16"/>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8" name="Прямоугольник 17"/>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68</xdr:row>
      <xdr:rowOff>0</xdr:rowOff>
    </xdr:from>
    <xdr:ext cx="184731" cy="937629"/>
    <xdr:sp macro="" textlink="">
      <xdr:nvSpPr>
        <xdr:cNvPr id="19" name="Прямоугольник 18"/>
        <xdr:cNvSpPr/>
      </xdr:nvSpPr>
      <xdr:spPr>
        <a:xfrm>
          <a:off x="16630650" y="3571875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81</xdr:row>
      <xdr:rowOff>1894109</xdr:rowOff>
    </xdr:from>
    <xdr:ext cx="184731" cy="937629"/>
    <xdr:sp macro="" textlink="">
      <xdr:nvSpPr>
        <xdr:cNvPr id="20" name="Прямоугольник 19"/>
        <xdr:cNvSpPr/>
      </xdr:nvSpPr>
      <xdr:spPr>
        <a:xfrm>
          <a:off x="16630650" y="482427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21" name="Прямоугольник 20"/>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85</xdr:row>
      <xdr:rowOff>0</xdr:rowOff>
    </xdr:from>
    <xdr:ext cx="184731" cy="937629"/>
    <xdr:sp macro="" textlink="">
      <xdr:nvSpPr>
        <xdr:cNvPr id="22" name="Прямоугольник 21"/>
        <xdr:cNvSpPr/>
      </xdr:nvSpPr>
      <xdr:spPr>
        <a:xfrm>
          <a:off x="16630650"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85</xdr:row>
      <xdr:rowOff>0</xdr:rowOff>
    </xdr:from>
    <xdr:ext cx="184731" cy="937629"/>
    <xdr:sp macro="" textlink="">
      <xdr:nvSpPr>
        <xdr:cNvPr id="23" name="Прямоугольник 22"/>
        <xdr:cNvSpPr/>
      </xdr:nvSpPr>
      <xdr:spPr>
        <a:xfrm>
          <a:off x="5767419" y="50072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114</xdr:row>
      <xdr:rowOff>0</xdr:rowOff>
    </xdr:from>
    <xdr:ext cx="11513819" cy="937629"/>
    <xdr:sp macro="" textlink="">
      <xdr:nvSpPr>
        <xdr:cNvPr id="24" name="Прямоугольник 23"/>
        <xdr:cNvSpPr/>
      </xdr:nvSpPr>
      <xdr:spPr>
        <a:xfrm>
          <a:off x="438150" y="69037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114</xdr:row>
      <xdr:rowOff>0</xdr:rowOff>
    </xdr:from>
    <xdr:ext cx="184731" cy="937629"/>
    <xdr:sp macro="" textlink="">
      <xdr:nvSpPr>
        <xdr:cNvPr id="25" name="Прямоугольник 24"/>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114</xdr:row>
      <xdr:rowOff>0</xdr:rowOff>
    </xdr:from>
    <xdr:ext cx="11513819" cy="937629"/>
    <xdr:sp macro="" textlink="">
      <xdr:nvSpPr>
        <xdr:cNvPr id="26" name="Прямоугольник 25"/>
        <xdr:cNvSpPr/>
      </xdr:nvSpPr>
      <xdr:spPr>
        <a:xfrm>
          <a:off x="1473200" y="6764020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114</xdr:row>
      <xdr:rowOff>0</xdr:rowOff>
    </xdr:from>
    <xdr:ext cx="184731" cy="937629"/>
    <xdr:sp macro="" textlink="">
      <xdr:nvSpPr>
        <xdr:cNvPr id="27" name="Прямоугольник 26"/>
        <xdr:cNvSpPr/>
      </xdr:nvSpPr>
      <xdr:spPr>
        <a:xfrm>
          <a:off x="5767419" y="69037200"/>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992320</xdr:colOff>
      <xdr:row>79</xdr:row>
      <xdr:rowOff>1633405</xdr:rowOff>
    </xdr:from>
    <xdr:ext cx="937629" cy="11513819"/>
    <xdr:sp macro="" textlink="">
      <xdr:nvSpPr>
        <xdr:cNvPr id="28" name="Прямоугольник 27"/>
        <xdr:cNvSpPr/>
      </xdr:nvSpPr>
      <xdr:spPr>
        <a:xfrm rot="16200000">
          <a:off x="142875" y="44088050"/>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87</xdr:row>
      <xdr:rowOff>0</xdr:rowOff>
    </xdr:from>
    <xdr:ext cx="184731" cy="937629"/>
    <xdr:sp macro="" textlink="">
      <xdr:nvSpPr>
        <xdr:cNvPr id="29" name="Прямоугольник 2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30" name="Прямоугольник 29"/>
        <xdr:cNvSpPr/>
      </xdr:nvSpPr>
      <xdr:spPr>
        <a:xfrm>
          <a:off x="438150" y="69884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31" name="Прямоугольник 3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32" name="Прямоугольник 31"/>
        <xdr:cNvSpPr/>
      </xdr:nvSpPr>
      <xdr:spPr>
        <a:xfrm>
          <a:off x="438150" y="69884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33" name="Прямоугольник 3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4" name="Прямоугольник 33"/>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5" name="Прямоугольник 34"/>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6" name="Прямоугольник 35"/>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7" name="Прямоугольник 3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8" name="Прямоугольник 3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39" name="Прямоугольник 38"/>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0" name="Прямоугольник 39"/>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1" name="Прямоугольник 40"/>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2" name="Прямоугольник 41"/>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3" name="Прямоугольник 42"/>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4" name="Прямоугольник 43"/>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70</xdr:row>
      <xdr:rowOff>0</xdr:rowOff>
    </xdr:from>
    <xdr:ext cx="184731" cy="937629"/>
    <xdr:sp macro="" textlink="">
      <xdr:nvSpPr>
        <xdr:cNvPr id="45" name="Прямоугольник 44"/>
        <xdr:cNvSpPr/>
      </xdr:nvSpPr>
      <xdr:spPr>
        <a:xfrm>
          <a:off x="16630650" y="30794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83</xdr:row>
      <xdr:rowOff>1894109</xdr:rowOff>
    </xdr:from>
    <xdr:ext cx="184731" cy="937629"/>
    <xdr:sp macro="" textlink="">
      <xdr:nvSpPr>
        <xdr:cNvPr id="46" name="Прямоугольник 45"/>
        <xdr:cNvSpPr/>
      </xdr:nvSpPr>
      <xdr:spPr>
        <a:xfrm>
          <a:off x="16630650" y="41651459"/>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7" name="Прямоугольник 46"/>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11</xdr:col>
      <xdr:colOff>0</xdr:colOff>
      <xdr:row>87</xdr:row>
      <xdr:rowOff>0</xdr:rowOff>
    </xdr:from>
    <xdr:ext cx="184731" cy="937629"/>
    <xdr:sp macro="" textlink="">
      <xdr:nvSpPr>
        <xdr:cNvPr id="48" name="Прямоугольник 47"/>
        <xdr:cNvSpPr/>
      </xdr:nvSpPr>
      <xdr:spPr>
        <a:xfrm>
          <a:off x="16630650"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3</xdr:col>
      <xdr:colOff>1328769</xdr:colOff>
      <xdr:row>87</xdr:row>
      <xdr:rowOff>0</xdr:rowOff>
    </xdr:from>
    <xdr:ext cx="184731" cy="937629"/>
    <xdr:sp macro="" textlink="">
      <xdr:nvSpPr>
        <xdr:cNvPr id="49" name="Прямоугольник 48"/>
        <xdr:cNvSpPr/>
      </xdr:nvSpPr>
      <xdr:spPr>
        <a:xfrm>
          <a:off x="5767419" y="441293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0</xdr:colOff>
      <xdr:row>116</xdr:row>
      <xdr:rowOff>0</xdr:rowOff>
    </xdr:from>
    <xdr:ext cx="11513819" cy="937629"/>
    <xdr:sp macro="" textlink="">
      <xdr:nvSpPr>
        <xdr:cNvPr id="50" name="Прямоугольник 49"/>
        <xdr:cNvSpPr/>
      </xdr:nvSpPr>
      <xdr:spPr>
        <a:xfrm>
          <a:off x="438150" y="69884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51" name="Прямоугольник 50"/>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oneCellAnchor>
    <xdr:from>
      <xdr:col>1</xdr:col>
      <xdr:colOff>1028700</xdr:colOff>
      <xdr:row>116</xdr:row>
      <xdr:rowOff>0</xdr:rowOff>
    </xdr:from>
    <xdr:ext cx="11513819" cy="937629"/>
    <xdr:sp macro="" textlink="">
      <xdr:nvSpPr>
        <xdr:cNvPr id="52" name="Прямоугольник 51"/>
        <xdr:cNvSpPr/>
      </xdr:nvSpPr>
      <xdr:spPr>
        <a:xfrm>
          <a:off x="1466850" y="69884925"/>
          <a:ext cx="11513819" cy="937629"/>
        </a:xfrm>
        <a:prstGeom prst="rect">
          <a:avLst/>
        </a:prstGeom>
        <a:noFill/>
      </xdr:spPr>
      <xdr:txBody>
        <a:bodyPr wrap="square" lIns="91440" tIns="45720" rIns="91440" bIns="45720">
          <a:spAutoFit/>
        </a:bodyPr>
        <a:lstStyle/>
        <a:p>
          <a:pPr algn="ctr"/>
          <a:endParaRPr lang="ru-RU" sz="5400" b="1" cap="none" spc="50">
            <a:ln w="13500">
              <a:solidFill>
                <a:schemeClr val="accent1">
                  <a:shade val="2500"/>
                  <a:alpha val="6500"/>
                </a:schemeClr>
              </a:solidFill>
              <a:prstDash val="solid"/>
            </a:ln>
            <a:solidFill>
              <a:schemeClr val="accent1">
                <a:tint val="3000"/>
                <a:alpha val="95000"/>
              </a:schemeClr>
            </a:solidFill>
            <a:effectLst>
              <a:innerShdw blurRad="50900" dist="38500" dir="13500000">
                <a:srgbClr val="000000">
                  <a:alpha val="60000"/>
                </a:srgbClr>
              </a:innerShdw>
            </a:effectLst>
          </a:endParaRPr>
        </a:p>
      </xdr:txBody>
    </xdr:sp>
    <xdr:clientData/>
  </xdr:oneCellAnchor>
  <xdr:oneCellAnchor>
    <xdr:from>
      <xdr:col>3</xdr:col>
      <xdr:colOff>1328769</xdr:colOff>
      <xdr:row>116</xdr:row>
      <xdr:rowOff>0</xdr:rowOff>
    </xdr:from>
    <xdr:ext cx="184731" cy="937629"/>
    <xdr:sp macro="" textlink="">
      <xdr:nvSpPr>
        <xdr:cNvPr id="53" name="Прямоугольник 52"/>
        <xdr:cNvSpPr/>
      </xdr:nvSpPr>
      <xdr:spPr>
        <a:xfrm>
          <a:off x="5767419" y="69884925"/>
          <a:ext cx="184731" cy="937629"/>
        </a:xfrm>
        <a:prstGeom prst="rect">
          <a:avLst/>
        </a:prstGeom>
        <a:noFill/>
      </xdr:spPr>
      <xdr:txBody>
        <a:bodyPr wrap="none" lIns="91440" tIns="45720" rIns="91440" bIns="45720">
          <a:spAutoFit/>
        </a:bodyPr>
        <a:lstStyle/>
        <a:p>
          <a:pPr algn="ctr"/>
          <a:endParaRPr lang="ru-RU" sz="5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3;&#1077;&#1090;_2002&#107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taly_d1\2002_&#1090;&#1072;&#1073;&#1083;\&#1047;&#1072;&#1089;&#1090;&#1072;&#1074;&#1082;&#1072;\&#1052;&#1086;&#1080;%20&#1076;&#1086;&#1082;&#1091;&#1084;&#1077;&#1085;&#1090;&#1099;\&#1073;&#1102;&#1076;&#1078;&#1077;&#1090;\1\AN_12M9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amira\&#1088;&#1072;&#1073;&#1086;&#1095;&#1080;&#1081;%20&#1089;&#1090;&#1086;&#1083;\My%20document\&#1040;&#1085;&#1072;&#1083;&#1080;&#1079;\&#1055;&#1088;&#1072;&#1074;&#1080;&#1083;&#1072;_&#1087;&#1086;&#1083;&#1085;&#1099;&#1081;%20&#1087;&#1072;&#1082;&#1077;&#1090;\1\form_&#1101;&#1083;&#1077;&#1082;&#1090;&#1088;&#1086;&#10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Zhuldyz\tmp\1\AN_12M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3\&#1089;&#1090;&#1088;&#1072;&#1090;&#1077;&#1075;&#1080;&#1080;\Temp\ViewDir\&#1052;&#1086;&#1080;%20&#1076;&#1086;&#1082;&#1091;&#1084;&#1077;&#1085;&#1090;&#1099;\&#1053;&#1086;&#1074;&#1072;&#1103;%20&#1087;&#1072;&#1087;&#1082;&#1072;\Avtobaza\&#1073;_&#1087;&#1083;&#1072;&#1085;%202002&#1075;\&#1042;&#1072;&#1088;&#1080;&#1072;&#1085;&#1090;&#1099;%20&#1088;&#1072;&#1089;&#1095;_&#1072;&#1084;&#1086;&#1088;&#1090;&#1080;&#1079;\&#1059;&#1090;&#1074;&#1077;&#1088;&#1078;&#1076;&#1077;&#1085;&#1086;_2002&#107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ra_\temp\&#1047;&#1072;&#1089;&#1090;&#1072;&#1074;&#1082;&#1072;\&#1052;&#1086;&#1080;%20&#1076;&#1086;&#1082;&#1091;&#1084;&#1077;&#1085;&#1090;&#1099;\&#1073;&#1102;&#1076;&#1078;&#1077;&#1090;\1\AN_12M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lnara\&#1087;&#1086;&#1095;&#1090;&#1072;\&#1047;&#1072;&#1089;&#1090;&#1072;&#1074;&#1082;&#1072;\&#1052;&#1086;&#1080;%20&#1076;&#1086;&#1082;&#1091;&#1084;&#1077;&#1085;&#1090;&#1099;\&#1073;&#1102;&#1076;&#1078;&#1077;&#1090;\1\AN_12M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з-плата послед-проверено"/>
      <sheetName val="Свод ФОТ-проверено"/>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Inf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10">
          <cell r="B10" t="str">
            <v>В</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амятка"/>
      <sheetName val="Форма1"/>
      <sheetName val="Форма2"/>
      <sheetName val="Форма3"/>
      <sheetName val="Форма4"/>
      <sheetName val="Форма5"/>
      <sheetName val="Форма6"/>
      <sheetName val="Форма7"/>
      <sheetName val="Форма8"/>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Форма2"/>
      <sheetName val="из сем"/>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пробег"/>
      <sheetName val="ст-ть"/>
      <sheetName val="Автобаза"/>
      <sheetName val="Нацбанк"/>
      <sheetName val="Гату"/>
      <sheetName val="ЦКО"/>
      <sheetName val="БФ"/>
      <sheetName val="Фонд"/>
      <sheetName val="Тариф"/>
      <sheetName val="расп приб"/>
      <sheetName val="движ.ден 4"/>
      <sheetName val="8 движ денег"/>
      <sheetName val="уставный"/>
      <sheetName val="фин план утвержд"/>
      <sheetName val="Тариф (2)"/>
      <sheetName val="фин план"/>
      <sheetName val="прям"/>
      <sheetName val="накл"/>
      <sheetName val="расх  пер"/>
      <sheetName val="прочие прямые"/>
      <sheetName val="тран-свод 21"/>
      <sheetName val="свод затрат 7"/>
      <sheetName val="смета 1 8"/>
      <sheetName val="Свот ФОТ-2"/>
      <sheetName val="ФОТ-вар Абдул"/>
      <sheetName val="соц.выпл12а"/>
      <sheetName val="подг кадр 13"/>
      <sheetName val="команд 14"/>
      <sheetName val=" команд (2) 15"/>
      <sheetName val="аморт свод 16"/>
      <sheetName val="амр.приоб. 18"/>
      <sheetName val="матер1 19"/>
      <sheetName val="матер2 20 "/>
      <sheetName val="трансп Автобазы 22"/>
      <sheetName val="связь 23"/>
      <sheetName val="коммун 24"/>
      <sheetName val="ремонт 25"/>
      <sheetName val="охрана 25а"/>
      <sheetName val="пер. изд 27"/>
      <sheetName val="нормы бенз 02г."/>
      <sheetName val="предст 28"/>
      <sheetName val="усл.банка 28а"/>
      <sheetName val="аренда 29"/>
      <sheetName val="аудит 30"/>
      <sheetName val="налоги 31"/>
      <sheetName val="трансп-расш 32"/>
      <sheetName val="Тариф анализ"/>
      <sheetName val="анализ на  1"/>
      <sheetName val="нормы бен 01г"/>
      <sheetName val="2"/>
      <sheetName val="амр тек "/>
      <sheetName val="кальк 2 (2)"/>
      <sheetName val="товар прод3 (2)"/>
      <sheetName val="движ.ден 4 (2)"/>
      <sheetName val="кальк 2"/>
      <sheetName val="товар прод3"/>
      <sheetName val="фин отч 5"/>
      <sheetName val="Анализ ФОТ"/>
      <sheetName val="з-плата"/>
      <sheetName val="Контр"/>
      <sheetName val="ФОТ-расш. Асима"/>
      <sheetName val="исп.с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0">
          <cell r="B10" t="str">
            <v>В</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 val="ремонт 25"/>
      <sheetName val="Добыча нефти4"/>
      <sheetName val="поставка сравн13"/>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бюдж."/>
      <sheetName val="исп.см."/>
      <sheetName val="адм.расх."/>
      <sheetName val="исп.бюд."/>
      <sheetName val="исп.бюд. (2)"/>
      <sheetName val="исп.бюд. (3)"/>
      <sheetName val="Динамика"/>
      <sheetName val="Динамика (2)"/>
      <sheetName val="мат-лы"/>
      <sheetName val="бюд.цент за 12 м.с об рас"/>
      <sheetName val="A93-98"/>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6"/>
  <sheetViews>
    <sheetView tabSelected="1" zoomScale="75" zoomScaleNormal="75" workbookViewId="0">
      <pane ySplit="14" topLeftCell="A114" activePane="bottomLeft" state="frozen"/>
      <selection pane="bottomLeft" activeCell="D115" sqref="D115"/>
    </sheetView>
  </sheetViews>
  <sheetFormatPr defaultRowHeight="15" x14ac:dyDescent="0.25"/>
  <cols>
    <col min="1" max="1" width="6.5703125" style="96" customWidth="1"/>
    <col min="2" max="2" width="45" style="97" customWidth="1"/>
    <col min="3" max="3" width="15" style="98" customWidth="1"/>
    <col min="4" max="4" width="57" style="97" customWidth="1"/>
    <col min="5" max="5" width="14.85546875" style="98" customWidth="1"/>
    <col min="6" max="6" width="8.140625" style="98" customWidth="1"/>
    <col min="7" max="7" width="19.5703125" style="98" customWidth="1"/>
    <col min="8" max="9" width="18.85546875" style="99" customWidth="1"/>
    <col min="10" max="10" width="28.140625" style="101" customWidth="1"/>
    <col min="11" max="11" width="23.140625" style="101" customWidth="1"/>
    <col min="12" max="12" width="18.42578125" style="103" customWidth="1"/>
    <col min="13" max="13" width="20.28515625" style="103" customWidth="1"/>
    <col min="14" max="16384" width="9.140625" style="103"/>
  </cols>
  <sheetData>
    <row r="1" spans="1:11" ht="18.75" x14ac:dyDescent="0.25">
      <c r="I1" s="100" t="s">
        <v>277</v>
      </c>
      <c r="K1" s="102"/>
    </row>
    <row r="2" spans="1:11" ht="18.75" x14ac:dyDescent="0.25">
      <c r="I2" s="100" t="s">
        <v>278</v>
      </c>
      <c r="K2" s="104"/>
    </row>
    <row r="3" spans="1:11" ht="18.75" x14ac:dyDescent="0.25">
      <c r="I3" s="100" t="s">
        <v>362</v>
      </c>
      <c r="K3" s="104"/>
    </row>
    <row r="4" spans="1:11" ht="18.75" x14ac:dyDescent="0.25">
      <c r="I4" s="100" t="s">
        <v>348</v>
      </c>
      <c r="K4" s="104"/>
    </row>
    <row r="5" spans="1:11" ht="18.75" x14ac:dyDescent="0.25">
      <c r="I5" s="100" t="s">
        <v>437</v>
      </c>
      <c r="K5" s="104"/>
    </row>
    <row r="6" spans="1:11" ht="18.75" x14ac:dyDescent="0.25">
      <c r="I6" s="100"/>
      <c r="K6" s="102"/>
    </row>
    <row r="7" spans="1:11" ht="18.75" x14ac:dyDescent="0.25">
      <c r="I7" s="100"/>
      <c r="K7" s="104"/>
    </row>
    <row r="8" spans="1:11" ht="18.75" x14ac:dyDescent="0.25">
      <c r="I8" s="100"/>
      <c r="K8" s="104"/>
    </row>
    <row r="9" spans="1:11" ht="18.75" x14ac:dyDescent="0.25">
      <c r="I9" s="100"/>
      <c r="K9" s="104"/>
    </row>
    <row r="10" spans="1:11" ht="18.75" x14ac:dyDescent="0.25">
      <c r="K10" s="104"/>
    </row>
    <row r="11" spans="1:11" ht="18.75" x14ac:dyDescent="0.25">
      <c r="K11" s="104"/>
    </row>
    <row r="12" spans="1:11" ht="18.75" x14ac:dyDescent="0.25">
      <c r="D12" s="105" t="s">
        <v>30</v>
      </c>
    </row>
    <row r="13" spans="1:11" ht="18.75" x14ac:dyDescent="0.25">
      <c r="D13" s="105" t="s">
        <v>62</v>
      </c>
    </row>
    <row r="14" spans="1:11" ht="90" customHeight="1" x14ac:dyDescent="0.25">
      <c r="A14" s="106" t="s">
        <v>63</v>
      </c>
      <c r="B14" s="107" t="s">
        <v>279</v>
      </c>
      <c r="C14" s="108" t="s">
        <v>280</v>
      </c>
      <c r="D14" s="107" t="s">
        <v>119</v>
      </c>
      <c r="E14" s="108" t="s">
        <v>120</v>
      </c>
      <c r="F14" s="108" t="s">
        <v>122</v>
      </c>
      <c r="G14" s="108" t="s">
        <v>121</v>
      </c>
      <c r="H14" s="109" t="s">
        <v>64</v>
      </c>
      <c r="I14" s="109" t="s">
        <v>65</v>
      </c>
      <c r="J14" s="108" t="s">
        <v>0</v>
      </c>
      <c r="K14" s="108" t="s">
        <v>1</v>
      </c>
    </row>
    <row r="15" spans="1:11" ht="29.25" customHeight="1" x14ac:dyDescent="0.25">
      <c r="A15" s="110">
        <v>1</v>
      </c>
      <c r="B15" s="107">
        <v>2</v>
      </c>
      <c r="C15" s="108">
        <v>3</v>
      </c>
      <c r="D15" s="107">
        <v>4</v>
      </c>
      <c r="E15" s="107">
        <v>5</v>
      </c>
      <c r="F15" s="107">
        <v>6</v>
      </c>
      <c r="G15" s="107">
        <v>7</v>
      </c>
      <c r="H15" s="111">
        <v>8</v>
      </c>
      <c r="I15" s="111">
        <v>9</v>
      </c>
      <c r="J15" s="108">
        <v>10</v>
      </c>
      <c r="K15" s="108">
        <v>11</v>
      </c>
    </row>
    <row r="16" spans="1:11" s="166" customFormat="1" ht="29.25" customHeight="1" x14ac:dyDescent="0.25">
      <c r="A16" s="185" t="s">
        <v>69</v>
      </c>
      <c r="B16" s="185"/>
      <c r="C16" s="185"/>
      <c r="D16" s="185"/>
      <c r="E16" s="185"/>
      <c r="F16" s="185"/>
      <c r="G16" s="185"/>
      <c r="H16" s="185"/>
      <c r="I16" s="185"/>
      <c r="J16" s="185"/>
      <c r="K16" s="185"/>
    </row>
    <row r="17" spans="1:11" s="167" customFormat="1" ht="23.25" customHeight="1" x14ac:dyDescent="0.25">
      <c r="A17" s="186" t="s">
        <v>66</v>
      </c>
      <c r="B17" s="186"/>
      <c r="C17" s="186"/>
      <c r="D17" s="186"/>
      <c r="E17" s="186"/>
      <c r="F17" s="186"/>
      <c r="G17" s="186"/>
      <c r="H17" s="186"/>
      <c r="I17" s="186"/>
      <c r="J17" s="186"/>
      <c r="K17" s="186"/>
    </row>
    <row r="18" spans="1:11" s="87" customFormat="1" ht="81" customHeight="1" x14ac:dyDescent="0.25">
      <c r="A18" s="88">
        <v>1</v>
      </c>
      <c r="B18" s="112" t="s">
        <v>74</v>
      </c>
      <c r="C18" s="113" t="s">
        <v>29</v>
      </c>
      <c r="D18" s="112" t="s">
        <v>11</v>
      </c>
      <c r="E18" s="114" t="s">
        <v>28</v>
      </c>
      <c r="F18" s="115">
        <v>1</v>
      </c>
      <c r="G18" s="115"/>
      <c r="H18" s="116">
        <v>3869564117</v>
      </c>
      <c r="I18" s="116">
        <f>H18*1.12</f>
        <v>4333911811.04</v>
      </c>
      <c r="J18" s="117" t="s">
        <v>75</v>
      </c>
      <c r="K18" s="95" t="s">
        <v>13</v>
      </c>
    </row>
    <row r="19" spans="1:11" s="87" customFormat="1" ht="90" customHeight="1" x14ac:dyDescent="0.25">
      <c r="A19" s="88">
        <v>2</v>
      </c>
      <c r="B19" s="112" t="s">
        <v>76</v>
      </c>
      <c r="C19" s="118" t="s">
        <v>29</v>
      </c>
      <c r="D19" s="112" t="s">
        <v>12</v>
      </c>
      <c r="E19" s="114" t="s">
        <v>28</v>
      </c>
      <c r="F19" s="114">
        <v>1</v>
      </c>
      <c r="G19" s="114"/>
      <c r="H19" s="119">
        <v>20450244299</v>
      </c>
      <c r="I19" s="116">
        <f t="shared" ref="I19" si="0">H19*1.12</f>
        <v>22904273614.880001</v>
      </c>
      <c r="J19" s="120" t="s">
        <v>73</v>
      </c>
      <c r="K19" s="95" t="s">
        <v>13</v>
      </c>
    </row>
    <row r="20" spans="1:11" s="87" customFormat="1" ht="90" customHeight="1" x14ac:dyDescent="0.25">
      <c r="A20" s="158" t="s">
        <v>413</v>
      </c>
      <c r="B20" s="112" t="s">
        <v>414</v>
      </c>
      <c r="C20" s="118" t="s">
        <v>29</v>
      </c>
      <c r="D20" s="112" t="s">
        <v>415</v>
      </c>
      <c r="E20" s="124" t="s">
        <v>114</v>
      </c>
      <c r="F20" s="124">
        <v>1</v>
      </c>
      <c r="G20" s="124"/>
      <c r="H20" s="119">
        <v>100000000</v>
      </c>
      <c r="I20" s="84">
        <f>H20*1.12</f>
        <v>112000000.00000001</v>
      </c>
      <c r="J20" s="122" t="s">
        <v>416</v>
      </c>
      <c r="K20" s="95" t="s">
        <v>27</v>
      </c>
    </row>
    <row r="21" spans="1:11" s="164" customFormat="1" ht="36.75" customHeight="1" x14ac:dyDescent="0.25">
      <c r="A21" s="187" t="s">
        <v>67</v>
      </c>
      <c r="B21" s="188"/>
      <c r="C21" s="188"/>
      <c r="D21" s="188"/>
      <c r="E21" s="188"/>
      <c r="F21" s="188"/>
      <c r="G21" s="189"/>
      <c r="H21" s="168">
        <f>SUM(H18:H20)</f>
        <v>24419808416</v>
      </c>
      <c r="I21" s="168">
        <f>SUM(I18:I20)</f>
        <v>27350185425.920002</v>
      </c>
      <c r="J21" s="169"/>
      <c r="K21" s="163"/>
    </row>
    <row r="22" spans="1:11" s="164" customFormat="1" ht="24" customHeight="1" x14ac:dyDescent="0.25">
      <c r="A22" s="186" t="s">
        <v>68</v>
      </c>
      <c r="B22" s="186"/>
      <c r="C22" s="186"/>
      <c r="D22" s="186"/>
      <c r="E22" s="186"/>
      <c r="F22" s="186"/>
      <c r="G22" s="186"/>
      <c r="H22" s="186"/>
      <c r="I22" s="186"/>
      <c r="J22" s="186"/>
      <c r="K22" s="186"/>
    </row>
    <row r="23" spans="1:11" s="87" customFormat="1" ht="60.75" customHeight="1" x14ac:dyDescent="0.25">
      <c r="A23" s="88">
        <v>3</v>
      </c>
      <c r="B23" s="112" t="s">
        <v>363</v>
      </c>
      <c r="C23" s="121" t="s">
        <v>29</v>
      </c>
      <c r="D23" s="112" t="s">
        <v>364</v>
      </c>
      <c r="E23" s="114" t="s">
        <v>2</v>
      </c>
      <c r="F23" s="114">
        <v>1</v>
      </c>
      <c r="G23" s="114"/>
      <c r="H23" s="122">
        <v>447281489</v>
      </c>
      <c r="I23" s="119">
        <f>H23*1.12</f>
        <v>500955267.68000007</v>
      </c>
      <c r="J23" s="120" t="s">
        <v>71</v>
      </c>
      <c r="K23" s="95" t="s">
        <v>13</v>
      </c>
    </row>
    <row r="24" spans="1:11" s="87" customFormat="1" ht="96" customHeight="1" x14ac:dyDescent="0.25">
      <c r="A24" s="88">
        <v>4</v>
      </c>
      <c r="B24" s="112" t="s">
        <v>6</v>
      </c>
      <c r="C24" s="121" t="s">
        <v>29</v>
      </c>
      <c r="D24" s="112" t="s">
        <v>19</v>
      </c>
      <c r="E24" s="114" t="s">
        <v>2</v>
      </c>
      <c r="F24" s="114">
        <v>1</v>
      </c>
      <c r="G24" s="114"/>
      <c r="H24" s="119">
        <v>37000000</v>
      </c>
      <c r="I24" s="119">
        <f t="shared" ref="I24:I49" si="1">H24*1.12</f>
        <v>41440000.000000007</v>
      </c>
      <c r="J24" s="123" t="s">
        <v>343</v>
      </c>
      <c r="K24" s="95" t="s">
        <v>13</v>
      </c>
    </row>
    <row r="25" spans="1:11" s="87" customFormat="1" ht="27" customHeight="1" x14ac:dyDescent="0.25">
      <c r="A25" s="88">
        <v>5</v>
      </c>
      <c r="B25" s="112" t="s">
        <v>281</v>
      </c>
      <c r="C25" s="121"/>
      <c r="D25" s="112"/>
      <c r="E25" s="114"/>
      <c r="F25" s="114"/>
      <c r="G25" s="114"/>
      <c r="H25" s="119"/>
      <c r="I25" s="119"/>
      <c r="J25" s="123"/>
      <c r="K25" s="95"/>
    </row>
    <row r="26" spans="1:11" s="87" customFormat="1" ht="42.75" customHeight="1" x14ac:dyDescent="0.25">
      <c r="A26" s="88">
        <v>6</v>
      </c>
      <c r="B26" s="112" t="s">
        <v>281</v>
      </c>
      <c r="C26" s="121"/>
      <c r="D26" s="112"/>
      <c r="E26" s="114"/>
      <c r="F26" s="114"/>
      <c r="G26" s="114"/>
      <c r="H26" s="119"/>
      <c r="I26" s="119"/>
      <c r="J26" s="123"/>
      <c r="K26" s="95"/>
    </row>
    <row r="27" spans="1:11" s="87" customFormat="1" ht="21" customHeight="1" x14ac:dyDescent="0.25">
      <c r="A27" s="88">
        <v>7</v>
      </c>
      <c r="B27" s="112" t="s">
        <v>281</v>
      </c>
      <c r="C27" s="121"/>
      <c r="D27" s="112"/>
      <c r="E27" s="114"/>
      <c r="F27" s="114"/>
      <c r="G27" s="114"/>
      <c r="H27" s="119"/>
      <c r="I27" s="119"/>
      <c r="J27" s="123"/>
      <c r="K27" s="95"/>
    </row>
    <row r="28" spans="1:11" s="87" customFormat="1" ht="21" customHeight="1" x14ac:dyDescent="0.25">
      <c r="A28" s="88">
        <v>8</v>
      </c>
      <c r="B28" s="112" t="s">
        <v>281</v>
      </c>
      <c r="C28" s="121"/>
      <c r="D28" s="112"/>
      <c r="E28" s="114"/>
      <c r="F28" s="114"/>
      <c r="G28" s="114"/>
      <c r="H28" s="119"/>
      <c r="I28" s="119"/>
      <c r="J28" s="120"/>
      <c r="K28" s="95"/>
    </row>
    <row r="29" spans="1:11" s="87" customFormat="1" ht="21" customHeight="1" x14ac:dyDescent="0.25">
      <c r="A29" s="88">
        <v>9</v>
      </c>
      <c r="B29" s="112" t="s">
        <v>281</v>
      </c>
      <c r="C29" s="121"/>
      <c r="D29" s="112"/>
      <c r="E29" s="114"/>
      <c r="F29" s="114"/>
      <c r="G29" s="114"/>
      <c r="H29" s="119"/>
      <c r="I29" s="119"/>
      <c r="J29" s="120"/>
      <c r="K29" s="95"/>
    </row>
    <row r="30" spans="1:11" s="87" customFormat="1" ht="53.25" customHeight="1" x14ac:dyDescent="0.25">
      <c r="A30" s="88">
        <v>10</v>
      </c>
      <c r="B30" s="112" t="s">
        <v>313</v>
      </c>
      <c r="C30" s="121" t="s">
        <v>8</v>
      </c>
      <c r="D30" s="112" t="s">
        <v>37</v>
      </c>
      <c r="E30" s="114" t="s">
        <v>2</v>
      </c>
      <c r="F30" s="114">
        <v>1</v>
      </c>
      <c r="G30" s="114"/>
      <c r="H30" s="119">
        <v>5000000</v>
      </c>
      <c r="I30" s="119">
        <f t="shared" si="1"/>
        <v>5600000.0000000009</v>
      </c>
      <c r="J30" s="120" t="s">
        <v>344</v>
      </c>
      <c r="K30" s="95" t="s">
        <v>314</v>
      </c>
    </row>
    <row r="31" spans="1:11" s="87" customFormat="1" ht="45" customHeight="1" x14ac:dyDescent="0.25">
      <c r="A31" s="88">
        <v>11</v>
      </c>
      <c r="B31" s="112" t="s">
        <v>80</v>
      </c>
      <c r="C31" s="121" t="s">
        <v>8</v>
      </c>
      <c r="D31" s="112" t="s">
        <v>20</v>
      </c>
      <c r="E31" s="114" t="s">
        <v>2</v>
      </c>
      <c r="F31" s="114">
        <v>1</v>
      </c>
      <c r="G31" s="114"/>
      <c r="H31" s="119">
        <v>5927000</v>
      </c>
      <c r="I31" s="119">
        <f t="shared" si="1"/>
        <v>6638240.0000000009</v>
      </c>
      <c r="J31" s="120" t="s">
        <v>403</v>
      </c>
      <c r="K31" s="95" t="s">
        <v>27</v>
      </c>
    </row>
    <row r="32" spans="1:11" s="87" customFormat="1" ht="45" customHeight="1" x14ac:dyDescent="0.25">
      <c r="A32" s="88">
        <v>12</v>
      </c>
      <c r="B32" s="112" t="s">
        <v>281</v>
      </c>
      <c r="C32" s="121"/>
      <c r="D32" s="112"/>
      <c r="E32" s="114"/>
      <c r="F32" s="114"/>
      <c r="G32" s="114"/>
      <c r="H32" s="119"/>
      <c r="I32" s="119"/>
      <c r="J32" s="120"/>
      <c r="K32" s="95"/>
    </row>
    <row r="33" spans="1:11" s="87" customFormat="1" ht="24" customHeight="1" x14ac:dyDescent="0.25">
      <c r="A33" s="88">
        <v>13</v>
      </c>
      <c r="B33" s="112" t="s">
        <v>281</v>
      </c>
      <c r="C33" s="121"/>
      <c r="D33" s="112"/>
      <c r="E33" s="114"/>
      <c r="F33" s="114"/>
      <c r="G33" s="114"/>
      <c r="H33" s="119"/>
      <c r="I33" s="119"/>
      <c r="J33" s="120"/>
      <c r="K33" s="95"/>
    </row>
    <row r="34" spans="1:11" s="87" customFormat="1" ht="84.75" customHeight="1" x14ac:dyDescent="0.25">
      <c r="A34" s="88">
        <v>14</v>
      </c>
      <c r="B34" s="112" t="s">
        <v>4</v>
      </c>
      <c r="C34" s="121" t="s">
        <v>8</v>
      </c>
      <c r="D34" s="112" t="s">
        <v>38</v>
      </c>
      <c r="E34" s="114" t="s">
        <v>2</v>
      </c>
      <c r="F34" s="114">
        <v>1</v>
      </c>
      <c r="G34" s="114"/>
      <c r="H34" s="119">
        <v>3200000</v>
      </c>
      <c r="I34" s="119">
        <f t="shared" si="1"/>
        <v>3584000.0000000005</v>
      </c>
      <c r="J34" s="120" t="s">
        <v>26</v>
      </c>
      <c r="K34" s="95" t="s">
        <v>27</v>
      </c>
    </row>
    <row r="35" spans="1:11" s="87" customFormat="1" ht="45" customHeight="1" x14ac:dyDescent="0.25">
      <c r="A35" s="88">
        <v>15</v>
      </c>
      <c r="B35" s="112" t="s">
        <v>34</v>
      </c>
      <c r="C35" s="121" t="s">
        <v>29</v>
      </c>
      <c r="D35" s="112" t="s">
        <v>35</v>
      </c>
      <c r="E35" s="114" t="s">
        <v>2</v>
      </c>
      <c r="F35" s="114">
        <v>1</v>
      </c>
      <c r="G35" s="114"/>
      <c r="H35" s="119">
        <v>10000000</v>
      </c>
      <c r="I35" s="119">
        <f t="shared" si="1"/>
        <v>11200000.000000002</v>
      </c>
      <c r="J35" s="120" t="s">
        <v>24</v>
      </c>
      <c r="K35" s="95" t="s">
        <v>27</v>
      </c>
    </row>
    <row r="36" spans="1:11" s="87" customFormat="1" ht="45" customHeight="1" x14ac:dyDescent="0.25">
      <c r="A36" s="88">
        <v>16</v>
      </c>
      <c r="B36" s="112" t="s">
        <v>83</v>
      </c>
      <c r="C36" s="121" t="s">
        <v>29</v>
      </c>
      <c r="D36" s="112" t="s">
        <v>14</v>
      </c>
      <c r="E36" s="114" t="s">
        <v>2</v>
      </c>
      <c r="F36" s="114">
        <v>1</v>
      </c>
      <c r="G36" s="114"/>
      <c r="H36" s="119">
        <v>38000000</v>
      </c>
      <c r="I36" s="119">
        <f t="shared" si="1"/>
        <v>42560000.000000007</v>
      </c>
      <c r="J36" s="120" t="s">
        <v>346</v>
      </c>
      <c r="K36" s="95" t="s">
        <v>27</v>
      </c>
    </row>
    <row r="37" spans="1:11" s="87" customFormat="1" ht="69.75" customHeight="1" x14ac:dyDescent="0.25">
      <c r="A37" s="88">
        <v>17</v>
      </c>
      <c r="B37" s="112" t="s">
        <v>5</v>
      </c>
      <c r="C37" s="121" t="s">
        <v>29</v>
      </c>
      <c r="D37" s="112" t="s">
        <v>5</v>
      </c>
      <c r="E37" s="114" t="s">
        <v>2</v>
      </c>
      <c r="F37" s="114">
        <v>1</v>
      </c>
      <c r="G37" s="114"/>
      <c r="H37" s="119">
        <v>20000000</v>
      </c>
      <c r="I37" s="119">
        <f t="shared" si="1"/>
        <v>22400000.000000004</v>
      </c>
      <c r="J37" s="123" t="s">
        <v>18</v>
      </c>
      <c r="K37" s="95" t="s">
        <v>48</v>
      </c>
    </row>
    <row r="38" spans="1:11" s="87" customFormat="1" ht="77.25" customHeight="1" x14ac:dyDescent="0.25">
      <c r="A38" s="88">
        <v>18</v>
      </c>
      <c r="B38" s="112" t="s">
        <v>93</v>
      </c>
      <c r="C38" s="121" t="s">
        <v>8</v>
      </c>
      <c r="D38" s="112" t="s">
        <v>93</v>
      </c>
      <c r="E38" s="114" t="s">
        <v>2</v>
      </c>
      <c r="F38" s="114">
        <v>1</v>
      </c>
      <c r="G38" s="114"/>
      <c r="H38" s="119">
        <v>769763.75</v>
      </c>
      <c r="I38" s="119">
        <f t="shared" si="1"/>
        <v>862135.40000000014</v>
      </c>
      <c r="J38" s="120" t="s">
        <v>39</v>
      </c>
      <c r="K38" s="95" t="s">
        <v>42</v>
      </c>
    </row>
    <row r="39" spans="1:11" s="87" customFormat="1" ht="49.5" customHeight="1" x14ac:dyDescent="0.25">
      <c r="A39" s="88">
        <v>19</v>
      </c>
      <c r="B39" s="112" t="s">
        <v>281</v>
      </c>
      <c r="C39" s="121"/>
      <c r="D39" s="112"/>
      <c r="E39" s="114"/>
      <c r="F39" s="114"/>
      <c r="G39" s="114"/>
      <c r="H39" s="119"/>
      <c r="I39" s="119"/>
      <c r="J39" s="120"/>
      <c r="K39" s="95"/>
    </row>
    <row r="40" spans="1:11" s="87" customFormat="1" ht="81" customHeight="1" x14ac:dyDescent="0.25">
      <c r="A40" s="88">
        <v>20</v>
      </c>
      <c r="B40" s="112" t="s">
        <v>77</v>
      </c>
      <c r="C40" s="121" t="s">
        <v>8</v>
      </c>
      <c r="D40" s="112" t="s">
        <v>77</v>
      </c>
      <c r="E40" s="114" t="s">
        <v>2</v>
      </c>
      <c r="F40" s="114">
        <v>1</v>
      </c>
      <c r="G40" s="114"/>
      <c r="H40" s="119">
        <v>3752.68</v>
      </c>
      <c r="I40" s="119">
        <f t="shared" si="1"/>
        <v>4203.0016000000005</v>
      </c>
      <c r="J40" s="120" t="s">
        <v>39</v>
      </c>
      <c r="K40" s="95" t="s">
        <v>13</v>
      </c>
    </row>
    <row r="41" spans="1:11" s="87" customFormat="1" ht="21" customHeight="1" x14ac:dyDescent="0.25">
      <c r="A41" s="82">
        <v>21</v>
      </c>
      <c r="B41" s="112" t="s">
        <v>281</v>
      </c>
      <c r="C41" s="121"/>
      <c r="D41" s="112"/>
      <c r="E41" s="124"/>
      <c r="F41" s="124"/>
      <c r="G41" s="124"/>
      <c r="H41" s="119"/>
      <c r="I41" s="119"/>
      <c r="J41" s="120"/>
      <c r="K41" s="95"/>
    </row>
    <row r="42" spans="1:11" s="87" customFormat="1" ht="45" customHeight="1" x14ac:dyDescent="0.25">
      <c r="A42" s="82">
        <v>22</v>
      </c>
      <c r="B42" s="112" t="s">
        <v>291</v>
      </c>
      <c r="C42" s="121" t="s">
        <v>8</v>
      </c>
      <c r="D42" s="112" t="s">
        <v>292</v>
      </c>
      <c r="E42" s="124" t="s">
        <v>2</v>
      </c>
      <c r="F42" s="124">
        <v>1</v>
      </c>
      <c r="G42" s="124"/>
      <c r="H42" s="119">
        <v>1500000</v>
      </c>
      <c r="I42" s="119">
        <f t="shared" si="1"/>
        <v>1680000.0000000002</v>
      </c>
      <c r="J42" s="120" t="s">
        <v>285</v>
      </c>
      <c r="K42" s="95" t="s">
        <v>33</v>
      </c>
    </row>
    <row r="43" spans="1:11" s="87" customFormat="1" ht="60.75" customHeight="1" x14ac:dyDescent="0.25">
      <c r="A43" s="125" t="s">
        <v>330</v>
      </c>
      <c r="B43" s="112" t="s">
        <v>331</v>
      </c>
      <c r="C43" s="121" t="s">
        <v>8</v>
      </c>
      <c r="D43" s="112" t="s">
        <v>332</v>
      </c>
      <c r="E43" s="124" t="s">
        <v>2</v>
      </c>
      <c r="F43" s="124">
        <v>1</v>
      </c>
      <c r="G43" s="124"/>
      <c r="H43" s="119">
        <v>3197000</v>
      </c>
      <c r="I43" s="119">
        <f t="shared" si="1"/>
        <v>3580640.0000000005</v>
      </c>
      <c r="J43" s="120" t="s">
        <v>289</v>
      </c>
      <c r="K43" s="95" t="s">
        <v>27</v>
      </c>
    </row>
    <row r="44" spans="1:11" s="87" customFormat="1" ht="45.75" customHeight="1" x14ac:dyDescent="0.25">
      <c r="A44" s="125" t="s">
        <v>369</v>
      </c>
      <c r="B44" s="112" t="s">
        <v>281</v>
      </c>
      <c r="C44" s="121"/>
      <c r="D44" s="112"/>
      <c r="E44" s="124"/>
      <c r="F44" s="124"/>
      <c r="G44" s="124"/>
      <c r="H44" s="119"/>
      <c r="I44" s="119"/>
      <c r="J44" s="122"/>
      <c r="K44" s="118"/>
    </row>
    <row r="45" spans="1:11" s="87" customFormat="1" ht="51" customHeight="1" x14ac:dyDescent="0.25">
      <c r="A45" s="125" t="s">
        <v>370</v>
      </c>
      <c r="B45" s="112" t="s">
        <v>374</v>
      </c>
      <c r="C45" s="121" t="s">
        <v>8</v>
      </c>
      <c r="D45" s="112" t="s">
        <v>374</v>
      </c>
      <c r="E45" s="124" t="s">
        <v>2</v>
      </c>
      <c r="F45" s="124">
        <v>1</v>
      </c>
      <c r="G45" s="124"/>
      <c r="H45" s="119">
        <v>5542.86</v>
      </c>
      <c r="I45" s="119">
        <f t="shared" si="1"/>
        <v>6208.0032000000001</v>
      </c>
      <c r="J45" s="122" t="s">
        <v>373</v>
      </c>
      <c r="K45" s="118" t="s">
        <v>33</v>
      </c>
    </row>
    <row r="46" spans="1:11" s="87" customFormat="1" ht="60.75" customHeight="1" x14ac:dyDescent="0.25">
      <c r="A46" s="125" t="s">
        <v>371</v>
      </c>
      <c r="B46" s="112" t="s">
        <v>375</v>
      </c>
      <c r="C46" s="121" t="s">
        <v>8</v>
      </c>
      <c r="D46" s="112" t="s">
        <v>375</v>
      </c>
      <c r="E46" s="124" t="s">
        <v>2</v>
      </c>
      <c r="F46" s="124">
        <v>1</v>
      </c>
      <c r="G46" s="124"/>
      <c r="H46" s="119">
        <v>53425.89</v>
      </c>
      <c r="I46" s="119">
        <f t="shared" si="1"/>
        <v>59836.996800000008</v>
      </c>
      <c r="J46" s="122" t="s">
        <v>373</v>
      </c>
      <c r="K46" s="118" t="s">
        <v>33</v>
      </c>
    </row>
    <row r="47" spans="1:11" s="87" customFormat="1" ht="78.75" customHeight="1" x14ac:dyDescent="0.25">
      <c r="A47" s="125" t="s">
        <v>372</v>
      </c>
      <c r="B47" s="112" t="s">
        <v>376</v>
      </c>
      <c r="C47" s="121" t="s">
        <v>8</v>
      </c>
      <c r="D47" s="112" t="s">
        <v>376</v>
      </c>
      <c r="E47" s="124" t="s">
        <v>2</v>
      </c>
      <c r="F47" s="124">
        <v>1</v>
      </c>
      <c r="G47" s="124"/>
      <c r="H47" s="119">
        <v>20421.43</v>
      </c>
      <c r="I47" s="119">
        <f t="shared" si="1"/>
        <v>22872.001600000003</v>
      </c>
      <c r="J47" s="122" t="s">
        <v>373</v>
      </c>
      <c r="K47" s="118" t="s">
        <v>33</v>
      </c>
    </row>
    <row r="48" spans="1:11" s="87" customFormat="1" ht="80.25" customHeight="1" x14ac:dyDescent="0.25">
      <c r="A48" s="125" t="s">
        <v>424</v>
      </c>
      <c r="B48" s="112" t="s">
        <v>425</v>
      </c>
      <c r="C48" s="121" t="s">
        <v>8</v>
      </c>
      <c r="D48" s="112" t="s">
        <v>426</v>
      </c>
      <c r="E48" s="124" t="s">
        <v>2</v>
      </c>
      <c r="F48" s="124">
        <v>1</v>
      </c>
      <c r="G48" s="124"/>
      <c r="H48" s="119">
        <v>100000</v>
      </c>
      <c r="I48" s="119">
        <f t="shared" si="1"/>
        <v>112000.00000000001</v>
      </c>
      <c r="J48" s="122" t="s">
        <v>427</v>
      </c>
      <c r="K48" s="95" t="s">
        <v>27</v>
      </c>
    </row>
    <row r="49" spans="1:11" s="87" customFormat="1" ht="80.25" customHeight="1" x14ac:dyDescent="0.25">
      <c r="A49" s="125" t="s">
        <v>428</v>
      </c>
      <c r="B49" s="112" t="s">
        <v>429</v>
      </c>
      <c r="C49" s="121" t="s">
        <v>8</v>
      </c>
      <c r="D49" s="112" t="s">
        <v>430</v>
      </c>
      <c r="E49" s="124" t="s">
        <v>2</v>
      </c>
      <c r="F49" s="124">
        <v>1</v>
      </c>
      <c r="G49" s="124"/>
      <c r="H49" s="119">
        <v>30770</v>
      </c>
      <c r="I49" s="119">
        <f t="shared" si="1"/>
        <v>34462.400000000001</v>
      </c>
      <c r="J49" s="122" t="s">
        <v>373</v>
      </c>
      <c r="K49" s="118" t="s">
        <v>33</v>
      </c>
    </row>
    <row r="50" spans="1:11" s="164" customFormat="1" ht="20.25" customHeight="1" x14ac:dyDescent="0.25">
      <c r="A50" s="186" t="s">
        <v>70</v>
      </c>
      <c r="B50" s="186"/>
      <c r="C50" s="186"/>
      <c r="D50" s="186"/>
      <c r="E50" s="186"/>
      <c r="F50" s="186"/>
      <c r="G50" s="186"/>
      <c r="H50" s="168">
        <f>SUM(H23:H49)</f>
        <v>572089165.6099999</v>
      </c>
      <c r="I50" s="168">
        <f>SUM(I23:I49)</f>
        <v>640739865.48320007</v>
      </c>
      <c r="J50" s="162"/>
      <c r="K50" s="163"/>
    </row>
    <row r="51" spans="1:11" s="164" customFormat="1" ht="30.75" customHeight="1" x14ac:dyDescent="0.25">
      <c r="A51" s="180" t="s">
        <v>290</v>
      </c>
      <c r="B51" s="181"/>
      <c r="C51" s="181"/>
      <c r="D51" s="181"/>
      <c r="E51" s="181"/>
      <c r="F51" s="181"/>
      <c r="G51" s="181"/>
      <c r="H51" s="181"/>
      <c r="I51" s="181"/>
      <c r="J51" s="181"/>
      <c r="K51" s="182"/>
    </row>
    <row r="52" spans="1:11" s="87" customFormat="1" ht="24" customHeight="1" x14ac:dyDescent="0.25">
      <c r="A52" s="82">
        <v>23</v>
      </c>
      <c r="B52" s="112" t="s">
        <v>281</v>
      </c>
      <c r="C52" s="121"/>
      <c r="D52" s="112"/>
      <c r="E52" s="124"/>
      <c r="F52" s="124"/>
      <c r="G52" s="84"/>
      <c r="H52" s="119"/>
      <c r="I52" s="119"/>
      <c r="J52" s="120"/>
      <c r="K52" s="95"/>
    </row>
    <row r="53" spans="1:11" s="87" customFormat="1" ht="23.25" customHeight="1" x14ac:dyDescent="0.25">
      <c r="A53" s="82">
        <v>24</v>
      </c>
      <c r="B53" s="112" t="s">
        <v>281</v>
      </c>
      <c r="C53" s="121"/>
      <c r="D53" s="112"/>
      <c r="E53" s="124"/>
      <c r="F53" s="124"/>
      <c r="G53" s="84"/>
      <c r="H53" s="119"/>
      <c r="I53" s="119"/>
      <c r="J53" s="120"/>
      <c r="K53" s="95"/>
    </row>
    <row r="54" spans="1:11" s="87" customFormat="1" ht="18.75" customHeight="1" x14ac:dyDescent="0.25">
      <c r="A54" s="82">
        <v>25</v>
      </c>
      <c r="B54" s="112" t="s">
        <v>281</v>
      </c>
      <c r="C54" s="121"/>
      <c r="D54" s="112"/>
      <c r="E54" s="124"/>
      <c r="F54" s="124"/>
      <c r="G54" s="124"/>
      <c r="H54" s="119"/>
      <c r="I54" s="119"/>
      <c r="J54" s="120"/>
      <c r="K54" s="95"/>
    </row>
    <row r="55" spans="1:11" s="87" customFormat="1" ht="25.5" customHeight="1" x14ac:dyDescent="0.25">
      <c r="A55" s="82">
        <v>26</v>
      </c>
      <c r="B55" s="112" t="s">
        <v>281</v>
      </c>
      <c r="C55" s="121"/>
      <c r="D55" s="112"/>
      <c r="E55" s="124"/>
      <c r="F55" s="124"/>
      <c r="G55" s="124"/>
      <c r="H55" s="119"/>
      <c r="I55" s="119"/>
      <c r="J55" s="120"/>
      <c r="K55" s="95"/>
    </row>
    <row r="56" spans="1:11" s="87" customFormat="1" ht="21.75" customHeight="1" x14ac:dyDescent="0.25">
      <c r="A56" s="126">
        <v>27</v>
      </c>
      <c r="B56" s="112" t="s">
        <v>281</v>
      </c>
      <c r="C56" s="121"/>
      <c r="D56" s="112"/>
      <c r="E56" s="124"/>
      <c r="F56" s="124"/>
      <c r="G56" s="124"/>
      <c r="H56" s="119"/>
      <c r="I56" s="119"/>
      <c r="J56" s="120"/>
      <c r="K56" s="95"/>
    </row>
    <row r="57" spans="1:11" s="87" customFormat="1" ht="20.25" customHeight="1" x14ac:dyDescent="0.25">
      <c r="A57" s="126">
        <v>28</v>
      </c>
      <c r="B57" s="112" t="s">
        <v>281</v>
      </c>
      <c r="C57" s="121"/>
      <c r="D57" s="112"/>
      <c r="E57" s="124"/>
      <c r="F57" s="124"/>
      <c r="G57" s="124"/>
      <c r="H57" s="119"/>
      <c r="I57" s="119"/>
      <c r="J57" s="120"/>
      <c r="K57" s="95"/>
    </row>
    <row r="58" spans="1:11" s="164" customFormat="1" ht="12.75" customHeight="1" x14ac:dyDescent="0.25">
      <c r="A58" s="180" t="s">
        <v>293</v>
      </c>
      <c r="B58" s="181"/>
      <c r="C58" s="181"/>
      <c r="D58" s="181"/>
      <c r="E58" s="181"/>
      <c r="F58" s="181"/>
      <c r="G58" s="182"/>
      <c r="H58" s="170">
        <f>SUM(H52:H57)</f>
        <v>0</v>
      </c>
      <c r="I58" s="170">
        <f>SUM(I52:I57)</f>
        <v>0</v>
      </c>
      <c r="J58" s="169"/>
      <c r="K58" s="163"/>
    </row>
    <row r="59" spans="1:11" s="171" customFormat="1" ht="24.75" customHeight="1" x14ac:dyDescent="0.25">
      <c r="A59" s="185" t="s">
        <v>294</v>
      </c>
      <c r="B59" s="185"/>
      <c r="C59" s="185"/>
      <c r="D59" s="185"/>
      <c r="E59" s="185"/>
      <c r="F59" s="185"/>
      <c r="G59" s="185"/>
      <c r="H59" s="185"/>
      <c r="I59" s="185"/>
      <c r="J59" s="185"/>
      <c r="K59" s="185"/>
    </row>
    <row r="60" spans="1:11" s="164" customFormat="1" ht="26.25" customHeight="1" x14ac:dyDescent="0.25">
      <c r="A60" s="186" t="s">
        <v>66</v>
      </c>
      <c r="B60" s="186"/>
      <c r="C60" s="186"/>
      <c r="D60" s="186"/>
      <c r="E60" s="186"/>
      <c r="F60" s="186"/>
      <c r="G60" s="186"/>
      <c r="H60" s="186"/>
      <c r="I60" s="186"/>
      <c r="J60" s="186"/>
      <c r="K60" s="186"/>
    </row>
    <row r="61" spans="1:11" s="87" customFormat="1" ht="121.5" customHeight="1" x14ac:dyDescent="0.25">
      <c r="A61" s="82">
        <v>1</v>
      </c>
      <c r="B61" s="83" t="s">
        <v>72</v>
      </c>
      <c r="C61" s="82" t="s">
        <v>123</v>
      </c>
      <c r="D61" s="83" t="s">
        <v>10</v>
      </c>
      <c r="E61" s="82" t="s">
        <v>28</v>
      </c>
      <c r="F61" s="82">
        <v>1</v>
      </c>
      <c r="G61" s="86"/>
      <c r="H61" s="84">
        <v>22067946054</v>
      </c>
      <c r="I61" s="84">
        <f>H61*1.12</f>
        <v>24716099580.480003</v>
      </c>
      <c r="J61" s="85" t="s">
        <v>326</v>
      </c>
      <c r="K61" s="86" t="s">
        <v>13</v>
      </c>
    </row>
    <row r="62" spans="1:11" s="87" customFormat="1" ht="81" customHeight="1" x14ac:dyDescent="0.25">
      <c r="A62" s="82">
        <v>2</v>
      </c>
      <c r="B62" s="83" t="s">
        <v>81</v>
      </c>
      <c r="C62" s="82" t="s">
        <v>123</v>
      </c>
      <c r="D62" s="83" t="s">
        <v>81</v>
      </c>
      <c r="E62" s="82" t="s">
        <v>28</v>
      </c>
      <c r="F62" s="82">
        <v>1</v>
      </c>
      <c r="G62" s="86"/>
      <c r="H62" s="84">
        <v>1192956190</v>
      </c>
      <c r="I62" s="84">
        <f t="shared" ref="I62:I67" si="2">H62*1.12</f>
        <v>1336110932.8000002</v>
      </c>
      <c r="J62" s="85" t="s">
        <v>82</v>
      </c>
      <c r="K62" s="86" t="s">
        <v>13</v>
      </c>
    </row>
    <row r="63" spans="1:11" s="87" customFormat="1" ht="50.25" customHeight="1" x14ac:dyDescent="0.25">
      <c r="A63" s="82">
        <v>3</v>
      </c>
      <c r="B63" s="83" t="s">
        <v>40</v>
      </c>
      <c r="C63" s="82" t="s">
        <v>124</v>
      </c>
      <c r="D63" s="83" t="s">
        <v>40</v>
      </c>
      <c r="E63" s="82" t="s">
        <v>28</v>
      </c>
      <c r="F63" s="82">
        <v>1</v>
      </c>
      <c r="G63" s="86"/>
      <c r="H63" s="84">
        <v>296349062</v>
      </c>
      <c r="I63" s="84">
        <f t="shared" si="2"/>
        <v>331910949.44000006</v>
      </c>
      <c r="J63" s="86" t="s">
        <v>41</v>
      </c>
      <c r="K63" s="86" t="s">
        <v>27</v>
      </c>
    </row>
    <row r="64" spans="1:11" s="87" customFormat="1" ht="58.5" customHeight="1" x14ac:dyDescent="0.25">
      <c r="A64" s="82">
        <v>4</v>
      </c>
      <c r="B64" s="83" t="s">
        <v>110</v>
      </c>
      <c r="C64" s="82" t="s">
        <v>123</v>
      </c>
      <c r="D64" s="83" t="s">
        <v>110</v>
      </c>
      <c r="E64" s="82" t="s">
        <v>28</v>
      </c>
      <c r="F64" s="82">
        <v>1</v>
      </c>
      <c r="G64" s="83"/>
      <c r="H64" s="84">
        <v>212883810</v>
      </c>
      <c r="I64" s="84">
        <f t="shared" si="2"/>
        <v>238429867.20000002</v>
      </c>
      <c r="J64" s="85" t="s">
        <v>111</v>
      </c>
      <c r="K64" s="86" t="s">
        <v>13</v>
      </c>
    </row>
    <row r="65" spans="1:11" s="87" customFormat="1" ht="100.5" customHeight="1" x14ac:dyDescent="0.25">
      <c r="A65" s="82">
        <v>5</v>
      </c>
      <c r="B65" s="83" t="s">
        <v>112</v>
      </c>
      <c r="C65" s="82" t="s">
        <v>123</v>
      </c>
      <c r="D65" s="83" t="s">
        <v>112</v>
      </c>
      <c r="E65" s="82" t="s">
        <v>28</v>
      </c>
      <c r="F65" s="82">
        <v>1</v>
      </c>
      <c r="G65" s="83"/>
      <c r="H65" s="84">
        <v>480353448</v>
      </c>
      <c r="I65" s="84">
        <f t="shared" si="2"/>
        <v>537995861.76000011</v>
      </c>
      <c r="J65" s="85" t="s">
        <v>111</v>
      </c>
      <c r="K65" s="86" t="s">
        <v>13</v>
      </c>
    </row>
    <row r="66" spans="1:11" s="87" customFormat="1" ht="100.5" customHeight="1" x14ac:dyDescent="0.25">
      <c r="A66" s="82">
        <v>6</v>
      </c>
      <c r="B66" s="83" t="s">
        <v>365</v>
      </c>
      <c r="C66" s="82" t="s">
        <v>123</v>
      </c>
      <c r="D66" s="83" t="s">
        <v>365</v>
      </c>
      <c r="E66" s="82" t="s">
        <v>28</v>
      </c>
      <c r="F66" s="82">
        <v>1</v>
      </c>
      <c r="G66" s="83"/>
      <c r="H66" s="84">
        <v>1093196228</v>
      </c>
      <c r="I66" s="84">
        <f t="shared" si="2"/>
        <v>1224379775.3600001</v>
      </c>
      <c r="J66" s="85" t="s">
        <v>327</v>
      </c>
      <c r="K66" s="86" t="s">
        <v>13</v>
      </c>
    </row>
    <row r="67" spans="1:11" s="87" customFormat="1" ht="99.75" customHeight="1" x14ac:dyDescent="0.25">
      <c r="A67" s="82">
        <v>7</v>
      </c>
      <c r="B67" s="83" t="s">
        <v>113</v>
      </c>
      <c r="C67" s="82" t="s">
        <v>125</v>
      </c>
      <c r="D67" s="83" t="s">
        <v>113</v>
      </c>
      <c r="E67" s="82" t="s">
        <v>114</v>
      </c>
      <c r="F67" s="82">
        <v>1</v>
      </c>
      <c r="G67" s="83"/>
      <c r="H67" s="84">
        <v>48472113</v>
      </c>
      <c r="I67" s="84">
        <f t="shared" si="2"/>
        <v>54288766.560000002</v>
      </c>
      <c r="J67" s="85" t="s">
        <v>143</v>
      </c>
      <c r="K67" s="86" t="s">
        <v>13</v>
      </c>
    </row>
    <row r="68" spans="1:11" s="164" customFormat="1" ht="15" customHeight="1" x14ac:dyDescent="0.25">
      <c r="A68" s="180" t="s">
        <v>67</v>
      </c>
      <c r="B68" s="190"/>
      <c r="C68" s="190"/>
      <c r="D68" s="190"/>
      <c r="E68" s="181"/>
      <c r="F68" s="181"/>
      <c r="G68" s="182"/>
      <c r="H68" s="168">
        <f>SUM(H61:H67)</f>
        <v>25392156905</v>
      </c>
      <c r="I68" s="168">
        <f>SUM(I61:I67)</f>
        <v>28439215733.600002</v>
      </c>
      <c r="J68" s="165"/>
      <c r="K68" s="165"/>
    </row>
    <row r="69" spans="1:11" s="164" customFormat="1" ht="25.5" customHeight="1" x14ac:dyDescent="0.25">
      <c r="A69" s="180" t="s">
        <v>68</v>
      </c>
      <c r="B69" s="181"/>
      <c r="C69" s="181"/>
      <c r="D69" s="181"/>
      <c r="E69" s="181"/>
      <c r="F69" s="181"/>
      <c r="G69" s="181"/>
      <c r="H69" s="181"/>
      <c r="I69" s="181"/>
      <c r="J69" s="181"/>
      <c r="K69" s="181"/>
    </row>
    <row r="70" spans="1:11" s="87" customFormat="1" ht="48.75" customHeight="1" x14ac:dyDescent="0.25">
      <c r="A70" s="82">
        <v>8</v>
      </c>
      <c r="B70" s="83" t="s">
        <v>56</v>
      </c>
      <c r="C70" s="82" t="s">
        <v>126</v>
      </c>
      <c r="D70" s="83" t="s">
        <v>57</v>
      </c>
      <c r="E70" s="82" t="s">
        <v>2</v>
      </c>
      <c r="F70" s="82">
        <v>1</v>
      </c>
      <c r="G70" s="156"/>
      <c r="H70" s="84">
        <v>649488886.61000001</v>
      </c>
      <c r="I70" s="84">
        <f>H70*1.12</f>
        <v>727427553.00320005</v>
      </c>
      <c r="J70" s="85" t="s">
        <v>18</v>
      </c>
      <c r="K70" s="86" t="s">
        <v>27</v>
      </c>
    </row>
    <row r="71" spans="1:11" s="87" customFormat="1" ht="51" customHeight="1" x14ac:dyDescent="0.25">
      <c r="A71" s="88">
        <v>9</v>
      </c>
      <c r="B71" s="89" t="s">
        <v>58</v>
      </c>
      <c r="C71" s="90" t="s">
        <v>126</v>
      </c>
      <c r="D71" s="89" t="s">
        <v>59</v>
      </c>
      <c r="E71" s="91" t="s">
        <v>2</v>
      </c>
      <c r="F71" s="91">
        <v>1</v>
      </c>
      <c r="G71" s="92"/>
      <c r="H71" s="93">
        <v>623727530.36000001</v>
      </c>
      <c r="I71" s="84">
        <f t="shared" ref="I71:I111" si="3">H71*1.12</f>
        <v>698574834.00320005</v>
      </c>
      <c r="J71" s="94" t="s">
        <v>18</v>
      </c>
      <c r="K71" s="95" t="s">
        <v>27</v>
      </c>
    </row>
    <row r="72" spans="1:11" s="87" customFormat="1" ht="58.5" customHeight="1" x14ac:dyDescent="0.25">
      <c r="A72" s="88">
        <f>A71+1</f>
        <v>10</v>
      </c>
      <c r="B72" s="89" t="s">
        <v>60</v>
      </c>
      <c r="C72" s="90" t="s">
        <v>127</v>
      </c>
      <c r="D72" s="89" t="s">
        <v>61</v>
      </c>
      <c r="E72" s="91" t="s">
        <v>2</v>
      </c>
      <c r="F72" s="91">
        <v>1</v>
      </c>
      <c r="G72" s="92"/>
      <c r="H72" s="93">
        <v>169623761.61000001</v>
      </c>
      <c r="I72" s="84">
        <f t="shared" si="3"/>
        <v>189978613.00320002</v>
      </c>
      <c r="J72" s="94" t="s">
        <v>18</v>
      </c>
      <c r="K72" s="95" t="s">
        <v>27</v>
      </c>
    </row>
    <row r="73" spans="1:11" s="87" customFormat="1" ht="58.5" customHeight="1" x14ac:dyDescent="0.25">
      <c r="A73" s="88">
        <f>A72+1</f>
        <v>11</v>
      </c>
      <c r="B73" s="127" t="s">
        <v>84</v>
      </c>
      <c r="C73" s="90" t="s">
        <v>128</v>
      </c>
      <c r="D73" s="127" t="s">
        <v>84</v>
      </c>
      <c r="E73" s="118" t="s">
        <v>2</v>
      </c>
      <c r="F73" s="118">
        <v>1</v>
      </c>
      <c r="G73" s="128"/>
      <c r="H73" s="129">
        <v>1128437</v>
      </c>
      <c r="I73" s="84">
        <f t="shared" si="3"/>
        <v>1263849.4400000002</v>
      </c>
      <c r="J73" s="130" t="s">
        <v>23</v>
      </c>
      <c r="K73" s="95" t="s">
        <v>13</v>
      </c>
    </row>
    <row r="74" spans="1:11" s="87" customFormat="1" ht="40.5" customHeight="1" x14ac:dyDescent="0.25">
      <c r="A74" s="88">
        <f t="shared" ref="A74:A76" si="4">A73+1</f>
        <v>12</v>
      </c>
      <c r="B74" s="131" t="s">
        <v>85</v>
      </c>
      <c r="C74" s="90" t="s">
        <v>129</v>
      </c>
      <c r="D74" s="131" t="s">
        <v>85</v>
      </c>
      <c r="E74" s="91" t="s">
        <v>2</v>
      </c>
      <c r="F74" s="91">
        <v>1</v>
      </c>
      <c r="G74" s="92"/>
      <c r="H74" s="93">
        <v>37450000</v>
      </c>
      <c r="I74" s="84">
        <f t="shared" si="3"/>
        <v>41944000.000000007</v>
      </c>
      <c r="J74" s="94" t="s">
        <v>23</v>
      </c>
      <c r="K74" s="95" t="s">
        <v>7</v>
      </c>
    </row>
    <row r="75" spans="1:11" s="87" customFormat="1" ht="64.5" customHeight="1" x14ac:dyDescent="0.25">
      <c r="A75" s="88">
        <f t="shared" si="4"/>
        <v>13</v>
      </c>
      <c r="B75" s="132" t="s">
        <v>46</v>
      </c>
      <c r="C75" s="118" t="s">
        <v>129</v>
      </c>
      <c r="D75" s="132" t="s">
        <v>46</v>
      </c>
      <c r="E75" s="118" t="s">
        <v>2</v>
      </c>
      <c r="F75" s="118">
        <v>1</v>
      </c>
      <c r="G75" s="118"/>
      <c r="H75" s="129">
        <v>200000</v>
      </c>
      <c r="I75" s="84">
        <f t="shared" si="3"/>
        <v>224000.00000000003</v>
      </c>
      <c r="J75" s="130" t="s">
        <v>47</v>
      </c>
      <c r="K75" s="95" t="s">
        <v>7</v>
      </c>
    </row>
    <row r="76" spans="1:11" s="87" customFormat="1" ht="60" customHeight="1" x14ac:dyDescent="0.25">
      <c r="A76" s="88">
        <f t="shared" si="4"/>
        <v>14</v>
      </c>
      <c r="B76" s="133" t="s">
        <v>86</v>
      </c>
      <c r="C76" s="118" t="s">
        <v>130</v>
      </c>
      <c r="D76" s="133" t="s">
        <v>87</v>
      </c>
      <c r="E76" s="118" t="s">
        <v>2</v>
      </c>
      <c r="F76" s="118">
        <v>1</v>
      </c>
      <c r="G76" s="118"/>
      <c r="H76" s="129">
        <v>72000000</v>
      </c>
      <c r="I76" s="84">
        <f t="shared" si="3"/>
        <v>80640000.000000015</v>
      </c>
      <c r="J76" s="130" t="s">
        <v>88</v>
      </c>
      <c r="K76" s="95" t="s">
        <v>89</v>
      </c>
    </row>
    <row r="77" spans="1:11" s="87" customFormat="1" ht="76.5" customHeight="1" x14ac:dyDescent="0.25">
      <c r="A77" s="88">
        <f>A76+1</f>
        <v>15</v>
      </c>
      <c r="B77" s="134" t="s">
        <v>31</v>
      </c>
      <c r="C77" s="118" t="s">
        <v>129</v>
      </c>
      <c r="D77" s="134" t="s">
        <v>31</v>
      </c>
      <c r="E77" s="118" t="s">
        <v>2</v>
      </c>
      <c r="F77" s="118">
        <v>1</v>
      </c>
      <c r="G77" s="118"/>
      <c r="H77" s="129">
        <v>116000</v>
      </c>
      <c r="I77" s="84">
        <f t="shared" si="3"/>
        <v>129920.00000000001</v>
      </c>
      <c r="J77" s="130" t="s">
        <v>32</v>
      </c>
      <c r="K77" s="95" t="s">
        <v>33</v>
      </c>
    </row>
    <row r="78" spans="1:11" ht="57.75" customHeight="1" x14ac:dyDescent="0.25">
      <c r="A78" s="88">
        <f>A77+1</f>
        <v>16</v>
      </c>
      <c r="B78" s="127" t="s">
        <v>349</v>
      </c>
      <c r="C78" s="118" t="s">
        <v>131</v>
      </c>
      <c r="D78" s="127" t="s">
        <v>350</v>
      </c>
      <c r="E78" s="118" t="s">
        <v>2</v>
      </c>
      <c r="F78" s="118">
        <v>1</v>
      </c>
      <c r="G78" s="118"/>
      <c r="H78" s="129">
        <v>241600000</v>
      </c>
      <c r="I78" s="84">
        <f t="shared" si="3"/>
        <v>270592000</v>
      </c>
      <c r="J78" s="130" t="s">
        <v>351</v>
      </c>
      <c r="K78" s="95" t="s">
        <v>118</v>
      </c>
    </row>
    <row r="79" spans="1:11" s="87" customFormat="1" ht="77.25" customHeight="1" x14ac:dyDescent="0.25">
      <c r="A79" s="88">
        <f t="shared" ref="A79:A106" si="5">A78+1</f>
        <v>17</v>
      </c>
      <c r="B79" s="89" t="s">
        <v>15</v>
      </c>
      <c r="C79" s="118" t="s">
        <v>123</v>
      </c>
      <c r="D79" s="89" t="s">
        <v>15</v>
      </c>
      <c r="E79" s="91" t="s">
        <v>2</v>
      </c>
      <c r="F79" s="91">
        <v>1</v>
      </c>
      <c r="G79" s="92"/>
      <c r="H79" s="93">
        <v>45000000</v>
      </c>
      <c r="I79" s="84">
        <f t="shared" si="3"/>
        <v>50400000.000000007</v>
      </c>
      <c r="J79" s="94" t="s">
        <v>24</v>
      </c>
      <c r="K79" s="95" t="s">
        <v>27</v>
      </c>
    </row>
    <row r="80" spans="1:11" s="87" customFormat="1" ht="132.75" customHeight="1" x14ac:dyDescent="0.25">
      <c r="A80" s="88">
        <f t="shared" si="5"/>
        <v>18</v>
      </c>
      <c r="B80" s="127" t="s">
        <v>9</v>
      </c>
      <c r="C80" s="118" t="s">
        <v>132</v>
      </c>
      <c r="D80" s="127" t="s">
        <v>16</v>
      </c>
      <c r="E80" s="118" t="s">
        <v>2</v>
      </c>
      <c r="F80" s="118">
        <v>1</v>
      </c>
      <c r="G80" s="118"/>
      <c r="H80" s="135">
        <v>61236000</v>
      </c>
      <c r="I80" s="84">
        <f t="shared" si="3"/>
        <v>68584320</v>
      </c>
      <c r="J80" s="136" t="s">
        <v>22</v>
      </c>
      <c r="K80" s="95" t="s">
        <v>17</v>
      </c>
    </row>
    <row r="81" spans="1:11" s="87" customFormat="1" ht="36.75" customHeight="1" x14ac:dyDescent="0.25">
      <c r="A81" s="88">
        <f t="shared" si="5"/>
        <v>19</v>
      </c>
      <c r="B81" s="134" t="s">
        <v>36</v>
      </c>
      <c r="C81" s="118" t="s">
        <v>133</v>
      </c>
      <c r="D81" s="134" t="s">
        <v>36</v>
      </c>
      <c r="E81" s="118" t="s">
        <v>2</v>
      </c>
      <c r="F81" s="118">
        <v>1</v>
      </c>
      <c r="G81" s="137"/>
      <c r="H81" s="138">
        <v>800000</v>
      </c>
      <c r="I81" s="84">
        <f t="shared" si="3"/>
        <v>896000.00000000012</v>
      </c>
      <c r="J81" s="139" t="s">
        <v>18</v>
      </c>
      <c r="K81" s="95" t="s">
        <v>7</v>
      </c>
    </row>
    <row r="82" spans="1:11" s="87" customFormat="1" ht="60.75" customHeight="1" x14ac:dyDescent="0.25">
      <c r="A82" s="88">
        <f t="shared" si="5"/>
        <v>20</v>
      </c>
      <c r="B82" s="140" t="s">
        <v>404</v>
      </c>
      <c r="C82" s="118" t="s">
        <v>123</v>
      </c>
      <c r="D82" s="140" t="s">
        <v>404</v>
      </c>
      <c r="E82" s="118" t="s">
        <v>2</v>
      </c>
      <c r="F82" s="118">
        <v>1</v>
      </c>
      <c r="G82" s="118"/>
      <c r="H82" s="135">
        <v>661500000</v>
      </c>
      <c r="I82" s="84">
        <f t="shared" si="3"/>
        <v>740880000.00000012</v>
      </c>
      <c r="J82" s="139" t="s">
        <v>405</v>
      </c>
      <c r="K82" s="95" t="s">
        <v>27</v>
      </c>
    </row>
    <row r="83" spans="1:11" s="87" customFormat="1" ht="32.25" customHeight="1" x14ac:dyDescent="0.25">
      <c r="A83" s="88">
        <f t="shared" si="5"/>
        <v>21</v>
      </c>
      <c r="B83" s="140" t="s">
        <v>21</v>
      </c>
      <c r="C83" s="118" t="s">
        <v>123</v>
      </c>
      <c r="D83" s="140" t="s">
        <v>21</v>
      </c>
      <c r="E83" s="118" t="s">
        <v>2</v>
      </c>
      <c r="F83" s="118">
        <v>1</v>
      </c>
      <c r="G83" s="118"/>
      <c r="H83" s="135">
        <v>7000000</v>
      </c>
      <c r="I83" s="84">
        <f t="shared" si="3"/>
        <v>7840000.0000000009</v>
      </c>
      <c r="J83" s="139" t="s">
        <v>18</v>
      </c>
      <c r="K83" s="95" t="s">
        <v>27</v>
      </c>
    </row>
    <row r="84" spans="1:11" s="87" customFormat="1" ht="45" customHeight="1" x14ac:dyDescent="0.25">
      <c r="A84" s="88">
        <f t="shared" si="5"/>
        <v>22</v>
      </c>
      <c r="B84" s="140" t="s">
        <v>90</v>
      </c>
      <c r="C84" s="118" t="s">
        <v>123</v>
      </c>
      <c r="D84" s="140" t="s">
        <v>91</v>
      </c>
      <c r="E84" s="118" t="s">
        <v>2</v>
      </c>
      <c r="F84" s="118">
        <v>1</v>
      </c>
      <c r="G84" s="118"/>
      <c r="H84" s="135">
        <v>54200000</v>
      </c>
      <c r="I84" s="84">
        <f t="shared" si="3"/>
        <v>60704000.000000007</v>
      </c>
      <c r="J84" s="139" t="s">
        <v>18</v>
      </c>
      <c r="K84" s="95" t="s">
        <v>27</v>
      </c>
    </row>
    <row r="85" spans="1:11" s="87" customFormat="1" ht="48" customHeight="1" x14ac:dyDescent="0.25">
      <c r="A85" s="88">
        <f t="shared" si="5"/>
        <v>23</v>
      </c>
      <c r="B85" s="141" t="s">
        <v>90</v>
      </c>
      <c r="C85" s="118" t="s">
        <v>123</v>
      </c>
      <c r="D85" s="141" t="s">
        <v>92</v>
      </c>
      <c r="E85" s="118" t="s">
        <v>2</v>
      </c>
      <c r="F85" s="118">
        <v>1</v>
      </c>
      <c r="G85" s="118"/>
      <c r="H85" s="135">
        <v>174185000</v>
      </c>
      <c r="I85" s="84">
        <f t="shared" si="3"/>
        <v>195087200.00000003</v>
      </c>
      <c r="J85" s="139" t="s">
        <v>18</v>
      </c>
      <c r="K85" s="95" t="s">
        <v>27</v>
      </c>
    </row>
    <row r="86" spans="1:11" s="87" customFormat="1" ht="55.5" customHeight="1" x14ac:dyDescent="0.25">
      <c r="A86" s="88">
        <f t="shared" si="5"/>
        <v>24</v>
      </c>
      <c r="B86" s="142" t="s">
        <v>333</v>
      </c>
      <c r="C86" s="118" t="s">
        <v>123</v>
      </c>
      <c r="D86" s="142" t="s">
        <v>334</v>
      </c>
      <c r="E86" s="118" t="s">
        <v>2</v>
      </c>
      <c r="F86" s="118">
        <v>1</v>
      </c>
      <c r="G86" s="118"/>
      <c r="H86" s="143">
        <v>6053030100</v>
      </c>
      <c r="I86" s="84">
        <f t="shared" si="3"/>
        <v>6779393712.000001</v>
      </c>
      <c r="J86" s="139" t="s">
        <v>335</v>
      </c>
      <c r="K86" s="95" t="s">
        <v>27</v>
      </c>
    </row>
    <row r="87" spans="1:11" s="87" customFormat="1" ht="57.75" customHeight="1" x14ac:dyDescent="0.25">
      <c r="A87" s="88">
        <f t="shared" si="5"/>
        <v>25</v>
      </c>
      <c r="B87" s="144" t="s">
        <v>3</v>
      </c>
      <c r="C87" s="118" t="s">
        <v>131</v>
      </c>
      <c r="D87" s="144" t="s">
        <v>3</v>
      </c>
      <c r="E87" s="118" t="s">
        <v>2</v>
      </c>
      <c r="F87" s="118">
        <v>1</v>
      </c>
      <c r="G87" s="118"/>
      <c r="H87" s="135">
        <v>86947200</v>
      </c>
      <c r="I87" s="84">
        <f t="shared" si="3"/>
        <v>97380864.000000015</v>
      </c>
      <c r="J87" s="139" t="s">
        <v>18</v>
      </c>
      <c r="K87" s="95" t="s">
        <v>27</v>
      </c>
    </row>
    <row r="88" spans="1:11" ht="50.25" customHeight="1" x14ac:dyDescent="0.25">
      <c r="A88" s="88">
        <f t="shared" si="5"/>
        <v>26</v>
      </c>
      <c r="B88" s="145" t="s">
        <v>320</v>
      </c>
      <c r="C88" s="118" t="s">
        <v>131</v>
      </c>
      <c r="D88" s="145" t="s">
        <v>321</v>
      </c>
      <c r="E88" s="118" t="s">
        <v>2</v>
      </c>
      <c r="F88" s="118">
        <v>1</v>
      </c>
      <c r="G88" s="118"/>
      <c r="H88" s="135">
        <v>1806000000</v>
      </c>
      <c r="I88" s="84">
        <f t="shared" si="3"/>
        <v>2022720000.0000002</v>
      </c>
      <c r="J88" s="139" t="s">
        <v>322</v>
      </c>
      <c r="K88" s="95" t="s">
        <v>27</v>
      </c>
    </row>
    <row r="89" spans="1:11" ht="80.25" customHeight="1" x14ac:dyDescent="0.25">
      <c r="A89" s="88">
        <f t="shared" si="5"/>
        <v>27</v>
      </c>
      <c r="B89" s="145" t="s">
        <v>49</v>
      </c>
      <c r="C89" s="118" t="s">
        <v>123</v>
      </c>
      <c r="D89" s="145" t="s">
        <v>49</v>
      </c>
      <c r="E89" s="118" t="s">
        <v>2</v>
      </c>
      <c r="F89" s="118">
        <v>1</v>
      </c>
      <c r="G89" s="118"/>
      <c r="H89" s="135">
        <v>13566000</v>
      </c>
      <c r="I89" s="84">
        <f t="shared" si="3"/>
        <v>15193920.000000002</v>
      </c>
      <c r="J89" s="139" t="s">
        <v>18</v>
      </c>
      <c r="K89" s="95" t="s">
        <v>27</v>
      </c>
    </row>
    <row r="90" spans="1:11" ht="36" customHeight="1" x14ac:dyDescent="0.25">
      <c r="A90" s="88">
        <f t="shared" si="5"/>
        <v>28</v>
      </c>
      <c r="B90" s="145" t="s">
        <v>55</v>
      </c>
      <c r="C90" s="118" t="s">
        <v>134</v>
      </c>
      <c r="D90" s="145" t="s">
        <v>55</v>
      </c>
      <c r="E90" s="118" t="s">
        <v>2</v>
      </c>
      <c r="F90" s="118">
        <v>1</v>
      </c>
      <c r="G90" s="118"/>
      <c r="H90" s="129">
        <v>11084000</v>
      </c>
      <c r="I90" s="84">
        <f t="shared" si="3"/>
        <v>12414080.000000002</v>
      </c>
      <c r="J90" s="120" t="s">
        <v>18</v>
      </c>
      <c r="K90" s="95" t="s">
        <v>27</v>
      </c>
    </row>
    <row r="91" spans="1:11" ht="33.75" customHeight="1" x14ac:dyDescent="0.25">
      <c r="A91" s="88">
        <f t="shared" si="5"/>
        <v>29</v>
      </c>
      <c r="B91" s="144" t="s">
        <v>78</v>
      </c>
      <c r="C91" s="90" t="s">
        <v>135</v>
      </c>
      <c r="D91" s="144" t="s">
        <v>79</v>
      </c>
      <c r="E91" s="118" t="s">
        <v>2</v>
      </c>
      <c r="F91" s="118">
        <v>1</v>
      </c>
      <c r="G91" s="118"/>
      <c r="H91" s="135">
        <v>2916000</v>
      </c>
      <c r="I91" s="84">
        <f t="shared" si="3"/>
        <v>3265920.0000000005</v>
      </c>
      <c r="J91" s="139" t="s">
        <v>18</v>
      </c>
      <c r="K91" s="95" t="s">
        <v>27</v>
      </c>
    </row>
    <row r="92" spans="1:11" ht="60.75" customHeight="1" x14ac:dyDescent="0.25">
      <c r="A92" s="88">
        <f t="shared" si="5"/>
        <v>30</v>
      </c>
      <c r="B92" s="145" t="s">
        <v>43</v>
      </c>
      <c r="C92" s="118" t="s">
        <v>131</v>
      </c>
      <c r="D92" s="145" t="s">
        <v>44</v>
      </c>
      <c r="E92" s="118" t="s">
        <v>2</v>
      </c>
      <c r="F92" s="118">
        <v>1</v>
      </c>
      <c r="G92" s="118"/>
      <c r="H92" s="135">
        <v>129000000</v>
      </c>
      <c r="I92" s="84">
        <f t="shared" si="3"/>
        <v>144480000</v>
      </c>
      <c r="J92" s="139" t="s">
        <v>45</v>
      </c>
      <c r="K92" s="95" t="s">
        <v>27</v>
      </c>
    </row>
    <row r="93" spans="1:11" ht="60.75" customHeight="1" x14ac:dyDescent="0.25">
      <c r="A93" s="88">
        <f t="shared" si="5"/>
        <v>31</v>
      </c>
      <c r="B93" s="145" t="s">
        <v>50</v>
      </c>
      <c r="C93" s="118" t="s">
        <v>131</v>
      </c>
      <c r="D93" s="145" t="s">
        <v>50</v>
      </c>
      <c r="E93" s="118" t="s">
        <v>2</v>
      </c>
      <c r="F93" s="118">
        <v>1</v>
      </c>
      <c r="G93" s="118"/>
      <c r="H93" s="135">
        <v>68415000</v>
      </c>
      <c r="I93" s="84">
        <f t="shared" si="3"/>
        <v>76624800</v>
      </c>
      <c r="J93" s="139" t="s">
        <v>18</v>
      </c>
      <c r="K93" s="95" t="s">
        <v>27</v>
      </c>
    </row>
    <row r="94" spans="1:11" ht="81.75" customHeight="1" x14ac:dyDescent="0.25">
      <c r="A94" s="88">
        <f t="shared" si="5"/>
        <v>32</v>
      </c>
      <c r="B94" s="145" t="s">
        <v>51</v>
      </c>
      <c r="C94" s="118" t="s">
        <v>136</v>
      </c>
      <c r="D94" s="145" t="s">
        <v>51</v>
      </c>
      <c r="E94" s="118" t="s">
        <v>2</v>
      </c>
      <c r="F94" s="118">
        <v>1</v>
      </c>
      <c r="G94" s="118"/>
      <c r="H94" s="135">
        <v>1311534000</v>
      </c>
      <c r="I94" s="84">
        <f t="shared" si="3"/>
        <v>1468918080.0000002</v>
      </c>
      <c r="J94" s="139" t="s">
        <v>52</v>
      </c>
      <c r="K94" s="95" t="s">
        <v>27</v>
      </c>
    </row>
    <row r="95" spans="1:11" ht="54.75" customHeight="1" x14ac:dyDescent="0.25">
      <c r="A95" s="88">
        <f t="shared" si="5"/>
        <v>33</v>
      </c>
      <c r="B95" s="145" t="s">
        <v>53</v>
      </c>
      <c r="C95" s="146" t="s">
        <v>136</v>
      </c>
      <c r="D95" s="145" t="s">
        <v>53</v>
      </c>
      <c r="E95" s="146" t="s">
        <v>2</v>
      </c>
      <c r="F95" s="146">
        <v>1</v>
      </c>
      <c r="G95" s="147"/>
      <c r="H95" s="148">
        <v>1771999000</v>
      </c>
      <c r="I95" s="84">
        <f t="shared" si="3"/>
        <v>1984638880.0000002</v>
      </c>
      <c r="J95" s="149" t="s">
        <v>52</v>
      </c>
      <c r="K95" s="95" t="s">
        <v>27</v>
      </c>
    </row>
    <row r="96" spans="1:11" ht="45.75" customHeight="1" x14ac:dyDescent="0.25">
      <c r="A96" s="88">
        <f t="shared" si="5"/>
        <v>34</v>
      </c>
      <c r="B96" s="145" t="s">
        <v>54</v>
      </c>
      <c r="C96" s="146" t="s">
        <v>136</v>
      </c>
      <c r="D96" s="145" t="s">
        <v>54</v>
      </c>
      <c r="E96" s="146" t="s">
        <v>2</v>
      </c>
      <c r="F96" s="146">
        <v>1</v>
      </c>
      <c r="G96" s="147"/>
      <c r="H96" s="148">
        <v>137645000</v>
      </c>
      <c r="I96" s="84">
        <f t="shared" si="3"/>
        <v>154162400</v>
      </c>
      <c r="J96" s="149" t="s">
        <v>52</v>
      </c>
      <c r="K96" s="95" t="s">
        <v>27</v>
      </c>
    </row>
    <row r="97" spans="1:11" ht="91.5" customHeight="1" x14ac:dyDescent="0.25">
      <c r="A97" s="88">
        <f t="shared" si="5"/>
        <v>35</v>
      </c>
      <c r="B97" s="145" t="s">
        <v>94</v>
      </c>
      <c r="C97" s="146" t="s">
        <v>136</v>
      </c>
      <c r="D97" s="145" t="s">
        <v>94</v>
      </c>
      <c r="E97" s="146" t="s">
        <v>2</v>
      </c>
      <c r="F97" s="146">
        <v>1</v>
      </c>
      <c r="G97" s="147"/>
      <c r="H97" s="148">
        <v>144767000</v>
      </c>
      <c r="I97" s="84">
        <f t="shared" si="3"/>
        <v>162139040.00000003</v>
      </c>
      <c r="J97" s="147" t="s">
        <v>52</v>
      </c>
      <c r="K97" s="136" t="s">
        <v>27</v>
      </c>
    </row>
    <row r="98" spans="1:11" ht="113.25" customHeight="1" x14ac:dyDescent="0.25">
      <c r="A98" s="88">
        <f t="shared" si="5"/>
        <v>36</v>
      </c>
      <c r="B98" s="145" t="s">
        <v>95</v>
      </c>
      <c r="C98" s="146" t="s">
        <v>137</v>
      </c>
      <c r="D98" s="145" t="s">
        <v>95</v>
      </c>
      <c r="E98" s="146" t="s">
        <v>2</v>
      </c>
      <c r="F98" s="146">
        <v>1</v>
      </c>
      <c r="G98" s="147"/>
      <c r="H98" s="148">
        <v>512072000</v>
      </c>
      <c r="I98" s="84">
        <f t="shared" si="3"/>
        <v>573520640</v>
      </c>
      <c r="J98" s="147" t="s">
        <v>52</v>
      </c>
      <c r="K98" s="136" t="s">
        <v>27</v>
      </c>
    </row>
    <row r="99" spans="1:11" ht="123" customHeight="1" x14ac:dyDescent="0.25">
      <c r="A99" s="88">
        <f t="shared" si="5"/>
        <v>37</v>
      </c>
      <c r="B99" s="145" t="s">
        <v>96</v>
      </c>
      <c r="C99" s="146" t="s">
        <v>136</v>
      </c>
      <c r="D99" s="145" t="s">
        <v>96</v>
      </c>
      <c r="E99" s="146" t="s">
        <v>2</v>
      </c>
      <c r="F99" s="146">
        <v>1</v>
      </c>
      <c r="G99" s="147"/>
      <c r="H99" s="148">
        <v>1015852000</v>
      </c>
      <c r="I99" s="84">
        <f t="shared" si="3"/>
        <v>1137754240</v>
      </c>
      <c r="J99" s="147" t="s">
        <v>52</v>
      </c>
      <c r="K99" s="136" t="s">
        <v>27</v>
      </c>
    </row>
    <row r="100" spans="1:11" ht="81.75" customHeight="1" x14ac:dyDescent="0.25">
      <c r="A100" s="88">
        <f t="shared" si="5"/>
        <v>38</v>
      </c>
      <c r="B100" s="145" t="s">
        <v>97</v>
      </c>
      <c r="C100" s="146" t="s">
        <v>127</v>
      </c>
      <c r="D100" s="145" t="s">
        <v>98</v>
      </c>
      <c r="E100" s="146" t="s">
        <v>2</v>
      </c>
      <c r="F100" s="146">
        <v>1</v>
      </c>
      <c r="G100" s="147"/>
      <c r="H100" s="148">
        <v>82952000</v>
      </c>
      <c r="I100" s="84">
        <f t="shared" si="3"/>
        <v>92906240.000000015</v>
      </c>
      <c r="J100" s="147" t="s">
        <v>18</v>
      </c>
      <c r="K100" s="136" t="s">
        <v>27</v>
      </c>
    </row>
    <row r="101" spans="1:11" ht="61.5" customHeight="1" x14ac:dyDescent="0.25">
      <c r="A101" s="88">
        <f t="shared" si="5"/>
        <v>39</v>
      </c>
      <c r="B101" s="145" t="s">
        <v>99</v>
      </c>
      <c r="C101" s="146" t="s">
        <v>127</v>
      </c>
      <c r="D101" s="145" t="s">
        <v>100</v>
      </c>
      <c r="E101" s="146" t="s">
        <v>2</v>
      </c>
      <c r="F101" s="146">
        <v>1</v>
      </c>
      <c r="G101" s="147"/>
      <c r="H101" s="148">
        <v>43226000</v>
      </c>
      <c r="I101" s="84">
        <f t="shared" si="3"/>
        <v>48413120.000000007</v>
      </c>
      <c r="J101" s="147" t="s">
        <v>18</v>
      </c>
      <c r="K101" s="149" t="s">
        <v>27</v>
      </c>
    </row>
    <row r="102" spans="1:11" ht="48.75" customHeight="1" x14ac:dyDescent="0.25">
      <c r="A102" s="88">
        <f t="shared" si="5"/>
        <v>40</v>
      </c>
      <c r="B102" s="145" t="s">
        <v>101</v>
      </c>
      <c r="C102" s="146" t="s">
        <v>127</v>
      </c>
      <c r="D102" s="145" t="s">
        <v>102</v>
      </c>
      <c r="E102" s="146" t="s">
        <v>2</v>
      </c>
      <c r="F102" s="146">
        <v>1</v>
      </c>
      <c r="G102" s="147"/>
      <c r="H102" s="148">
        <v>123822000</v>
      </c>
      <c r="I102" s="84">
        <f t="shared" si="3"/>
        <v>138680640</v>
      </c>
      <c r="J102" s="149" t="s">
        <v>18</v>
      </c>
      <c r="K102" s="95" t="s">
        <v>27</v>
      </c>
    </row>
    <row r="103" spans="1:11" ht="45.75" customHeight="1" x14ac:dyDescent="0.25">
      <c r="A103" s="88">
        <f t="shared" si="5"/>
        <v>41</v>
      </c>
      <c r="B103" s="145" t="s">
        <v>103</v>
      </c>
      <c r="C103" s="146" t="s">
        <v>138</v>
      </c>
      <c r="D103" s="145" t="s">
        <v>103</v>
      </c>
      <c r="E103" s="146" t="s">
        <v>2</v>
      </c>
      <c r="F103" s="146">
        <v>1</v>
      </c>
      <c r="G103" s="147"/>
      <c r="H103" s="148">
        <v>8139120</v>
      </c>
      <c r="I103" s="84">
        <f t="shared" si="3"/>
        <v>9115814.4000000004</v>
      </c>
      <c r="J103" s="149" t="s">
        <v>18</v>
      </c>
      <c r="K103" s="95" t="s">
        <v>27</v>
      </c>
    </row>
    <row r="104" spans="1:11" ht="36" customHeight="1" x14ac:dyDescent="0.25">
      <c r="A104" s="88">
        <f t="shared" si="5"/>
        <v>42</v>
      </c>
      <c r="B104" s="83" t="s">
        <v>104</v>
      </c>
      <c r="C104" s="82" t="s">
        <v>139</v>
      </c>
      <c r="D104" s="83" t="s">
        <v>104</v>
      </c>
      <c r="E104" s="146" t="s">
        <v>2</v>
      </c>
      <c r="F104" s="146">
        <v>1</v>
      </c>
      <c r="G104" s="83"/>
      <c r="H104" s="84">
        <v>6782600</v>
      </c>
      <c r="I104" s="84">
        <f t="shared" si="3"/>
        <v>7596512.0000000009</v>
      </c>
      <c r="J104" s="86" t="s">
        <v>18</v>
      </c>
      <c r="K104" s="86" t="s">
        <v>27</v>
      </c>
    </row>
    <row r="105" spans="1:11" ht="35.25" customHeight="1" x14ac:dyDescent="0.25">
      <c r="A105" s="88">
        <f t="shared" si="5"/>
        <v>43</v>
      </c>
      <c r="B105" s="83" t="s">
        <v>105</v>
      </c>
      <c r="C105" s="82" t="s">
        <v>140</v>
      </c>
      <c r="D105" s="83" t="s">
        <v>106</v>
      </c>
      <c r="E105" s="146" t="s">
        <v>2</v>
      </c>
      <c r="F105" s="146">
        <v>1</v>
      </c>
      <c r="G105" s="83"/>
      <c r="H105" s="84">
        <v>165529350</v>
      </c>
      <c r="I105" s="84">
        <f t="shared" si="3"/>
        <v>185392872.00000003</v>
      </c>
      <c r="J105" s="86" t="s">
        <v>107</v>
      </c>
      <c r="K105" s="86" t="s">
        <v>108</v>
      </c>
    </row>
    <row r="106" spans="1:11" ht="150.75" customHeight="1" x14ac:dyDescent="0.25">
      <c r="A106" s="88">
        <f t="shared" si="5"/>
        <v>44</v>
      </c>
      <c r="B106" s="83" t="s">
        <v>417</v>
      </c>
      <c r="C106" s="82" t="s">
        <v>141</v>
      </c>
      <c r="D106" s="83" t="s">
        <v>418</v>
      </c>
      <c r="E106" s="146" t="s">
        <v>2</v>
      </c>
      <c r="F106" s="146">
        <v>1</v>
      </c>
      <c r="G106" s="83"/>
      <c r="H106" s="84">
        <v>156389901</v>
      </c>
      <c r="I106" s="84">
        <f t="shared" si="3"/>
        <v>175156689.12</v>
      </c>
      <c r="J106" s="82" t="s">
        <v>109</v>
      </c>
      <c r="K106" s="86" t="s">
        <v>33</v>
      </c>
    </row>
    <row r="107" spans="1:11" ht="50.25" customHeight="1" x14ac:dyDescent="0.25">
      <c r="A107" s="150">
        <v>45</v>
      </c>
      <c r="B107" s="83" t="s">
        <v>115</v>
      </c>
      <c r="C107" s="82" t="s">
        <v>125</v>
      </c>
      <c r="D107" s="83" t="s">
        <v>116</v>
      </c>
      <c r="E107" s="146" t="s">
        <v>2</v>
      </c>
      <c r="F107" s="146">
        <v>1</v>
      </c>
      <c r="G107" s="83"/>
      <c r="H107" s="84">
        <v>284900000</v>
      </c>
      <c r="I107" s="84">
        <f t="shared" si="3"/>
        <v>319088000.00000006</v>
      </c>
      <c r="J107" s="85" t="s">
        <v>117</v>
      </c>
      <c r="K107" s="86" t="s">
        <v>118</v>
      </c>
    </row>
    <row r="108" spans="1:11" ht="39" customHeight="1" x14ac:dyDescent="0.25">
      <c r="A108" s="150">
        <v>46</v>
      </c>
      <c r="B108" s="83" t="s">
        <v>282</v>
      </c>
      <c r="C108" s="82" t="s">
        <v>283</v>
      </c>
      <c r="D108" s="83" t="s">
        <v>284</v>
      </c>
      <c r="E108" s="146" t="s">
        <v>2</v>
      </c>
      <c r="F108" s="146">
        <v>1</v>
      </c>
      <c r="G108" s="83"/>
      <c r="H108" s="84">
        <v>1944000</v>
      </c>
      <c r="I108" s="84">
        <f t="shared" si="3"/>
        <v>2177280</v>
      </c>
      <c r="J108" s="85" t="s">
        <v>285</v>
      </c>
      <c r="K108" s="86" t="s">
        <v>108</v>
      </c>
    </row>
    <row r="109" spans="1:11" ht="48" customHeight="1" x14ac:dyDescent="0.25">
      <c r="A109" s="150">
        <v>47</v>
      </c>
      <c r="B109" s="83" t="s">
        <v>286</v>
      </c>
      <c r="C109" s="82" t="s">
        <v>283</v>
      </c>
      <c r="D109" s="83" t="s">
        <v>287</v>
      </c>
      <c r="E109" s="146" t="s">
        <v>2</v>
      </c>
      <c r="F109" s="146">
        <v>1</v>
      </c>
      <c r="G109" s="83"/>
      <c r="H109" s="84">
        <v>11153410</v>
      </c>
      <c r="I109" s="84">
        <f t="shared" si="3"/>
        <v>12491819.200000001</v>
      </c>
      <c r="J109" s="85" t="s">
        <v>288</v>
      </c>
      <c r="K109" s="86" t="s">
        <v>108</v>
      </c>
    </row>
    <row r="110" spans="1:11" ht="69" customHeight="1" x14ac:dyDescent="0.25">
      <c r="A110" s="150">
        <v>48</v>
      </c>
      <c r="B110" s="151" t="s">
        <v>312</v>
      </c>
      <c r="C110" s="82" t="s">
        <v>127</v>
      </c>
      <c r="D110" s="83" t="s">
        <v>311</v>
      </c>
      <c r="E110" s="146" t="s">
        <v>2</v>
      </c>
      <c r="F110" s="146">
        <v>1</v>
      </c>
      <c r="G110" s="83"/>
      <c r="H110" s="84">
        <v>22767857.140000001</v>
      </c>
      <c r="I110" s="84">
        <f t="shared" si="3"/>
        <v>25499999.996800002</v>
      </c>
      <c r="J110" s="85" t="s">
        <v>18</v>
      </c>
      <c r="K110" s="86" t="s">
        <v>108</v>
      </c>
    </row>
    <row r="111" spans="1:11" ht="49.5" customHeight="1" x14ac:dyDescent="0.25">
      <c r="A111" s="150">
        <v>49</v>
      </c>
      <c r="B111" s="83" t="s">
        <v>352</v>
      </c>
      <c r="C111" s="82" t="s">
        <v>283</v>
      </c>
      <c r="D111" s="83" t="s">
        <v>353</v>
      </c>
      <c r="E111" s="146" t="s">
        <v>2</v>
      </c>
      <c r="F111" s="146">
        <v>1</v>
      </c>
      <c r="G111" s="83"/>
      <c r="H111" s="84">
        <v>11694600</v>
      </c>
      <c r="I111" s="84">
        <f t="shared" si="3"/>
        <v>13097952.000000002</v>
      </c>
      <c r="J111" s="85" t="s">
        <v>354</v>
      </c>
      <c r="K111" s="86" t="s">
        <v>108</v>
      </c>
    </row>
    <row r="112" spans="1:11" ht="60.75" customHeight="1" x14ac:dyDescent="0.25">
      <c r="A112" s="150">
        <v>50</v>
      </c>
      <c r="B112" s="83" t="s">
        <v>281</v>
      </c>
      <c r="C112" s="82"/>
      <c r="D112" s="83"/>
      <c r="E112" s="146"/>
      <c r="F112" s="146"/>
      <c r="G112" s="83"/>
      <c r="H112" s="84"/>
      <c r="I112" s="84"/>
      <c r="J112" s="85"/>
      <c r="K112" s="86"/>
    </row>
    <row r="113" spans="1:11" ht="48.75" customHeight="1" x14ac:dyDescent="0.25">
      <c r="A113" s="125" t="s">
        <v>389</v>
      </c>
      <c r="B113" s="152" t="s">
        <v>366</v>
      </c>
      <c r="C113" s="153" t="s">
        <v>125</v>
      </c>
      <c r="D113" s="153" t="s">
        <v>366</v>
      </c>
      <c r="E113" s="82" t="s">
        <v>2</v>
      </c>
      <c r="F113" s="82">
        <v>1</v>
      </c>
      <c r="G113" s="83"/>
      <c r="H113" s="84">
        <v>5000000</v>
      </c>
      <c r="I113" s="84">
        <f>H113*1.12</f>
        <v>5600000.0000000009</v>
      </c>
      <c r="J113" s="84" t="s">
        <v>367</v>
      </c>
      <c r="K113" s="82" t="s">
        <v>368</v>
      </c>
    </row>
    <row r="114" spans="1:11" ht="45" customHeight="1" x14ac:dyDescent="0.25">
      <c r="A114" s="125" t="s">
        <v>390</v>
      </c>
      <c r="B114" s="152" t="s">
        <v>395</v>
      </c>
      <c r="C114" s="153" t="s">
        <v>391</v>
      </c>
      <c r="D114" s="153" t="s">
        <v>394</v>
      </c>
      <c r="E114" s="82" t="s">
        <v>2</v>
      </c>
      <c r="F114" s="82">
        <v>1</v>
      </c>
      <c r="G114" s="83"/>
      <c r="H114" s="84">
        <v>6000000</v>
      </c>
      <c r="I114" s="84">
        <f>H114*1.12</f>
        <v>6720000.0000000009</v>
      </c>
      <c r="J114" s="84" t="s">
        <v>392</v>
      </c>
      <c r="K114" s="82" t="s">
        <v>393</v>
      </c>
    </row>
    <row r="115" spans="1:11" ht="45" customHeight="1" x14ac:dyDescent="0.25">
      <c r="A115" s="157" t="s">
        <v>401</v>
      </c>
      <c r="B115" s="152" t="s">
        <v>408</v>
      </c>
      <c r="C115" s="153" t="s">
        <v>391</v>
      </c>
      <c r="D115" s="153" t="s">
        <v>438</v>
      </c>
      <c r="E115" s="82" t="s">
        <v>2</v>
      </c>
      <c r="F115" s="82">
        <v>1</v>
      </c>
      <c r="G115" s="83"/>
      <c r="H115" s="84">
        <v>15525000</v>
      </c>
      <c r="I115" s="84">
        <f>H115*1.12</f>
        <v>17388000</v>
      </c>
      <c r="J115" s="84" t="s">
        <v>409</v>
      </c>
      <c r="K115" s="86" t="s">
        <v>108</v>
      </c>
    </row>
    <row r="116" spans="1:11" s="167" customFormat="1" ht="12.75" customHeight="1" x14ac:dyDescent="0.25">
      <c r="A116" s="172"/>
      <c r="B116" s="173" t="s">
        <v>70</v>
      </c>
      <c r="C116" s="174"/>
      <c r="D116" s="175"/>
      <c r="E116" s="174"/>
      <c r="F116" s="174"/>
      <c r="G116" s="176"/>
      <c r="H116" s="168">
        <f>SUM(H70:H115)</f>
        <v>16809908753.719999</v>
      </c>
      <c r="I116" s="168">
        <f>SUM(I70:I115)</f>
        <v>18827097804.166401</v>
      </c>
      <c r="J116" s="177"/>
      <c r="K116" s="177"/>
    </row>
    <row r="117" spans="1:11" s="167" customFormat="1" ht="22.5" customHeight="1" x14ac:dyDescent="0.25">
      <c r="A117" s="183" t="s">
        <v>25</v>
      </c>
      <c r="B117" s="184"/>
      <c r="C117" s="184"/>
      <c r="D117" s="184"/>
      <c r="E117" s="184"/>
      <c r="F117" s="184"/>
      <c r="G117" s="184"/>
      <c r="H117" s="178">
        <f>H116+H68+H58+H50+H21</f>
        <v>67193963240.330002</v>
      </c>
      <c r="I117" s="178">
        <f>I116+I68+I58+I50+I21</f>
        <v>75257238829.169601</v>
      </c>
      <c r="J117" s="179"/>
      <c r="K117" s="179"/>
    </row>
    <row r="118" spans="1:11" x14ac:dyDescent="0.25">
      <c r="A118" s="98"/>
      <c r="J118" s="154"/>
    </row>
    <row r="119" spans="1:11" x14ac:dyDescent="0.25">
      <c r="A119" s="98"/>
    </row>
    <row r="120" spans="1:11" ht="42" customHeight="1" x14ac:dyDescent="0.25">
      <c r="A120" s="155" t="s">
        <v>142</v>
      </c>
      <c r="J120" s="154"/>
    </row>
    <row r="121" spans="1:11" x14ac:dyDescent="0.25">
      <c r="J121" s="154"/>
    </row>
    <row r="122" spans="1:11" x14ac:dyDescent="0.25">
      <c r="J122" s="154"/>
    </row>
    <row r="124" spans="1:11" x14ac:dyDescent="0.25">
      <c r="J124" s="154"/>
    </row>
    <row r="125" spans="1:11" x14ac:dyDescent="0.25">
      <c r="J125" s="154"/>
    </row>
    <row r="126" spans="1:11" x14ac:dyDescent="0.25">
      <c r="J126" s="154"/>
    </row>
  </sheetData>
  <mergeCells count="12">
    <mergeCell ref="A58:G58"/>
    <mergeCell ref="A117:G117"/>
    <mergeCell ref="A16:K16"/>
    <mergeCell ref="A59:K59"/>
    <mergeCell ref="A17:K17"/>
    <mergeCell ref="A22:K22"/>
    <mergeCell ref="A21:G21"/>
    <mergeCell ref="A60:K60"/>
    <mergeCell ref="A68:G68"/>
    <mergeCell ref="A69:K69"/>
    <mergeCell ref="A51:K51"/>
    <mergeCell ref="A50:G50"/>
  </mergeCells>
  <dataValidations count="1">
    <dataValidation allowBlank="1" showInputMessage="1" showErrorMessage="1" prompt="Введите наименование на рус.языке" sqref="B73 D73"/>
  </dataValidations>
  <pageMargins left="0.51181102362204722" right="0.51181102362204722" top="0.55118110236220474" bottom="0.55118110236220474" header="0.31496062992125984" footer="0.31496062992125984"/>
  <pageSetup paperSize="9"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
  <sheetViews>
    <sheetView zoomScale="75" zoomScaleNormal="75" workbookViewId="0">
      <selection activeCell="A44" sqref="A44:XFD44"/>
    </sheetView>
  </sheetViews>
  <sheetFormatPr defaultRowHeight="15" x14ac:dyDescent="0.25"/>
  <cols>
    <col min="1" max="1" width="6.5703125" style="8" customWidth="1"/>
    <col min="2" max="2" width="45" style="48" customWidth="1"/>
    <col min="3" max="3" width="15" style="1" customWidth="1"/>
    <col min="4" max="4" width="52" style="48" customWidth="1"/>
    <col min="5" max="5" width="14.85546875" style="1" customWidth="1"/>
    <col min="6" max="6" width="8.140625" style="1" customWidth="1"/>
    <col min="7" max="7" width="18.85546875" style="1" customWidth="1"/>
    <col min="8" max="9" width="18.85546875" style="16" customWidth="1"/>
    <col min="10" max="10" width="28.140625" style="9" customWidth="1"/>
    <col min="11" max="11" width="23.140625" style="9" customWidth="1"/>
    <col min="12" max="12" width="18.42578125" style="4" customWidth="1"/>
    <col min="13" max="13" width="20.28515625" style="4" customWidth="1"/>
    <col min="14" max="16384" width="9.140625" style="4"/>
  </cols>
  <sheetData>
    <row r="1" spans="1:11" ht="18.75" x14ac:dyDescent="0.25">
      <c r="I1" s="38"/>
      <c r="K1" s="64"/>
    </row>
    <row r="2" spans="1:11" ht="18.75" x14ac:dyDescent="0.25">
      <c r="I2" s="38"/>
      <c r="K2" s="65"/>
    </row>
    <row r="3" spans="1:11" ht="18.75" x14ac:dyDescent="0.25">
      <c r="I3" s="38"/>
      <c r="K3" s="65"/>
    </row>
    <row r="4" spans="1:11" ht="18.75" x14ac:dyDescent="0.25">
      <c r="I4" s="38"/>
      <c r="K4" s="65"/>
    </row>
    <row r="5" spans="1:11" ht="18.75" x14ac:dyDescent="0.25">
      <c r="I5" s="38"/>
      <c r="K5" s="65"/>
    </row>
    <row r="6" spans="1:11" ht="18.75" x14ac:dyDescent="0.25">
      <c r="I6" s="38"/>
      <c r="K6" s="65"/>
    </row>
    <row r="7" spans="1:11" ht="18.75" x14ac:dyDescent="0.25">
      <c r="I7" s="38"/>
      <c r="K7" s="65"/>
    </row>
    <row r="8" spans="1:11" ht="18.75" x14ac:dyDescent="0.25">
      <c r="I8" s="38"/>
      <c r="K8" s="65"/>
    </row>
    <row r="9" spans="1:11" ht="18.75" x14ac:dyDescent="0.25">
      <c r="I9" s="38"/>
      <c r="K9" s="65"/>
    </row>
    <row r="10" spans="1:11" ht="18.75" x14ac:dyDescent="0.25">
      <c r="K10" s="65"/>
    </row>
    <row r="11" spans="1:11" ht="18.75" x14ac:dyDescent="0.25">
      <c r="K11" s="65"/>
    </row>
    <row r="12" spans="1:11" ht="18.75" x14ac:dyDescent="0.25">
      <c r="D12" s="76" t="s">
        <v>144</v>
      </c>
    </row>
    <row r="13" spans="1:11" ht="18.75" x14ac:dyDescent="0.25">
      <c r="D13" s="76" t="s">
        <v>145</v>
      </c>
    </row>
    <row r="14" spans="1:11" ht="71.25" x14ac:dyDescent="0.25">
      <c r="A14" s="18" t="s">
        <v>146</v>
      </c>
      <c r="B14" s="19" t="s">
        <v>147</v>
      </c>
      <c r="C14" s="20" t="s">
        <v>148</v>
      </c>
      <c r="D14" s="19" t="s">
        <v>149</v>
      </c>
      <c r="E14" s="20" t="s">
        <v>150</v>
      </c>
      <c r="F14" s="20" t="s">
        <v>151</v>
      </c>
      <c r="G14" s="20" t="s">
        <v>152</v>
      </c>
      <c r="H14" s="39" t="s">
        <v>153</v>
      </c>
      <c r="I14" s="39" t="s">
        <v>154</v>
      </c>
      <c r="J14" s="20" t="s">
        <v>155</v>
      </c>
      <c r="K14" s="20" t="s">
        <v>156</v>
      </c>
    </row>
    <row r="15" spans="1:11" x14ac:dyDescent="0.25">
      <c r="A15" s="32">
        <v>1</v>
      </c>
      <c r="B15" s="19">
        <v>2</v>
      </c>
      <c r="C15" s="20">
        <v>3</v>
      </c>
      <c r="D15" s="19">
        <v>4</v>
      </c>
      <c r="E15" s="19">
        <v>5</v>
      </c>
      <c r="F15" s="19">
        <v>6</v>
      </c>
      <c r="G15" s="19">
        <v>7</v>
      </c>
      <c r="H15" s="47">
        <v>8</v>
      </c>
      <c r="I15" s="47">
        <v>9</v>
      </c>
      <c r="J15" s="20">
        <v>10</v>
      </c>
      <c r="K15" s="20">
        <v>11</v>
      </c>
    </row>
    <row r="16" spans="1:11" ht="15" customHeight="1" x14ac:dyDescent="0.25">
      <c r="A16" s="185" t="s">
        <v>157</v>
      </c>
      <c r="B16" s="185"/>
      <c r="C16" s="185"/>
      <c r="D16" s="185"/>
      <c r="E16" s="185"/>
      <c r="F16" s="185"/>
      <c r="G16" s="185"/>
      <c r="H16" s="185"/>
      <c r="I16" s="185"/>
      <c r="J16" s="185"/>
      <c r="K16" s="185"/>
    </row>
    <row r="17" spans="1:11" ht="15" customHeight="1" x14ac:dyDescent="0.25">
      <c r="A17" s="186" t="s">
        <v>158</v>
      </c>
      <c r="B17" s="186"/>
      <c r="C17" s="186"/>
      <c r="D17" s="186"/>
      <c r="E17" s="186"/>
      <c r="F17" s="186"/>
      <c r="G17" s="186"/>
      <c r="H17" s="186"/>
      <c r="I17" s="186"/>
      <c r="J17" s="186"/>
      <c r="K17" s="186"/>
    </row>
    <row r="18" spans="1:11" s="6" customFormat="1" ht="75" x14ac:dyDescent="0.25">
      <c r="A18" s="23">
        <v>1</v>
      </c>
      <c r="B18" s="66" t="s">
        <v>266</v>
      </c>
      <c r="C18" s="3" t="s">
        <v>29</v>
      </c>
      <c r="D18" s="66" t="s">
        <v>159</v>
      </c>
      <c r="E18" s="12" t="s">
        <v>160</v>
      </c>
      <c r="F18" s="14">
        <v>1</v>
      </c>
      <c r="G18" s="14"/>
      <c r="H18" s="41">
        <v>3869564117</v>
      </c>
      <c r="I18" s="41">
        <f>H18*1.12</f>
        <v>4333911811.04</v>
      </c>
      <c r="J18" s="53" t="s">
        <v>161</v>
      </c>
      <c r="K18" s="10" t="s">
        <v>162</v>
      </c>
    </row>
    <row r="19" spans="1:11" s="6" customFormat="1" ht="75" x14ac:dyDescent="0.25">
      <c r="A19" s="23">
        <v>2</v>
      </c>
      <c r="B19" s="66" t="s">
        <v>267</v>
      </c>
      <c r="C19" s="5" t="s">
        <v>29</v>
      </c>
      <c r="D19" s="66" t="s">
        <v>163</v>
      </c>
      <c r="E19" s="12" t="s">
        <v>160</v>
      </c>
      <c r="F19" s="12">
        <v>1</v>
      </c>
      <c r="G19" s="12"/>
      <c r="H19" s="27">
        <v>20450244299</v>
      </c>
      <c r="I19" s="41">
        <f t="shared" ref="I19" si="0">H19*1.12</f>
        <v>22904273614.880001</v>
      </c>
      <c r="J19" s="53" t="s">
        <v>164</v>
      </c>
      <c r="K19" s="10" t="s">
        <v>162</v>
      </c>
    </row>
    <row r="20" spans="1:11" s="87" customFormat="1" ht="90" customHeight="1" x14ac:dyDescent="0.25">
      <c r="A20" s="158" t="s">
        <v>413</v>
      </c>
      <c r="B20" s="112" t="s">
        <v>420</v>
      </c>
      <c r="C20" s="118" t="s">
        <v>29</v>
      </c>
      <c r="D20" s="112" t="s">
        <v>421</v>
      </c>
      <c r="E20" s="124" t="s">
        <v>197</v>
      </c>
      <c r="F20" s="124">
        <v>1</v>
      </c>
      <c r="G20" s="124"/>
      <c r="H20" s="119">
        <v>100000000</v>
      </c>
      <c r="I20" s="84">
        <f>H20*1.12</f>
        <v>112000000.00000001</v>
      </c>
      <c r="J20" s="122" t="s">
        <v>419</v>
      </c>
      <c r="K20" s="95" t="s">
        <v>176</v>
      </c>
    </row>
    <row r="21" spans="1:11" s="6" customFormat="1" ht="15" customHeight="1" x14ac:dyDescent="0.25">
      <c r="A21" s="193" t="s">
        <v>165</v>
      </c>
      <c r="B21" s="194"/>
      <c r="C21" s="194"/>
      <c r="D21" s="194"/>
      <c r="E21" s="194"/>
      <c r="F21" s="194"/>
      <c r="G21" s="195"/>
      <c r="H21" s="39">
        <f>SUM(H18:H20)</f>
        <v>24419808416</v>
      </c>
      <c r="I21" s="39">
        <f>SUM(I18:I20)</f>
        <v>27350185425.920002</v>
      </c>
      <c r="J21" s="2"/>
      <c r="K21" s="10"/>
    </row>
    <row r="22" spans="1:11" s="6" customFormat="1" ht="15" customHeight="1" x14ac:dyDescent="0.25">
      <c r="A22" s="186" t="s">
        <v>166</v>
      </c>
      <c r="B22" s="186"/>
      <c r="C22" s="186"/>
      <c r="D22" s="186"/>
      <c r="E22" s="186"/>
      <c r="F22" s="186"/>
      <c r="G22" s="186"/>
      <c r="H22" s="186"/>
      <c r="I22" s="186"/>
      <c r="J22" s="186"/>
      <c r="K22" s="186"/>
    </row>
    <row r="23" spans="1:11" s="87" customFormat="1" ht="60" x14ac:dyDescent="0.25">
      <c r="A23" s="88">
        <v>3</v>
      </c>
      <c r="B23" s="112" t="s">
        <v>377</v>
      </c>
      <c r="C23" s="121" t="s">
        <v>29</v>
      </c>
      <c r="D23" s="112" t="s">
        <v>378</v>
      </c>
      <c r="E23" s="114" t="s">
        <v>167</v>
      </c>
      <c r="F23" s="114">
        <v>1</v>
      </c>
      <c r="G23" s="114"/>
      <c r="H23" s="122">
        <v>447281489</v>
      </c>
      <c r="I23" s="119">
        <f>H23*1.12</f>
        <v>500955267.68000007</v>
      </c>
      <c r="J23" s="120" t="s">
        <v>168</v>
      </c>
      <c r="K23" s="95" t="s">
        <v>162</v>
      </c>
    </row>
    <row r="24" spans="1:11" s="6" customFormat="1" ht="105" x14ac:dyDescent="0.25">
      <c r="A24" s="23">
        <v>4</v>
      </c>
      <c r="B24" s="66" t="s">
        <v>169</v>
      </c>
      <c r="C24" s="11" t="s">
        <v>29</v>
      </c>
      <c r="D24" s="66" t="s">
        <v>296</v>
      </c>
      <c r="E24" s="12" t="s">
        <v>167</v>
      </c>
      <c r="F24" s="12">
        <v>1</v>
      </c>
      <c r="G24" s="12"/>
      <c r="H24" s="27">
        <v>37000000</v>
      </c>
      <c r="I24" s="27">
        <f t="shared" ref="I24:I49" si="1">H24*1.12</f>
        <v>41440000.000000007</v>
      </c>
      <c r="J24" s="51" t="s">
        <v>336</v>
      </c>
      <c r="K24" s="10" t="s">
        <v>162</v>
      </c>
    </row>
    <row r="25" spans="1:11" s="6" customFormat="1" x14ac:dyDescent="0.25">
      <c r="A25" s="23">
        <v>5</v>
      </c>
      <c r="B25" s="66" t="s">
        <v>295</v>
      </c>
      <c r="C25" s="11"/>
      <c r="D25" s="66"/>
      <c r="E25" s="12"/>
      <c r="F25" s="12"/>
      <c r="G25" s="12"/>
      <c r="H25" s="27"/>
      <c r="I25" s="27"/>
      <c r="J25" s="51"/>
      <c r="K25" s="10"/>
    </row>
    <row r="26" spans="1:11" s="6" customFormat="1" x14ac:dyDescent="0.25">
      <c r="A26" s="23">
        <v>6</v>
      </c>
      <c r="B26" s="66" t="s">
        <v>295</v>
      </c>
      <c r="C26" s="11"/>
      <c r="D26" s="66"/>
      <c r="E26" s="12"/>
      <c r="F26" s="12"/>
      <c r="G26" s="12"/>
      <c r="H26" s="27"/>
      <c r="I26" s="27"/>
      <c r="J26" s="51"/>
      <c r="K26" s="10"/>
    </row>
    <row r="27" spans="1:11" s="6" customFormat="1" x14ac:dyDescent="0.25">
      <c r="A27" s="23">
        <v>7</v>
      </c>
      <c r="B27" s="66" t="s">
        <v>295</v>
      </c>
      <c r="C27" s="11"/>
      <c r="D27" s="66"/>
      <c r="E27" s="12"/>
      <c r="F27" s="12"/>
      <c r="G27" s="12"/>
      <c r="H27" s="27"/>
      <c r="I27" s="27"/>
      <c r="J27" s="51"/>
      <c r="K27" s="10"/>
    </row>
    <row r="28" spans="1:11" s="6" customFormat="1" x14ac:dyDescent="0.25">
      <c r="A28" s="23">
        <v>8</v>
      </c>
      <c r="B28" s="66" t="s">
        <v>295</v>
      </c>
      <c r="C28" s="11"/>
      <c r="D28" s="66"/>
      <c r="E28" s="12"/>
      <c r="F28" s="12"/>
      <c r="G28" s="12"/>
      <c r="H28" s="27"/>
      <c r="I28" s="27"/>
      <c r="J28" s="54"/>
      <c r="K28" s="10"/>
    </row>
    <row r="29" spans="1:11" s="6" customFormat="1" x14ac:dyDescent="0.25">
      <c r="A29" s="23">
        <v>9</v>
      </c>
      <c r="B29" s="66" t="s">
        <v>295</v>
      </c>
      <c r="C29" s="11"/>
      <c r="D29" s="66"/>
      <c r="E29" s="12"/>
      <c r="F29" s="12"/>
      <c r="G29" s="12"/>
      <c r="H29" s="27"/>
      <c r="I29" s="27"/>
      <c r="J29" s="54"/>
      <c r="K29" s="10"/>
    </row>
    <row r="30" spans="1:11" s="87" customFormat="1" ht="45" x14ac:dyDescent="0.25">
      <c r="A30" s="88">
        <v>10</v>
      </c>
      <c r="B30" s="112" t="s">
        <v>315</v>
      </c>
      <c r="C30" s="121" t="s">
        <v>298</v>
      </c>
      <c r="D30" s="112" t="s">
        <v>170</v>
      </c>
      <c r="E30" s="114" t="s">
        <v>167</v>
      </c>
      <c r="F30" s="114">
        <v>1</v>
      </c>
      <c r="G30" s="114"/>
      <c r="H30" s="119">
        <v>5000000</v>
      </c>
      <c r="I30" s="119">
        <f t="shared" si="1"/>
        <v>5600000.0000000009</v>
      </c>
      <c r="J30" s="120" t="s">
        <v>345</v>
      </c>
      <c r="K30" s="95" t="s">
        <v>316</v>
      </c>
    </row>
    <row r="31" spans="1:11" s="87" customFormat="1" ht="45" x14ac:dyDescent="0.25">
      <c r="A31" s="88">
        <v>11</v>
      </c>
      <c r="B31" s="112" t="s">
        <v>268</v>
      </c>
      <c r="C31" s="121" t="s">
        <v>298</v>
      </c>
      <c r="D31" s="112" t="s">
        <v>171</v>
      </c>
      <c r="E31" s="114" t="s">
        <v>167</v>
      </c>
      <c r="F31" s="114">
        <v>1</v>
      </c>
      <c r="G31" s="114"/>
      <c r="H31" s="119">
        <v>5927000</v>
      </c>
      <c r="I31" s="119">
        <f t="shared" si="1"/>
        <v>6638240.0000000009</v>
      </c>
      <c r="J31" s="120" t="s">
        <v>402</v>
      </c>
      <c r="K31" s="95" t="s">
        <v>176</v>
      </c>
    </row>
    <row r="32" spans="1:11" s="6" customFormat="1" x14ac:dyDescent="0.25">
      <c r="A32" s="23">
        <v>12</v>
      </c>
      <c r="B32" s="66" t="s">
        <v>295</v>
      </c>
      <c r="C32" s="11"/>
      <c r="D32" s="66"/>
      <c r="E32" s="12"/>
      <c r="F32" s="12"/>
      <c r="G32" s="12"/>
      <c r="H32" s="27"/>
      <c r="I32" s="27"/>
      <c r="J32" s="54"/>
      <c r="K32" s="10"/>
    </row>
    <row r="33" spans="1:11" s="6" customFormat="1" x14ac:dyDescent="0.25">
      <c r="A33" s="23">
        <v>13</v>
      </c>
      <c r="B33" s="66" t="s">
        <v>295</v>
      </c>
      <c r="C33" s="11"/>
      <c r="D33" s="66"/>
      <c r="E33" s="12"/>
      <c r="F33" s="12"/>
      <c r="G33" s="12"/>
      <c r="H33" s="27"/>
      <c r="I33" s="27"/>
      <c r="J33" s="54"/>
      <c r="K33" s="10"/>
    </row>
    <row r="34" spans="1:11" s="6" customFormat="1" ht="75" x14ac:dyDescent="0.25">
      <c r="A34" s="23">
        <v>14</v>
      </c>
      <c r="B34" s="66" t="s">
        <v>173</v>
      </c>
      <c r="C34" s="11" t="s">
        <v>298</v>
      </c>
      <c r="D34" s="66" t="s">
        <v>174</v>
      </c>
      <c r="E34" s="12" t="s">
        <v>167</v>
      </c>
      <c r="F34" s="12">
        <v>1</v>
      </c>
      <c r="G34" s="12"/>
      <c r="H34" s="27">
        <v>3200000</v>
      </c>
      <c r="I34" s="27">
        <f t="shared" si="1"/>
        <v>3584000.0000000005</v>
      </c>
      <c r="J34" s="54" t="s">
        <v>175</v>
      </c>
      <c r="K34" s="10" t="s">
        <v>176</v>
      </c>
    </row>
    <row r="35" spans="1:11" s="6" customFormat="1" ht="45" x14ac:dyDescent="0.25">
      <c r="A35" s="23">
        <v>15</v>
      </c>
      <c r="B35" s="66" t="s">
        <v>177</v>
      </c>
      <c r="C35" s="11" t="s">
        <v>29</v>
      </c>
      <c r="D35" s="66" t="s">
        <v>178</v>
      </c>
      <c r="E35" s="12" t="s">
        <v>167</v>
      </c>
      <c r="F35" s="12">
        <v>1</v>
      </c>
      <c r="G35" s="12"/>
      <c r="H35" s="27">
        <v>10000000</v>
      </c>
      <c r="I35" s="27">
        <f t="shared" si="1"/>
        <v>11200000.000000002</v>
      </c>
      <c r="J35" s="54" t="s">
        <v>179</v>
      </c>
      <c r="K35" s="10" t="s">
        <v>176</v>
      </c>
    </row>
    <row r="36" spans="1:11" s="6" customFormat="1" ht="45" x14ac:dyDescent="0.25">
      <c r="A36" s="23">
        <v>16</v>
      </c>
      <c r="B36" s="66" t="s">
        <v>180</v>
      </c>
      <c r="C36" s="11" t="s">
        <v>29</v>
      </c>
      <c r="D36" s="66" t="s">
        <v>181</v>
      </c>
      <c r="E36" s="12" t="s">
        <v>167</v>
      </c>
      <c r="F36" s="12">
        <v>1</v>
      </c>
      <c r="G36" s="12"/>
      <c r="H36" s="27">
        <v>38000000</v>
      </c>
      <c r="I36" s="27">
        <f t="shared" si="1"/>
        <v>42560000.000000007</v>
      </c>
      <c r="J36" s="54" t="s">
        <v>347</v>
      </c>
      <c r="K36" s="10" t="s">
        <v>176</v>
      </c>
    </row>
    <row r="37" spans="1:11" s="6" customFormat="1" ht="45" customHeight="1" x14ac:dyDescent="0.25">
      <c r="A37" s="23">
        <v>17</v>
      </c>
      <c r="B37" s="66" t="s">
        <v>182</v>
      </c>
      <c r="C37" s="11" t="s">
        <v>29</v>
      </c>
      <c r="D37" s="66" t="s">
        <v>182</v>
      </c>
      <c r="E37" s="12" t="s">
        <v>167</v>
      </c>
      <c r="F37" s="12">
        <v>1</v>
      </c>
      <c r="G37" s="12"/>
      <c r="H37" s="27">
        <v>20000000</v>
      </c>
      <c r="I37" s="27">
        <f t="shared" si="1"/>
        <v>22400000.000000004</v>
      </c>
      <c r="J37" s="51" t="s">
        <v>175</v>
      </c>
      <c r="K37" s="10" t="s">
        <v>183</v>
      </c>
    </row>
    <row r="38" spans="1:11" s="87" customFormat="1" ht="60" x14ac:dyDescent="0.25">
      <c r="A38" s="88">
        <v>18</v>
      </c>
      <c r="B38" s="112" t="s">
        <v>184</v>
      </c>
      <c r="C38" s="121" t="s">
        <v>298</v>
      </c>
      <c r="D38" s="112" t="s">
        <v>185</v>
      </c>
      <c r="E38" s="114" t="s">
        <v>167</v>
      </c>
      <c r="F38" s="114">
        <v>1</v>
      </c>
      <c r="G38" s="114"/>
      <c r="H38" s="119">
        <v>769763.75</v>
      </c>
      <c r="I38" s="119">
        <f t="shared" si="1"/>
        <v>862135.40000000014</v>
      </c>
      <c r="J38" s="120" t="s">
        <v>186</v>
      </c>
      <c r="K38" s="95" t="s">
        <v>187</v>
      </c>
    </row>
    <row r="39" spans="1:11" s="87" customFormat="1" x14ac:dyDescent="0.25">
      <c r="A39" s="88">
        <v>19</v>
      </c>
      <c r="B39" s="112" t="s">
        <v>295</v>
      </c>
      <c r="C39" s="121"/>
      <c r="D39" s="112"/>
      <c r="E39" s="114"/>
      <c r="F39" s="114"/>
      <c r="G39" s="114"/>
      <c r="H39" s="119"/>
      <c r="I39" s="119"/>
      <c r="J39" s="120"/>
      <c r="K39" s="95"/>
    </row>
    <row r="40" spans="1:11" s="6" customFormat="1" ht="60" x14ac:dyDescent="0.25">
      <c r="A40" s="23">
        <v>20</v>
      </c>
      <c r="B40" s="66" t="s">
        <v>188</v>
      </c>
      <c r="C40" s="11" t="s">
        <v>298</v>
      </c>
      <c r="D40" s="66" t="s">
        <v>188</v>
      </c>
      <c r="E40" s="12" t="s">
        <v>167</v>
      </c>
      <c r="F40" s="12">
        <v>1</v>
      </c>
      <c r="G40" s="12"/>
      <c r="H40" s="27">
        <v>3752.68</v>
      </c>
      <c r="I40" s="27">
        <f t="shared" si="1"/>
        <v>4203.0016000000005</v>
      </c>
      <c r="J40" s="54" t="s">
        <v>186</v>
      </c>
      <c r="K40" s="10" t="s">
        <v>187</v>
      </c>
    </row>
    <row r="41" spans="1:11" s="6" customFormat="1" x14ac:dyDescent="0.25">
      <c r="A41" s="25">
        <v>21</v>
      </c>
      <c r="B41" s="66" t="s">
        <v>295</v>
      </c>
      <c r="C41" s="11"/>
      <c r="D41" s="66"/>
      <c r="E41" s="12"/>
      <c r="F41" s="13"/>
      <c r="G41" s="13"/>
      <c r="H41" s="27"/>
      <c r="I41" s="27"/>
      <c r="J41" s="54"/>
      <c r="K41" s="10"/>
    </row>
    <row r="42" spans="1:11" s="6" customFormat="1" ht="45" x14ac:dyDescent="0.25">
      <c r="A42" s="25">
        <v>22</v>
      </c>
      <c r="B42" s="66" t="s">
        <v>297</v>
      </c>
      <c r="C42" s="11" t="s">
        <v>298</v>
      </c>
      <c r="D42" s="66" t="s">
        <v>299</v>
      </c>
      <c r="E42" s="13" t="s">
        <v>167</v>
      </c>
      <c r="F42" s="13">
        <v>1</v>
      </c>
      <c r="G42" s="13"/>
      <c r="H42" s="28">
        <v>1500000</v>
      </c>
      <c r="I42" s="28">
        <f t="shared" si="1"/>
        <v>1680000.0000000002</v>
      </c>
      <c r="J42" s="54" t="s">
        <v>300</v>
      </c>
      <c r="K42" s="10" t="s">
        <v>187</v>
      </c>
    </row>
    <row r="43" spans="1:11" s="6" customFormat="1" ht="47.25" customHeight="1" x14ac:dyDescent="0.25">
      <c r="A43" s="81" t="s">
        <v>330</v>
      </c>
      <c r="B43" s="66" t="s">
        <v>337</v>
      </c>
      <c r="C43" s="11" t="s">
        <v>298</v>
      </c>
      <c r="D43" s="66" t="s">
        <v>338</v>
      </c>
      <c r="E43" s="13" t="s">
        <v>167</v>
      </c>
      <c r="F43" s="13">
        <v>1</v>
      </c>
      <c r="G43" s="13"/>
      <c r="H43" s="28">
        <v>3197000</v>
      </c>
      <c r="I43" s="28">
        <f t="shared" si="1"/>
        <v>3580640.0000000005</v>
      </c>
      <c r="J43" s="54" t="s">
        <v>339</v>
      </c>
      <c r="K43" s="10" t="s">
        <v>302</v>
      </c>
    </row>
    <row r="44" spans="1:11" s="87" customFormat="1" x14ac:dyDescent="0.25">
      <c r="A44" s="125" t="s">
        <v>369</v>
      </c>
      <c r="B44" s="112" t="s">
        <v>295</v>
      </c>
      <c r="C44" s="121"/>
      <c r="D44" s="112"/>
      <c r="E44" s="124"/>
      <c r="F44" s="124"/>
      <c r="G44" s="124"/>
      <c r="H44" s="119"/>
      <c r="I44" s="119"/>
      <c r="J44" s="120"/>
      <c r="K44" s="95"/>
    </row>
    <row r="45" spans="1:11" s="6" customFormat="1" ht="45" x14ac:dyDescent="0.25">
      <c r="A45" s="81" t="s">
        <v>370</v>
      </c>
      <c r="B45" s="66" t="s">
        <v>380</v>
      </c>
      <c r="C45" s="11" t="s">
        <v>298</v>
      </c>
      <c r="D45" s="66" t="s">
        <v>380</v>
      </c>
      <c r="E45" s="13" t="s">
        <v>167</v>
      </c>
      <c r="F45" s="13">
        <v>1</v>
      </c>
      <c r="G45" s="13"/>
      <c r="H45" s="27">
        <v>5542.86</v>
      </c>
      <c r="I45" s="27">
        <f t="shared" si="1"/>
        <v>6208.0032000000001</v>
      </c>
      <c r="J45" s="54" t="s">
        <v>379</v>
      </c>
      <c r="K45" s="10" t="s">
        <v>187</v>
      </c>
    </row>
    <row r="46" spans="1:11" s="6" customFormat="1" ht="60" x14ac:dyDescent="0.25">
      <c r="A46" s="81" t="s">
        <v>371</v>
      </c>
      <c r="B46" s="66" t="s">
        <v>381</v>
      </c>
      <c r="C46" s="11" t="s">
        <v>298</v>
      </c>
      <c r="D46" s="66" t="s">
        <v>381</v>
      </c>
      <c r="E46" s="13" t="s">
        <v>167</v>
      </c>
      <c r="F46" s="13">
        <v>1</v>
      </c>
      <c r="G46" s="13"/>
      <c r="H46" s="27">
        <v>53425.89</v>
      </c>
      <c r="I46" s="27">
        <f t="shared" si="1"/>
        <v>59836.996800000008</v>
      </c>
      <c r="J46" s="54" t="s">
        <v>379</v>
      </c>
      <c r="K46" s="10" t="s">
        <v>187</v>
      </c>
    </row>
    <row r="47" spans="1:11" s="6" customFormat="1" ht="60" x14ac:dyDescent="0.25">
      <c r="A47" s="81" t="s">
        <v>372</v>
      </c>
      <c r="B47" s="66" t="s">
        <v>382</v>
      </c>
      <c r="C47" s="11" t="s">
        <v>298</v>
      </c>
      <c r="D47" s="66" t="s">
        <v>382</v>
      </c>
      <c r="E47" s="13" t="s">
        <v>167</v>
      </c>
      <c r="F47" s="13">
        <v>1</v>
      </c>
      <c r="G47" s="13"/>
      <c r="H47" s="27">
        <v>20421.43</v>
      </c>
      <c r="I47" s="27">
        <f t="shared" si="1"/>
        <v>22872.001600000003</v>
      </c>
      <c r="J47" s="54" t="s">
        <v>379</v>
      </c>
      <c r="K47" s="10" t="s">
        <v>187</v>
      </c>
    </row>
    <row r="48" spans="1:11" s="87" customFormat="1" ht="60" x14ac:dyDescent="0.25">
      <c r="A48" s="125" t="s">
        <v>424</v>
      </c>
      <c r="B48" s="112" t="s">
        <v>431</v>
      </c>
      <c r="C48" s="121" t="s">
        <v>298</v>
      </c>
      <c r="D48" s="112" t="s">
        <v>432</v>
      </c>
      <c r="E48" s="124" t="s">
        <v>167</v>
      </c>
      <c r="F48" s="124">
        <v>1</v>
      </c>
      <c r="G48" s="124"/>
      <c r="H48" s="84">
        <v>100000</v>
      </c>
      <c r="I48" s="84">
        <f t="shared" si="1"/>
        <v>112000.00000000001</v>
      </c>
      <c r="J48" s="122" t="s">
        <v>433</v>
      </c>
      <c r="K48" s="95" t="s">
        <v>176</v>
      </c>
    </row>
    <row r="49" spans="1:11" s="87" customFormat="1" ht="75" x14ac:dyDescent="0.25">
      <c r="A49" s="125" t="s">
        <v>428</v>
      </c>
      <c r="B49" s="112" t="s">
        <v>434</v>
      </c>
      <c r="C49" s="121" t="s">
        <v>298</v>
      </c>
      <c r="D49" s="112" t="s">
        <v>435</v>
      </c>
      <c r="E49" s="124" t="s">
        <v>167</v>
      </c>
      <c r="F49" s="124">
        <v>1</v>
      </c>
      <c r="G49" s="124"/>
      <c r="H49" s="84">
        <v>30770</v>
      </c>
      <c r="I49" s="84">
        <f t="shared" si="1"/>
        <v>34462.400000000001</v>
      </c>
      <c r="J49" s="122" t="s">
        <v>436</v>
      </c>
      <c r="K49" s="95" t="s">
        <v>162</v>
      </c>
    </row>
    <row r="50" spans="1:11" s="6" customFormat="1" x14ac:dyDescent="0.25">
      <c r="A50" s="161" t="s">
        <v>189</v>
      </c>
      <c r="B50" s="159"/>
      <c r="C50" s="159"/>
      <c r="D50" s="159"/>
      <c r="E50" s="159"/>
      <c r="F50" s="159"/>
      <c r="G50" s="160"/>
      <c r="H50" s="40">
        <f>SUM(H23:H49)</f>
        <v>572089165.6099999</v>
      </c>
      <c r="I50" s="40">
        <f>SUM(I23:I49)</f>
        <v>640739865.48320007</v>
      </c>
      <c r="J50" s="2"/>
      <c r="K50" s="10"/>
    </row>
    <row r="51" spans="1:11" s="6" customFormat="1" ht="19.5" customHeight="1" x14ac:dyDescent="0.25">
      <c r="A51" s="196" t="s">
        <v>301</v>
      </c>
      <c r="B51" s="197"/>
      <c r="C51" s="197"/>
      <c r="D51" s="197"/>
      <c r="E51" s="197"/>
      <c r="F51" s="197"/>
      <c r="G51" s="197"/>
      <c r="H51" s="197"/>
      <c r="I51" s="197"/>
      <c r="J51" s="197"/>
      <c r="K51" s="198"/>
    </row>
    <row r="52" spans="1:11" s="6" customFormat="1" x14ac:dyDescent="0.25">
      <c r="A52" s="79">
        <v>23</v>
      </c>
      <c r="B52" s="36" t="s">
        <v>295</v>
      </c>
      <c r="C52" s="80"/>
      <c r="D52" s="36"/>
      <c r="E52" s="25"/>
      <c r="F52" s="25"/>
      <c r="G52" s="28"/>
      <c r="H52" s="28"/>
      <c r="I52" s="28"/>
      <c r="J52" s="2"/>
      <c r="K52" s="10"/>
    </row>
    <row r="53" spans="1:11" s="6" customFormat="1" x14ac:dyDescent="0.25">
      <c r="A53" s="79">
        <v>24</v>
      </c>
      <c r="B53" s="36" t="s">
        <v>295</v>
      </c>
      <c r="C53" s="80"/>
      <c r="D53" s="36"/>
      <c r="E53" s="25"/>
      <c r="F53" s="25"/>
      <c r="G53" s="28"/>
      <c r="H53" s="28"/>
      <c r="I53" s="28"/>
      <c r="J53" s="2"/>
      <c r="K53" s="10"/>
    </row>
    <row r="54" spans="1:11" s="6" customFormat="1" x14ac:dyDescent="0.25">
      <c r="A54" s="79">
        <v>25</v>
      </c>
      <c r="B54" s="36" t="s">
        <v>295</v>
      </c>
      <c r="C54" s="80"/>
      <c r="D54" s="36"/>
      <c r="E54" s="25"/>
      <c r="F54" s="25"/>
      <c r="G54" s="28"/>
      <c r="H54" s="28"/>
      <c r="I54" s="28"/>
      <c r="J54" s="2"/>
      <c r="K54" s="10"/>
    </row>
    <row r="55" spans="1:11" s="6" customFormat="1" x14ac:dyDescent="0.25">
      <c r="A55" s="79">
        <v>26</v>
      </c>
      <c r="B55" s="36" t="s">
        <v>295</v>
      </c>
      <c r="C55" s="80"/>
      <c r="D55" s="36"/>
      <c r="E55" s="25"/>
      <c r="F55" s="25"/>
      <c r="G55" s="28"/>
      <c r="H55" s="28"/>
      <c r="I55" s="28"/>
      <c r="J55" s="2"/>
      <c r="K55" s="10"/>
    </row>
    <row r="56" spans="1:11" s="6" customFormat="1" ht="20.25" customHeight="1" x14ac:dyDescent="0.25">
      <c r="A56" s="79">
        <v>27</v>
      </c>
      <c r="B56" s="36" t="s">
        <v>295</v>
      </c>
      <c r="C56" s="80"/>
      <c r="D56" s="36"/>
      <c r="E56" s="25"/>
      <c r="F56" s="25"/>
      <c r="G56" s="28"/>
      <c r="H56" s="28"/>
      <c r="I56" s="28"/>
      <c r="J56" s="2"/>
      <c r="K56" s="10"/>
    </row>
    <row r="57" spans="1:11" s="6" customFormat="1" ht="15" customHeight="1" x14ac:dyDescent="0.25">
      <c r="A57" s="79">
        <v>28</v>
      </c>
      <c r="B57" s="36" t="s">
        <v>295</v>
      </c>
      <c r="C57" s="80"/>
      <c r="D57" s="36"/>
      <c r="E57" s="25"/>
      <c r="F57" s="25"/>
      <c r="G57" s="28"/>
      <c r="H57" s="28"/>
      <c r="I57" s="28"/>
      <c r="J57" s="2"/>
      <c r="K57" s="10"/>
    </row>
    <row r="58" spans="1:11" s="6" customFormat="1" ht="15" customHeight="1" x14ac:dyDescent="0.25">
      <c r="A58" s="199" t="s">
        <v>303</v>
      </c>
      <c r="B58" s="200"/>
      <c r="C58" s="200"/>
      <c r="D58" s="200"/>
      <c r="E58" s="200"/>
      <c r="F58" s="200"/>
      <c r="G58" s="201"/>
      <c r="H58" s="39">
        <f>SUM(H52:H57)</f>
        <v>0</v>
      </c>
      <c r="I58" s="39">
        <f t="shared" ref="I58" si="2">H58*1.12</f>
        <v>0</v>
      </c>
      <c r="J58" s="2"/>
      <c r="K58" s="10"/>
    </row>
    <row r="59" spans="1:11" s="6" customFormat="1" x14ac:dyDescent="0.25">
      <c r="A59" s="185" t="s">
        <v>310</v>
      </c>
      <c r="B59" s="185"/>
      <c r="C59" s="185"/>
      <c r="D59" s="185"/>
      <c r="E59" s="185"/>
      <c r="F59" s="185"/>
      <c r="G59" s="185"/>
      <c r="H59" s="185"/>
      <c r="I59" s="185"/>
      <c r="J59" s="185"/>
      <c r="K59" s="185"/>
    </row>
    <row r="60" spans="1:11" s="6" customFormat="1" x14ac:dyDescent="0.25">
      <c r="A60" s="180" t="s">
        <v>158</v>
      </c>
      <c r="B60" s="181"/>
      <c r="C60" s="181"/>
      <c r="D60" s="181"/>
      <c r="E60" s="181"/>
      <c r="F60" s="181"/>
      <c r="G60" s="181"/>
      <c r="H60" s="181"/>
      <c r="I60" s="181"/>
      <c r="J60" s="181"/>
      <c r="K60" s="182"/>
    </row>
    <row r="61" spans="1:11" s="6" customFormat="1" ht="75" x14ac:dyDescent="0.25">
      <c r="A61" s="25">
        <v>1</v>
      </c>
      <c r="B61" s="66" t="s">
        <v>269</v>
      </c>
      <c r="C61" s="25" t="s">
        <v>190</v>
      </c>
      <c r="D61" s="66" t="s">
        <v>191</v>
      </c>
      <c r="E61" s="25" t="s">
        <v>160</v>
      </c>
      <c r="F61" s="25">
        <v>1</v>
      </c>
      <c r="G61" s="36"/>
      <c r="H61" s="28">
        <v>22067946054</v>
      </c>
      <c r="I61" s="28">
        <f>H61*1.12</f>
        <v>24716099580.480003</v>
      </c>
      <c r="J61" s="55" t="s">
        <v>328</v>
      </c>
      <c r="K61" s="36" t="s">
        <v>187</v>
      </c>
    </row>
    <row r="62" spans="1:11" s="6" customFormat="1" ht="60" x14ac:dyDescent="0.25">
      <c r="A62" s="25">
        <v>2</v>
      </c>
      <c r="B62" s="30" t="s">
        <v>270</v>
      </c>
      <c r="C62" s="25" t="s">
        <v>190</v>
      </c>
      <c r="D62" s="30" t="s">
        <v>271</v>
      </c>
      <c r="E62" s="25" t="s">
        <v>160</v>
      </c>
      <c r="F62" s="25">
        <v>1</v>
      </c>
      <c r="G62" s="36"/>
      <c r="H62" s="28">
        <v>1192956190</v>
      </c>
      <c r="I62" s="28">
        <f t="shared" ref="I62:I67" si="3">H62*1.12</f>
        <v>1336110932.8000002</v>
      </c>
      <c r="J62" s="55" t="s">
        <v>192</v>
      </c>
      <c r="K62" s="36" t="s">
        <v>187</v>
      </c>
    </row>
    <row r="63" spans="1:11" s="6" customFormat="1" ht="45" x14ac:dyDescent="0.25">
      <c r="A63" s="25">
        <v>3</v>
      </c>
      <c r="B63" s="30" t="s">
        <v>193</v>
      </c>
      <c r="C63" s="25" t="s">
        <v>194</v>
      </c>
      <c r="D63" s="30" t="s">
        <v>193</v>
      </c>
      <c r="E63" s="25" t="s">
        <v>160</v>
      </c>
      <c r="F63" s="25">
        <v>1</v>
      </c>
      <c r="G63" s="36"/>
      <c r="H63" s="28">
        <v>296349062</v>
      </c>
      <c r="I63" s="28">
        <f t="shared" si="3"/>
        <v>331910949.44000006</v>
      </c>
      <c r="J63" s="36" t="s">
        <v>195</v>
      </c>
      <c r="K63" s="36" t="s">
        <v>176</v>
      </c>
    </row>
    <row r="64" spans="1:11" s="6" customFormat="1" ht="30" x14ac:dyDescent="0.25">
      <c r="A64" s="25">
        <v>4</v>
      </c>
      <c r="B64" s="30" t="s">
        <v>272</v>
      </c>
      <c r="C64" s="25" t="s">
        <v>190</v>
      </c>
      <c r="D64" s="30" t="s">
        <v>272</v>
      </c>
      <c r="E64" s="25" t="s">
        <v>160</v>
      </c>
      <c r="F64" s="25">
        <v>1</v>
      </c>
      <c r="G64" s="30"/>
      <c r="H64" s="28">
        <v>212883810</v>
      </c>
      <c r="I64" s="28">
        <f t="shared" si="3"/>
        <v>238429867.20000002</v>
      </c>
      <c r="J64" s="55" t="s">
        <v>196</v>
      </c>
      <c r="K64" s="36" t="s">
        <v>187</v>
      </c>
    </row>
    <row r="65" spans="1:11" s="6" customFormat="1" ht="60" x14ac:dyDescent="0.25">
      <c r="A65" s="25">
        <v>5</v>
      </c>
      <c r="B65" s="30" t="s">
        <v>273</v>
      </c>
      <c r="C65" s="25" t="s">
        <v>190</v>
      </c>
      <c r="D65" s="30" t="s">
        <v>274</v>
      </c>
      <c r="E65" s="25" t="s">
        <v>160</v>
      </c>
      <c r="F65" s="25">
        <v>1</v>
      </c>
      <c r="G65" s="30"/>
      <c r="H65" s="28">
        <v>480353448</v>
      </c>
      <c r="I65" s="28">
        <f t="shared" si="3"/>
        <v>537995861.76000011</v>
      </c>
      <c r="J65" s="55" t="s">
        <v>196</v>
      </c>
      <c r="K65" s="36" t="s">
        <v>187</v>
      </c>
    </row>
    <row r="66" spans="1:11" s="87" customFormat="1" ht="15" customHeight="1" x14ac:dyDescent="0.25">
      <c r="A66" s="82">
        <v>6</v>
      </c>
      <c r="B66" s="83" t="s">
        <v>383</v>
      </c>
      <c r="C66" s="82" t="s">
        <v>190</v>
      </c>
      <c r="D66" s="83" t="s">
        <v>384</v>
      </c>
      <c r="E66" s="82" t="s">
        <v>160</v>
      </c>
      <c r="F66" s="82">
        <v>1</v>
      </c>
      <c r="G66" s="83"/>
      <c r="H66" s="84">
        <v>1093196228</v>
      </c>
      <c r="I66" s="84">
        <f t="shared" si="3"/>
        <v>1224379775.3600001</v>
      </c>
      <c r="J66" s="85" t="s">
        <v>329</v>
      </c>
      <c r="K66" s="86" t="s">
        <v>187</v>
      </c>
    </row>
    <row r="67" spans="1:11" s="6" customFormat="1" ht="15" customHeight="1" x14ac:dyDescent="0.25">
      <c r="A67" s="25">
        <v>7</v>
      </c>
      <c r="B67" s="30" t="s">
        <v>275</v>
      </c>
      <c r="C67" s="25" t="s">
        <v>190</v>
      </c>
      <c r="D67" s="30" t="s">
        <v>275</v>
      </c>
      <c r="E67" s="25" t="s">
        <v>197</v>
      </c>
      <c r="F67" s="25">
        <v>1</v>
      </c>
      <c r="G67" s="30"/>
      <c r="H67" s="28">
        <v>48472113</v>
      </c>
      <c r="I67" s="28">
        <f t="shared" si="3"/>
        <v>54288766.560000002</v>
      </c>
      <c r="J67" s="55" t="s">
        <v>172</v>
      </c>
      <c r="K67" s="36" t="s">
        <v>187</v>
      </c>
    </row>
    <row r="68" spans="1:11" s="6" customFormat="1" x14ac:dyDescent="0.25">
      <c r="A68" s="202" t="s">
        <v>165</v>
      </c>
      <c r="B68" s="203"/>
      <c r="C68" s="203"/>
      <c r="D68" s="203"/>
      <c r="E68" s="203"/>
      <c r="F68" s="203"/>
      <c r="G68" s="204"/>
      <c r="H68" s="39">
        <f>SUM(H61:H67)</f>
        <v>25392156905</v>
      </c>
      <c r="I68" s="39">
        <f>SUM(I61:I67)</f>
        <v>28439215733.600002</v>
      </c>
      <c r="J68" s="56"/>
      <c r="K68" s="56"/>
    </row>
    <row r="69" spans="1:11" s="6" customFormat="1" x14ac:dyDescent="0.25">
      <c r="A69" s="180" t="s">
        <v>166</v>
      </c>
      <c r="B69" s="181"/>
      <c r="C69" s="181"/>
      <c r="D69" s="181"/>
      <c r="E69" s="181"/>
      <c r="F69" s="181"/>
      <c r="G69" s="181"/>
      <c r="H69" s="181"/>
      <c r="I69" s="181"/>
      <c r="J69" s="181"/>
      <c r="K69" s="181"/>
    </row>
    <row r="70" spans="1:11" s="6" customFormat="1" ht="60" x14ac:dyDescent="0.25">
      <c r="A70" s="25">
        <v>8</v>
      </c>
      <c r="B70" s="30" t="s">
        <v>198</v>
      </c>
      <c r="C70" s="25" t="s">
        <v>199</v>
      </c>
      <c r="D70" s="30" t="s">
        <v>200</v>
      </c>
      <c r="E70" s="25" t="s">
        <v>167</v>
      </c>
      <c r="F70" s="25">
        <v>1</v>
      </c>
      <c r="G70" s="37"/>
      <c r="H70" s="84">
        <v>649488886.61000001</v>
      </c>
      <c r="I70" s="28">
        <f>H70*1.12</f>
        <v>727427553.00320005</v>
      </c>
      <c r="J70" s="55" t="s">
        <v>201</v>
      </c>
      <c r="K70" s="36" t="s">
        <v>176</v>
      </c>
    </row>
    <row r="71" spans="1:11" s="6" customFormat="1" ht="60" x14ac:dyDescent="0.25">
      <c r="A71" s="23">
        <f>A70+1</f>
        <v>9</v>
      </c>
      <c r="B71" s="67" t="s">
        <v>202</v>
      </c>
      <c r="C71" s="17" t="s">
        <v>199</v>
      </c>
      <c r="D71" s="67" t="s">
        <v>203</v>
      </c>
      <c r="E71" s="25" t="s">
        <v>167</v>
      </c>
      <c r="F71" s="21">
        <v>1</v>
      </c>
      <c r="G71" s="22"/>
      <c r="H71" s="93">
        <v>623727530.36000001</v>
      </c>
      <c r="I71" s="28">
        <f t="shared" ref="I71:I110" si="4">H71*1.12</f>
        <v>698574834.00320005</v>
      </c>
      <c r="J71" s="57" t="s">
        <v>201</v>
      </c>
      <c r="K71" s="10" t="s">
        <v>176</v>
      </c>
    </row>
    <row r="72" spans="1:11" s="6" customFormat="1" ht="60" x14ac:dyDescent="0.25">
      <c r="A72" s="23">
        <f>A71+1</f>
        <v>10</v>
      </c>
      <c r="B72" s="67" t="s">
        <v>204</v>
      </c>
      <c r="C72" s="17" t="s">
        <v>199</v>
      </c>
      <c r="D72" s="67" t="s">
        <v>205</v>
      </c>
      <c r="E72" s="25" t="s">
        <v>167</v>
      </c>
      <c r="F72" s="21">
        <v>1</v>
      </c>
      <c r="G72" s="22"/>
      <c r="H72" s="42">
        <v>169623761.61000001</v>
      </c>
      <c r="I72" s="28">
        <f t="shared" si="4"/>
        <v>189978613.00320002</v>
      </c>
      <c r="J72" s="57" t="s">
        <v>201</v>
      </c>
      <c r="K72" s="10" t="s">
        <v>176</v>
      </c>
    </row>
    <row r="73" spans="1:11" s="6" customFormat="1" ht="45" x14ac:dyDescent="0.25">
      <c r="A73" s="23">
        <f>A72+1</f>
        <v>11</v>
      </c>
      <c r="B73" s="68" t="s">
        <v>206</v>
      </c>
      <c r="C73" s="17" t="s">
        <v>207</v>
      </c>
      <c r="D73" s="68" t="s">
        <v>206</v>
      </c>
      <c r="E73" s="25" t="s">
        <v>167</v>
      </c>
      <c r="F73" s="5">
        <v>1</v>
      </c>
      <c r="G73" s="15"/>
      <c r="H73" s="26">
        <v>1128437</v>
      </c>
      <c r="I73" s="28">
        <f t="shared" si="4"/>
        <v>1263849.4400000002</v>
      </c>
      <c r="J73" s="58" t="s">
        <v>208</v>
      </c>
      <c r="K73" s="10" t="s">
        <v>187</v>
      </c>
    </row>
    <row r="74" spans="1:11" s="6" customFormat="1" ht="30" x14ac:dyDescent="0.25">
      <c r="A74" s="23">
        <f t="shared" ref="A74:A76" si="5">A73+1</f>
        <v>12</v>
      </c>
      <c r="B74" s="50" t="s">
        <v>209</v>
      </c>
      <c r="C74" s="17" t="s">
        <v>207</v>
      </c>
      <c r="D74" s="50" t="s">
        <v>209</v>
      </c>
      <c r="E74" s="25" t="s">
        <v>167</v>
      </c>
      <c r="F74" s="21">
        <v>1</v>
      </c>
      <c r="G74" s="22"/>
      <c r="H74" s="42">
        <v>37450000</v>
      </c>
      <c r="I74" s="28">
        <f t="shared" si="4"/>
        <v>41944000.000000007</v>
      </c>
      <c r="J74" s="57" t="s">
        <v>208</v>
      </c>
      <c r="K74" s="10" t="s">
        <v>210</v>
      </c>
    </row>
    <row r="75" spans="1:11" s="6" customFormat="1" ht="60" x14ac:dyDescent="0.25">
      <c r="A75" s="23">
        <f t="shared" si="5"/>
        <v>13</v>
      </c>
      <c r="B75" s="69" t="s">
        <v>211</v>
      </c>
      <c r="C75" s="5" t="s">
        <v>207</v>
      </c>
      <c r="D75" s="69" t="s">
        <v>211</v>
      </c>
      <c r="E75" s="25" t="s">
        <v>167</v>
      </c>
      <c r="F75" s="5">
        <v>1</v>
      </c>
      <c r="G75" s="5"/>
      <c r="H75" s="26">
        <v>200000</v>
      </c>
      <c r="I75" s="28">
        <f t="shared" si="4"/>
        <v>224000.00000000003</v>
      </c>
      <c r="J75" s="58" t="s">
        <v>212</v>
      </c>
      <c r="K75" s="10" t="s">
        <v>210</v>
      </c>
    </row>
    <row r="76" spans="1:11" s="6" customFormat="1" ht="60" x14ac:dyDescent="0.25">
      <c r="A76" s="23">
        <f t="shared" si="5"/>
        <v>14</v>
      </c>
      <c r="B76" s="31" t="s">
        <v>213</v>
      </c>
      <c r="C76" s="5" t="s">
        <v>214</v>
      </c>
      <c r="D76" s="31" t="s">
        <v>215</v>
      </c>
      <c r="E76" s="25" t="s">
        <v>167</v>
      </c>
      <c r="F76" s="5">
        <v>1</v>
      </c>
      <c r="G76" s="5"/>
      <c r="H76" s="26">
        <v>72000000</v>
      </c>
      <c r="I76" s="28">
        <f t="shared" si="4"/>
        <v>80640000.000000015</v>
      </c>
      <c r="J76" s="58" t="s">
        <v>216</v>
      </c>
      <c r="K76" s="10" t="s">
        <v>217</v>
      </c>
    </row>
    <row r="77" spans="1:11" s="6" customFormat="1" ht="75" x14ac:dyDescent="0.25">
      <c r="A77" s="23">
        <f>A76+1</f>
        <v>15</v>
      </c>
      <c r="B77" s="49" t="s">
        <v>218</v>
      </c>
      <c r="C77" s="5" t="s">
        <v>207</v>
      </c>
      <c r="D77" s="49" t="s">
        <v>218</v>
      </c>
      <c r="E77" s="25" t="s">
        <v>167</v>
      </c>
      <c r="F77" s="5">
        <v>1</v>
      </c>
      <c r="G77" s="5"/>
      <c r="H77" s="26">
        <v>116000</v>
      </c>
      <c r="I77" s="28">
        <f t="shared" si="4"/>
        <v>129920.00000000001</v>
      </c>
      <c r="J77" s="58" t="s">
        <v>219</v>
      </c>
      <c r="K77" s="10" t="s">
        <v>187</v>
      </c>
    </row>
    <row r="78" spans="1:11" ht="120" customHeight="1" x14ac:dyDescent="0.25">
      <c r="A78" s="23">
        <f>A77+1</f>
        <v>16</v>
      </c>
      <c r="B78" s="68" t="s">
        <v>355</v>
      </c>
      <c r="C78" s="5" t="s">
        <v>190</v>
      </c>
      <c r="D78" s="68" t="s">
        <v>356</v>
      </c>
      <c r="E78" s="25" t="s">
        <v>167</v>
      </c>
      <c r="F78" s="5">
        <v>1</v>
      </c>
      <c r="G78" s="5"/>
      <c r="H78" s="26">
        <v>241600000</v>
      </c>
      <c r="I78" s="28">
        <f t="shared" si="4"/>
        <v>270592000</v>
      </c>
      <c r="J78" s="58" t="s">
        <v>358</v>
      </c>
      <c r="K78" s="10" t="s">
        <v>357</v>
      </c>
    </row>
    <row r="79" spans="1:11" s="87" customFormat="1" ht="75" x14ac:dyDescent="0.25">
      <c r="A79" s="88">
        <f t="shared" ref="A79:A106" si="6">A78+1</f>
        <v>17</v>
      </c>
      <c r="B79" s="89" t="s">
        <v>220</v>
      </c>
      <c r="C79" s="118" t="s">
        <v>190</v>
      </c>
      <c r="D79" s="89" t="s">
        <v>220</v>
      </c>
      <c r="E79" s="82" t="s">
        <v>167</v>
      </c>
      <c r="F79" s="91">
        <v>1</v>
      </c>
      <c r="G79" s="92"/>
      <c r="H79" s="93">
        <v>45000000</v>
      </c>
      <c r="I79" s="84">
        <f t="shared" si="4"/>
        <v>50400000.000000007</v>
      </c>
      <c r="J79" s="94" t="s">
        <v>179</v>
      </c>
      <c r="K79" s="95" t="s">
        <v>176</v>
      </c>
    </row>
    <row r="80" spans="1:11" s="6" customFormat="1" ht="120" x14ac:dyDescent="0.25">
      <c r="A80" s="23">
        <f t="shared" si="6"/>
        <v>18</v>
      </c>
      <c r="B80" s="68" t="s">
        <v>221</v>
      </c>
      <c r="C80" s="5" t="s">
        <v>214</v>
      </c>
      <c r="D80" s="68" t="s">
        <v>222</v>
      </c>
      <c r="E80" s="25" t="s">
        <v>167</v>
      </c>
      <c r="F80" s="5">
        <v>1</v>
      </c>
      <c r="G80" s="5"/>
      <c r="H80" s="43">
        <v>61236000</v>
      </c>
      <c r="I80" s="28">
        <f t="shared" si="4"/>
        <v>68584320</v>
      </c>
      <c r="J80" s="59" t="s">
        <v>179</v>
      </c>
      <c r="K80" s="10" t="s">
        <v>223</v>
      </c>
    </row>
    <row r="81" spans="1:11" s="6" customFormat="1" ht="60" x14ac:dyDescent="0.25">
      <c r="A81" s="23">
        <f t="shared" si="6"/>
        <v>19</v>
      </c>
      <c r="B81" s="49" t="s">
        <v>276</v>
      </c>
      <c r="C81" s="5" t="s">
        <v>224</v>
      </c>
      <c r="D81" s="49" t="s">
        <v>276</v>
      </c>
      <c r="E81" s="25" t="s">
        <v>167</v>
      </c>
      <c r="F81" s="5">
        <v>1</v>
      </c>
      <c r="G81" s="7"/>
      <c r="H81" s="45">
        <v>800000</v>
      </c>
      <c r="I81" s="28">
        <f t="shared" si="4"/>
        <v>896000.00000000012</v>
      </c>
      <c r="J81" s="60" t="s">
        <v>216</v>
      </c>
      <c r="K81" s="10" t="s">
        <v>210</v>
      </c>
    </row>
    <row r="82" spans="1:11" s="87" customFormat="1" ht="45" x14ac:dyDescent="0.25">
      <c r="A82" s="88">
        <f t="shared" si="6"/>
        <v>20</v>
      </c>
      <c r="B82" s="140" t="s">
        <v>407</v>
      </c>
      <c r="C82" s="118" t="s">
        <v>190</v>
      </c>
      <c r="D82" s="140" t="s">
        <v>407</v>
      </c>
      <c r="E82" s="82" t="s">
        <v>167</v>
      </c>
      <c r="F82" s="118">
        <v>1</v>
      </c>
      <c r="G82" s="118"/>
      <c r="H82" s="135">
        <v>661500000</v>
      </c>
      <c r="I82" s="84">
        <f t="shared" si="4"/>
        <v>740880000.00000012</v>
      </c>
      <c r="J82" s="85" t="s">
        <v>406</v>
      </c>
      <c r="K82" s="95" t="s">
        <v>176</v>
      </c>
    </row>
    <row r="83" spans="1:11" s="6" customFormat="1" ht="60" x14ac:dyDescent="0.25">
      <c r="A83" s="23">
        <f t="shared" si="6"/>
        <v>21</v>
      </c>
      <c r="B83" s="70" t="s">
        <v>226</v>
      </c>
      <c r="C83" s="5" t="s">
        <v>190</v>
      </c>
      <c r="D83" s="70" t="s">
        <v>226</v>
      </c>
      <c r="E83" s="25" t="s">
        <v>167</v>
      </c>
      <c r="F83" s="5">
        <v>1</v>
      </c>
      <c r="G83" s="5"/>
      <c r="H83" s="43">
        <v>7000000</v>
      </c>
      <c r="I83" s="28">
        <f t="shared" si="4"/>
        <v>7840000.0000000009</v>
      </c>
      <c r="J83" s="60" t="s">
        <v>216</v>
      </c>
      <c r="K83" s="10" t="s">
        <v>176</v>
      </c>
    </row>
    <row r="84" spans="1:11" s="6" customFormat="1" ht="60" x14ac:dyDescent="0.25">
      <c r="A84" s="23">
        <f t="shared" si="6"/>
        <v>22</v>
      </c>
      <c r="B84" s="70" t="s">
        <v>225</v>
      </c>
      <c r="C84" s="5" t="s">
        <v>190</v>
      </c>
      <c r="D84" s="70" t="s">
        <v>227</v>
      </c>
      <c r="E84" s="25" t="s">
        <v>167</v>
      </c>
      <c r="F84" s="5">
        <v>1</v>
      </c>
      <c r="G84" s="5"/>
      <c r="H84" s="43">
        <v>54200000</v>
      </c>
      <c r="I84" s="28">
        <f t="shared" si="4"/>
        <v>60704000.000000007</v>
      </c>
      <c r="J84" s="60" t="s">
        <v>216</v>
      </c>
      <c r="K84" s="10" t="s">
        <v>176</v>
      </c>
    </row>
    <row r="85" spans="1:11" s="6" customFormat="1" ht="60" x14ac:dyDescent="0.25">
      <c r="A85" s="23">
        <f t="shared" si="6"/>
        <v>23</v>
      </c>
      <c r="B85" s="70" t="s">
        <v>225</v>
      </c>
      <c r="C85" s="5" t="s">
        <v>190</v>
      </c>
      <c r="D85" s="71" t="s">
        <v>228</v>
      </c>
      <c r="E85" s="25" t="s">
        <v>167</v>
      </c>
      <c r="F85" s="5">
        <v>1</v>
      </c>
      <c r="G85" s="5"/>
      <c r="H85" s="43">
        <v>174185000</v>
      </c>
      <c r="I85" s="28">
        <f t="shared" si="4"/>
        <v>195087200.00000003</v>
      </c>
      <c r="J85" s="60" t="s">
        <v>216</v>
      </c>
      <c r="K85" s="10" t="s">
        <v>176</v>
      </c>
    </row>
    <row r="86" spans="1:11" s="6" customFormat="1" ht="60" x14ac:dyDescent="0.25">
      <c r="A86" s="23">
        <f t="shared" si="6"/>
        <v>24</v>
      </c>
      <c r="B86" s="70" t="s">
        <v>340</v>
      </c>
      <c r="C86" s="5" t="s">
        <v>190</v>
      </c>
      <c r="D86" s="72" t="s">
        <v>341</v>
      </c>
      <c r="E86" s="25" t="s">
        <v>167</v>
      </c>
      <c r="F86" s="5">
        <v>1</v>
      </c>
      <c r="G86" s="5"/>
      <c r="H86" s="43">
        <v>6053030100</v>
      </c>
      <c r="I86" s="28">
        <f t="shared" si="4"/>
        <v>6779393712.000001</v>
      </c>
      <c r="J86" s="60" t="s">
        <v>342</v>
      </c>
      <c r="K86" s="10" t="s">
        <v>176</v>
      </c>
    </row>
    <row r="87" spans="1:11" s="6" customFormat="1" ht="75" x14ac:dyDescent="0.25">
      <c r="A87" s="23">
        <f t="shared" si="6"/>
        <v>25</v>
      </c>
      <c r="B87" s="73" t="s">
        <v>229</v>
      </c>
      <c r="C87" s="5" t="s">
        <v>190</v>
      </c>
      <c r="D87" s="73" t="s">
        <v>229</v>
      </c>
      <c r="E87" s="25" t="s">
        <v>167</v>
      </c>
      <c r="F87" s="5">
        <v>1</v>
      </c>
      <c r="G87" s="5"/>
      <c r="H87" s="43">
        <v>86947200</v>
      </c>
      <c r="I87" s="28">
        <f t="shared" si="4"/>
        <v>97380864.000000015</v>
      </c>
      <c r="J87" s="60" t="s">
        <v>216</v>
      </c>
      <c r="K87" s="10" t="s">
        <v>176</v>
      </c>
    </row>
    <row r="88" spans="1:11" ht="60" x14ac:dyDescent="0.25">
      <c r="A88" s="23">
        <f t="shared" si="6"/>
        <v>26</v>
      </c>
      <c r="B88" s="74" t="s">
        <v>323</v>
      </c>
      <c r="C88" s="5" t="s">
        <v>190</v>
      </c>
      <c r="D88" s="74" t="s">
        <v>324</v>
      </c>
      <c r="E88" s="25" t="s">
        <v>167</v>
      </c>
      <c r="F88" s="5">
        <v>1</v>
      </c>
      <c r="G88" s="5"/>
      <c r="H88" s="43">
        <v>1806000000</v>
      </c>
      <c r="I88" s="28">
        <f t="shared" si="4"/>
        <v>2022720000.0000002</v>
      </c>
      <c r="J88" s="60" t="s">
        <v>325</v>
      </c>
      <c r="K88" s="10" t="s">
        <v>176</v>
      </c>
    </row>
    <row r="89" spans="1:11" ht="90" x14ac:dyDescent="0.25">
      <c r="A89" s="23">
        <f t="shared" si="6"/>
        <v>27</v>
      </c>
      <c r="B89" s="74" t="s">
        <v>230</v>
      </c>
      <c r="C89" s="5" t="s">
        <v>190</v>
      </c>
      <c r="D89" s="74" t="s">
        <v>230</v>
      </c>
      <c r="E89" s="25" t="s">
        <v>167</v>
      </c>
      <c r="F89" s="5">
        <v>1</v>
      </c>
      <c r="G89" s="5"/>
      <c r="H89" s="43">
        <v>13566000</v>
      </c>
      <c r="I89" s="28">
        <f t="shared" si="4"/>
        <v>15193920.000000002</v>
      </c>
      <c r="J89" s="60" t="s">
        <v>216</v>
      </c>
      <c r="K89" s="10" t="s">
        <v>176</v>
      </c>
    </row>
    <row r="90" spans="1:11" ht="60" x14ac:dyDescent="0.25">
      <c r="A90" s="23">
        <f t="shared" si="6"/>
        <v>28</v>
      </c>
      <c r="B90" s="74" t="s">
        <v>231</v>
      </c>
      <c r="C90" s="5" t="s">
        <v>232</v>
      </c>
      <c r="D90" s="74" t="s">
        <v>231</v>
      </c>
      <c r="E90" s="25" t="s">
        <v>167</v>
      </c>
      <c r="F90" s="5">
        <v>1</v>
      </c>
      <c r="G90" s="5"/>
      <c r="H90" s="26">
        <v>11084000</v>
      </c>
      <c r="I90" s="28">
        <f t="shared" si="4"/>
        <v>12414080.000000002</v>
      </c>
      <c r="J90" s="54" t="s">
        <v>216</v>
      </c>
      <c r="K90" s="10" t="s">
        <v>176</v>
      </c>
    </row>
    <row r="91" spans="1:11" ht="60" x14ac:dyDescent="0.25">
      <c r="A91" s="23">
        <f t="shared" si="6"/>
        <v>29</v>
      </c>
      <c r="B91" s="73" t="s">
        <v>233</v>
      </c>
      <c r="C91" s="17" t="s">
        <v>234</v>
      </c>
      <c r="D91" s="73" t="s">
        <v>235</v>
      </c>
      <c r="E91" s="25" t="s">
        <v>167</v>
      </c>
      <c r="F91" s="5">
        <v>1</v>
      </c>
      <c r="G91" s="5"/>
      <c r="H91" s="43">
        <v>2916000</v>
      </c>
      <c r="I91" s="28">
        <f t="shared" si="4"/>
        <v>3265920.0000000005</v>
      </c>
      <c r="J91" s="60" t="s">
        <v>216</v>
      </c>
      <c r="K91" s="10" t="s">
        <v>176</v>
      </c>
    </row>
    <row r="92" spans="1:11" ht="60" x14ac:dyDescent="0.25">
      <c r="A92" s="23">
        <f t="shared" si="6"/>
        <v>30</v>
      </c>
      <c r="B92" s="74" t="s">
        <v>236</v>
      </c>
      <c r="C92" s="5" t="s">
        <v>190</v>
      </c>
      <c r="D92" s="74" t="s">
        <v>237</v>
      </c>
      <c r="E92" s="25" t="s">
        <v>167</v>
      </c>
      <c r="F92" s="5">
        <v>1</v>
      </c>
      <c r="G92" s="5"/>
      <c r="H92" s="43">
        <v>129000000</v>
      </c>
      <c r="I92" s="28">
        <f t="shared" si="4"/>
        <v>144480000</v>
      </c>
      <c r="J92" s="60" t="s">
        <v>238</v>
      </c>
      <c r="K92" s="10" t="s">
        <v>176</v>
      </c>
    </row>
    <row r="93" spans="1:11" ht="60" x14ac:dyDescent="0.25">
      <c r="A93" s="23">
        <f t="shared" si="6"/>
        <v>31</v>
      </c>
      <c r="B93" s="74" t="s">
        <v>239</v>
      </c>
      <c r="C93" s="5" t="s">
        <v>190</v>
      </c>
      <c r="D93" s="74" t="s">
        <v>240</v>
      </c>
      <c r="E93" s="25" t="s">
        <v>167</v>
      </c>
      <c r="F93" s="5">
        <v>1</v>
      </c>
      <c r="G93" s="5"/>
      <c r="H93" s="43">
        <v>68415000</v>
      </c>
      <c r="I93" s="28">
        <f t="shared" si="4"/>
        <v>76624800</v>
      </c>
      <c r="J93" s="60" t="s">
        <v>216</v>
      </c>
      <c r="K93" s="10" t="s">
        <v>176</v>
      </c>
    </row>
    <row r="94" spans="1:11" ht="75" x14ac:dyDescent="0.25">
      <c r="A94" s="23">
        <f t="shared" si="6"/>
        <v>32</v>
      </c>
      <c r="B94" s="74" t="s">
        <v>241</v>
      </c>
      <c r="C94" s="5" t="s">
        <v>232</v>
      </c>
      <c r="D94" s="74" t="s">
        <v>241</v>
      </c>
      <c r="E94" s="25" t="s">
        <v>167</v>
      </c>
      <c r="F94" s="5">
        <v>1</v>
      </c>
      <c r="G94" s="5"/>
      <c r="H94" s="43">
        <v>1311534000</v>
      </c>
      <c r="I94" s="28">
        <f t="shared" si="4"/>
        <v>1468918080.0000002</v>
      </c>
      <c r="J94" s="60" t="s">
        <v>242</v>
      </c>
      <c r="K94" s="10" t="s">
        <v>176</v>
      </c>
    </row>
    <row r="95" spans="1:11" ht="60" x14ac:dyDescent="0.25">
      <c r="A95" s="23">
        <f t="shared" si="6"/>
        <v>33</v>
      </c>
      <c r="B95" s="74" t="s">
        <v>243</v>
      </c>
      <c r="C95" s="29" t="s">
        <v>232</v>
      </c>
      <c r="D95" s="74" t="s">
        <v>243</v>
      </c>
      <c r="E95" s="25" t="s">
        <v>167</v>
      </c>
      <c r="F95" s="29">
        <v>1</v>
      </c>
      <c r="G95" s="24"/>
      <c r="H95" s="44">
        <v>1771999000</v>
      </c>
      <c r="I95" s="28">
        <f t="shared" si="4"/>
        <v>1984638880.0000002</v>
      </c>
      <c r="J95" s="61" t="s">
        <v>242</v>
      </c>
      <c r="K95" s="10" t="s">
        <v>176</v>
      </c>
    </row>
    <row r="96" spans="1:11" ht="45" x14ac:dyDescent="0.25">
      <c r="A96" s="23">
        <f t="shared" si="6"/>
        <v>34</v>
      </c>
      <c r="B96" s="74" t="s">
        <v>244</v>
      </c>
      <c r="C96" s="29" t="s">
        <v>232</v>
      </c>
      <c r="D96" s="74" t="s">
        <v>244</v>
      </c>
      <c r="E96" s="25" t="s">
        <v>167</v>
      </c>
      <c r="F96" s="29">
        <v>1</v>
      </c>
      <c r="G96" s="24"/>
      <c r="H96" s="44">
        <v>137645000</v>
      </c>
      <c r="I96" s="28">
        <f t="shared" si="4"/>
        <v>154162400</v>
      </c>
      <c r="J96" s="61" t="s">
        <v>242</v>
      </c>
      <c r="K96" s="10" t="s">
        <v>176</v>
      </c>
    </row>
    <row r="97" spans="1:11" ht="90" x14ac:dyDescent="0.25">
      <c r="A97" s="23">
        <f t="shared" si="6"/>
        <v>35</v>
      </c>
      <c r="B97" s="74" t="s">
        <v>245</v>
      </c>
      <c r="C97" s="29" t="s">
        <v>232</v>
      </c>
      <c r="D97" s="74" t="s">
        <v>245</v>
      </c>
      <c r="E97" s="25" t="s">
        <v>167</v>
      </c>
      <c r="F97" s="29">
        <v>1</v>
      </c>
      <c r="G97" s="24"/>
      <c r="H97" s="44">
        <v>144767000</v>
      </c>
      <c r="I97" s="28">
        <f t="shared" si="4"/>
        <v>162139040.00000003</v>
      </c>
      <c r="J97" s="24" t="s">
        <v>242</v>
      </c>
      <c r="K97" s="59" t="s">
        <v>176</v>
      </c>
    </row>
    <row r="98" spans="1:11" ht="90" x14ac:dyDescent="0.25">
      <c r="A98" s="23">
        <f t="shared" si="6"/>
        <v>36</v>
      </c>
      <c r="B98" s="74" t="s">
        <v>246</v>
      </c>
      <c r="C98" s="29" t="s">
        <v>232</v>
      </c>
      <c r="D98" s="74" t="s">
        <v>246</v>
      </c>
      <c r="E98" s="25" t="s">
        <v>167</v>
      </c>
      <c r="F98" s="29">
        <v>1</v>
      </c>
      <c r="G98" s="24"/>
      <c r="H98" s="44">
        <v>512072000</v>
      </c>
      <c r="I98" s="28">
        <f t="shared" si="4"/>
        <v>573520640</v>
      </c>
      <c r="J98" s="24" t="s">
        <v>242</v>
      </c>
      <c r="K98" s="59" t="s">
        <v>176</v>
      </c>
    </row>
    <row r="99" spans="1:11" ht="120" x14ac:dyDescent="0.25">
      <c r="A99" s="23">
        <f t="shared" si="6"/>
        <v>37</v>
      </c>
      <c r="B99" s="74" t="s">
        <v>247</v>
      </c>
      <c r="C99" s="29" t="s">
        <v>232</v>
      </c>
      <c r="D99" s="74" t="s">
        <v>247</v>
      </c>
      <c r="E99" s="25" t="s">
        <v>167</v>
      </c>
      <c r="F99" s="29">
        <v>1</v>
      </c>
      <c r="G99" s="24"/>
      <c r="H99" s="44">
        <v>1015852000</v>
      </c>
      <c r="I99" s="28">
        <f t="shared" si="4"/>
        <v>1137754240</v>
      </c>
      <c r="J99" s="24" t="s">
        <v>242</v>
      </c>
      <c r="K99" s="59" t="s">
        <v>176</v>
      </c>
    </row>
    <row r="100" spans="1:11" ht="60" x14ac:dyDescent="0.25">
      <c r="A100" s="23">
        <f t="shared" si="6"/>
        <v>38</v>
      </c>
      <c r="B100" s="74" t="s">
        <v>248</v>
      </c>
      <c r="C100" s="29" t="s">
        <v>199</v>
      </c>
      <c r="D100" s="74" t="s">
        <v>248</v>
      </c>
      <c r="E100" s="25" t="s">
        <v>167</v>
      </c>
      <c r="F100" s="29">
        <v>1</v>
      </c>
      <c r="G100" s="24"/>
      <c r="H100" s="44">
        <v>82952000</v>
      </c>
      <c r="I100" s="28">
        <f t="shared" si="4"/>
        <v>92906240.000000015</v>
      </c>
      <c r="J100" s="24" t="s">
        <v>216</v>
      </c>
      <c r="K100" s="59" t="s">
        <v>176</v>
      </c>
    </row>
    <row r="101" spans="1:11" ht="60" x14ac:dyDescent="0.25">
      <c r="A101" s="23">
        <f t="shared" si="6"/>
        <v>39</v>
      </c>
      <c r="B101" s="74" t="s">
        <v>249</v>
      </c>
      <c r="C101" s="29" t="s">
        <v>199</v>
      </c>
      <c r="D101" s="74" t="s">
        <v>250</v>
      </c>
      <c r="E101" s="25" t="s">
        <v>167</v>
      </c>
      <c r="F101" s="29">
        <v>1</v>
      </c>
      <c r="G101" s="24"/>
      <c r="H101" s="44">
        <v>43226000</v>
      </c>
      <c r="I101" s="28">
        <f t="shared" si="4"/>
        <v>48413120.000000007</v>
      </c>
      <c r="J101" s="24" t="s">
        <v>216</v>
      </c>
      <c r="K101" s="61" t="s">
        <v>176</v>
      </c>
    </row>
    <row r="102" spans="1:11" ht="60" x14ac:dyDescent="0.25">
      <c r="A102" s="23">
        <f t="shared" si="6"/>
        <v>40</v>
      </c>
      <c r="B102" s="74" t="s">
        <v>251</v>
      </c>
      <c r="C102" s="29" t="s">
        <v>199</v>
      </c>
      <c r="D102" s="74" t="s">
        <v>252</v>
      </c>
      <c r="E102" s="25" t="s">
        <v>167</v>
      </c>
      <c r="F102" s="29">
        <v>1</v>
      </c>
      <c r="G102" s="24"/>
      <c r="H102" s="44">
        <v>123822000</v>
      </c>
      <c r="I102" s="28">
        <f t="shared" si="4"/>
        <v>138680640</v>
      </c>
      <c r="J102" s="61" t="s">
        <v>216</v>
      </c>
      <c r="K102" s="10" t="s">
        <v>176</v>
      </c>
    </row>
    <row r="103" spans="1:11" ht="60" x14ac:dyDescent="0.25">
      <c r="A103" s="23">
        <f t="shared" si="6"/>
        <v>41</v>
      </c>
      <c r="B103" s="74" t="s">
        <v>253</v>
      </c>
      <c r="C103" s="29" t="s">
        <v>254</v>
      </c>
      <c r="D103" s="74" t="s">
        <v>253</v>
      </c>
      <c r="E103" s="25" t="s">
        <v>167</v>
      </c>
      <c r="F103" s="29">
        <v>1</v>
      </c>
      <c r="G103" s="24"/>
      <c r="H103" s="44">
        <v>8139120</v>
      </c>
      <c r="I103" s="28">
        <f t="shared" si="4"/>
        <v>9115814.4000000004</v>
      </c>
      <c r="J103" s="61" t="s">
        <v>216</v>
      </c>
      <c r="K103" s="10" t="s">
        <v>176</v>
      </c>
    </row>
    <row r="104" spans="1:11" ht="60" x14ac:dyDescent="0.25">
      <c r="A104" s="23">
        <f t="shared" si="6"/>
        <v>42</v>
      </c>
      <c r="B104" s="30" t="s">
        <v>255</v>
      </c>
      <c r="C104" s="25" t="s">
        <v>254</v>
      </c>
      <c r="D104" s="30" t="s">
        <v>255</v>
      </c>
      <c r="E104" s="25" t="s">
        <v>167</v>
      </c>
      <c r="F104" s="29">
        <v>1</v>
      </c>
      <c r="G104" s="30"/>
      <c r="H104" s="28">
        <v>6782600</v>
      </c>
      <c r="I104" s="28">
        <f t="shared" si="4"/>
        <v>7596512.0000000009</v>
      </c>
      <c r="J104" s="36" t="s">
        <v>216</v>
      </c>
      <c r="K104" s="36" t="s">
        <v>176</v>
      </c>
    </row>
    <row r="105" spans="1:11" ht="60" x14ac:dyDescent="0.25">
      <c r="A105" s="23">
        <f t="shared" si="6"/>
        <v>43</v>
      </c>
      <c r="B105" s="30" t="s">
        <v>256</v>
      </c>
      <c r="C105" s="25" t="s">
        <v>190</v>
      </c>
      <c r="D105" s="30" t="s">
        <v>257</v>
      </c>
      <c r="E105" s="25" t="s">
        <v>167</v>
      </c>
      <c r="F105" s="29">
        <v>1</v>
      </c>
      <c r="G105" s="30"/>
      <c r="H105" s="28">
        <v>165529350</v>
      </c>
      <c r="I105" s="28">
        <f t="shared" si="4"/>
        <v>185392872.00000003</v>
      </c>
      <c r="J105" s="36" t="s">
        <v>258</v>
      </c>
      <c r="K105" s="36" t="s">
        <v>176</v>
      </c>
    </row>
    <row r="106" spans="1:11" s="103" customFormat="1" ht="39.75" customHeight="1" x14ac:dyDescent="0.25">
      <c r="A106" s="88">
        <f t="shared" si="6"/>
        <v>44</v>
      </c>
      <c r="B106" s="83" t="s">
        <v>422</v>
      </c>
      <c r="C106" s="82" t="s">
        <v>232</v>
      </c>
      <c r="D106" s="83" t="s">
        <v>423</v>
      </c>
      <c r="E106" s="82" t="s">
        <v>167</v>
      </c>
      <c r="F106" s="146">
        <v>1</v>
      </c>
      <c r="G106" s="83"/>
      <c r="H106" s="84">
        <v>156389901</v>
      </c>
      <c r="I106" s="84">
        <f t="shared" si="4"/>
        <v>175156689.12</v>
      </c>
      <c r="J106" s="86" t="s">
        <v>259</v>
      </c>
      <c r="K106" s="86" t="s">
        <v>187</v>
      </c>
    </row>
    <row r="107" spans="1:11" ht="47.25" customHeight="1" x14ac:dyDescent="0.25">
      <c r="A107" s="52">
        <v>45</v>
      </c>
      <c r="B107" s="30" t="s">
        <v>260</v>
      </c>
      <c r="C107" s="25" t="s">
        <v>190</v>
      </c>
      <c r="D107" s="30" t="s">
        <v>260</v>
      </c>
      <c r="E107" s="25" t="s">
        <v>167</v>
      </c>
      <c r="F107" s="29">
        <v>1</v>
      </c>
      <c r="G107" s="30"/>
      <c r="H107" s="28">
        <v>284900000</v>
      </c>
      <c r="I107" s="28">
        <f t="shared" si="4"/>
        <v>319088000.00000006</v>
      </c>
      <c r="J107" s="55" t="s">
        <v>261</v>
      </c>
      <c r="K107" s="36" t="s">
        <v>262</v>
      </c>
    </row>
    <row r="108" spans="1:11" ht="82.5" customHeight="1" x14ac:dyDescent="0.25">
      <c r="A108" s="52">
        <v>46</v>
      </c>
      <c r="B108" s="30" t="s">
        <v>304</v>
      </c>
      <c r="C108" s="25" t="s">
        <v>224</v>
      </c>
      <c r="D108" s="30" t="s">
        <v>305</v>
      </c>
      <c r="E108" s="25" t="s">
        <v>167</v>
      </c>
      <c r="F108" s="29">
        <v>1</v>
      </c>
      <c r="G108" s="30"/>
      <c r="H108" s="28">
        <v>1944000</v>
      </c>
      <c r="I108" s="28">
        <f t="shared" si="4"/>
        <v>2177280</v>
      </c>
      <c r="J108" s="55" t="s">
        <v>306</v>
      </c>
      <c r="K108" s="36" t="s">
        <v>302</v>
      </c>
    </row>
    <row r="109" spans="1:11" ht="71.25" customHeight="1" x14ac:dyDescent="0.25">
      <c r="A109" s="52">
        <v>47</v>
      </c>
      <c r="B109" s="30" t="s">
        <v>307</v>
      </c>
      <c r="C109" s="25" t="s">
        <v>224</v>
      </c>
      <c r="D109" s="30" t="s">
        <v>308</v>
      </c>
      <c r="E109" s="25" t="s">
        <v>167</v>
      </c>
      <c r="F109" s="29">
        <v>1</v>
      </c>
      <c r="G109" s="30"/>
      <c r="H109" s="28">
        <v>11153410</v>
      </c>
      <c r="I109" s="28">
        <f t="shared" si="4"/>
        <v>12491819.200000001</v>
      </c>
      <c r="J109" s="55" t="s">
        <v>309</v>
      </c>
      <c r="K109" s="36" t="s">
        <v>302</v>
      </c>
    </row>
    <row r="110" spans="1:11" ht="54" customHeight="1" x14ac:dyDescent="0.25">
      <c r="A110" s="52">
        <v>48</v>
      </c>
      <c r="B110" s="30" t="s">
        <v>317</v>
      </c>
      <c r="C110" s="25" t="s">
        <v>199</v>
      </c>
      <c r="D110" s="30" t="s">
        <v>318</v>
      </c>
      <c r="E110" s="25" t="s">
        <v>167</v>
      </c>
      <c r="F110" s="29">
        <v>1</v>
      </c>
      <c r="G110" s="30"/>
      <c r="H110" s="28">
        <v>22767857.140000001</v>
      </c>
      <c r="I110" s="28">
        <f t="shared" si="4"/>
        <v>25499999.996800002</v>
      </c>
      <c r="J110" s="55" t="s">
        <v>319</v>
      </c>
      <c r="K110" s="36" t="s">
        <v>302</v>
      </c>
    </row>
    <row r="111" spans="1:11" ht="80.25" customHeight="1" x14ac:dyDescent="0.25">
      <c r="A111" s="25">
        <v>49</v>
      </c>
      <c r="B111" s="30" t="s">
        <v>359</v>
      </c>
      <c r="C111" s="25" t="s">
        <v>224</v>
      </c>
      <c r="D111" s="30" t="s">
        <v>360</v>
      </c>
      <c r="E111" s="25" t="s">
        <v>167</v>
      </c>
      <c r="F111" s="29">
        <v>1</v>
      </c>
      <c r="G111" s="30"/>
      <c r="H111" s="28">
        <v>11694600</v>
      </c>
      <c r="I111" s="28">
        <f>H111*1.12</f>
        <v>13097952.000000002</v>
      </c>
      <c r="J111" s="55" t="s">
        <v>361</v>
      </c>
      <c r="K111" s="36" t="s">
        <v>302</v>
      </c>
    </row>
    <row r="112" spans="1:11" ht="48.75" customHeight="1" x14ac:dyDescent="0.25">
      <c r="A112" s="33">
        <v>50</v>
      </c>
      <c r="B112" s="36" t="s">
        <v>295</v>
      </c>
      <c r="C112" s="25"/>
      <c r="D112" s="30"/>
      <c r="E112" s="25"/>
      <c r="F112" s="29"/>
      <c r="G112" s="30"/>
      <c r="H112" s="28"/>
      <c r="I112" s="28"/>
      <c r="J112" s="55"/>
      <c r="K112" s="36"/>
    </row>
    <row r="113" spans="1:11" s="103" customFormat="1" ht="62.25" customHeight="1" x14ac:dyDescent="0.25">
      <c r="A113" s="82">
        <v>51</v>
      </c>
      <c r="B113" s="83" t="s">
        <v>385</v>
      </c>
      <c r="C113" s="82" t="s">
        <v>386</v>
      </c>
      <c r="D113" s="83" t="s">
        <v>385</v>
      </c>
      <c r="E113" s="82" t="s">
        <v>167</v>
      </c>
      <c r="F113" s="82">
        <v>1</v>
      </c>
      <c r="G113" s="83"/>
      <c r="H113" s="84">
        <v>5000000</v>
      </c>
      <c r="I113" s="84">
        <f>H113*1.12</f>
        <v>5600000.0000000009</v>
      </c>
      <c r="J113" s="85" t="s">
        <v>387</v>
      </c>
      <c r="K113" s="86" t="s">
        <v>388</v>
      </c>
    </row>
    <row r="114" spans="1:11" s="103" customFormat="1" ht="45" x14ac:dyDescent="0.25">
      <c r="A114" s="125" t="s">
        <v>390</v>
      </c>
      <c r="B114" s="152" t="s">
        <v>396</v>
      </c>
      <c r="C114" s="82" t="s">
        <v>397</v>
      </c>
      <c r="D114" s="153" t="s">
        <v>398</v>
      </c>
      <c r="E114" s="82" t="s">
        <v>167</v>
      </c>
      <c r="F114" s="82">
        <v>1</v>
      </c>
      <c r="G114" s="83"/>
      <c r="H114" s="84">
        <v>6000000</v>
      </c>
      <c r="I114" s="84">
        <f>H114*1.12</f>
        <v>6720000.0000000009</v>
      </c>
      <c r="J114" s="84" t="s">
        <v>399</v>
      </c>
      <c r="K114" s="82" t="s">
        <v>400</v>
      </c>
    </row>
    <row r="115" spans="1:11" s="103" customFormat="1" ht="15" customHeight="1" x14ac:dyDescent="0.25">
      <c r="A115" s="157" t="s">
        <v>401</v>
      </c>
      <c r="B115" s="152" t="s">
        <v>410</v>
      </c>
      <c r="C115" s="82" t="s">
        <v>397</v>
      </c>
      <c r="D115" s="153" t="s">
        <v>411</v>
      </c>
      <c r="E115" s="82" t="s">
        <v>167</v>
      </c>
      <c r="F115" s="82"/>
      <c r="G115" s="83"/>
      <c r="H115" s="84">
        <v>15525000</v>
      </c>
      <c r="I115" s="84">
        <f>H115*1.12</f>
        <v>17388000</v>
      </c>
      <c r="J115" s="85" t="s">
        <v>412</v>
      </c>
      <c r="K115" s="86" t="s">
        <v>176</v>
      </c>
    </row>
    <row r="116" spans="1:11" x14ac:dyDescent="0.25">
      <c r="A116" s="33"/>
      <c r="B116" s="75" t="s">
        <v>263</v>
      </c>
      <c r="C116" s="34"/>
      <c r="D116" s="77"/>
      <c r="E116" s="34"/>
      <c r="F116" s="34"/>
      <c r="G116" s="35"/>
      <c r="H116" s="39">
        <f>SUM(H70:H115)</f>
        <v>16809908753.719999</v>
      </c>
      <c r="I116" s="39">
        <f>SUM(I70:I115)</f>
        <v>18827097804.166401</v>
      </c>
      <c r="J116" s="36"/>
      <c r="K116" s="36"/>
    </row>
    <row r="117" spans="1:11" x14ac:dyDescent="0.25">
      <c r="A117" s="191" t="s">
        <v>264</v>
      </c>
      <c r="B117" s="192"/>
      <c r="C117" s="192"/>
      <c r="D117" s="192"/>
      <c r="E117" s="192"/>
      <c r="F117" s="192"/>
      <c r="G117" s="192"/>
      <c r="H117" s="46">
        <f>H116+H68+H58+H50+H21</f>
        <v>67193963240.330002</v>
      </c>
      <c r="I117" s="46">
        <f>I116+I68+I58+I50+I21</f>
        <v>75257238829.169601</v>
      </c>
      <c r="J117" s="62"/>
      <c r="K117" s="62"/>
    </row>
    <row r="118" spans="1:11" x14ac:dyDescent="0.25">
      <c r="A118" s="1"/>
      <c r="J118" s="63"/>
    </row>
    <row r="119" spans="1:11" x14ac:dyDescent="0.25">
      <c r="A119" s="1"/>
    </row>
    <row r="120" spans="1:11" x14ac:dyDescent="0.25">
      <c r="A120" s="78" t="s">
        <v>265</v>
      </c>
      <c r="J120" s="63"/>
    </row>
    <row r="121" spans="1:11" x14ac:dyDescent="0.25">
      <c r="J121" s="63"/>
    </row>
    <row r="122" spans="1:11" x14ac:dyDescent="0.25">
      <c r="A122" s="4"/>
      <c r="B122" s="4"/>
      <c r="C122" s="4"/>
      <c r="D122" s="4"/>
      <c r="E122" s="4"/>
      <c r="F122" s="4"/>
      <c r="G122" s="4"/>
      <c r="H122" s="4"/>
      <c r="I122" s="4"/>
      <c r="J122" s="63"/>
      <c r="K122" s="4"/>
    </row>
    <row r="124" spans="1:11" x14ac:dyDescent="0.25">
      <c r="A124" s="4"/>
      <c r="B124" s="4"/>
      <c r="C124" s="4"/>
      <c r="D124" s="4"/>
      <c r="E124" s="4"/>
      <c r="F124" s="4"/>
      <c r="G124" s="4"/>
      <c r="H124" s="4"/>
      <c r="I124" s="4"/>
      <c r="J124" s="63"/>
      <c r="K124" s="4"/>
    </row>
    <row r="125" spans="1:11" x14ac:dyDescent="0.25">
      <c r="A125" s="4"/>
      <c r="B125" s="4"/>
      <c r="C125" s="4"/>
      <c r="D125" s="4"/>
      <c r="E125" s="4"/>
      <c r="F125" s="4"/>
      <c r="G125" s="4"/>
      <c r="H125" s="4"/>
      <c r="I125" s="4"/>
      <c r="J125" s="63"/>
      <c r="K125" s="4"/>
    </row>
    <row r="126" spans="1:11" x14ac:dyDescent="0.25">
      <c r="A126" s="4"/>
      <c r="B126" s="4"/>
      <c r="C126" s="4"/>
      <c r="D126" s="4"/>
      <c r="E126" s="4"/>
      <c r="F126" s="4"/>
      <c r="G126" s="4"/>
      <c r="H126" s="4"/>
      <c r="I126" s="4"/>
      <c r="J126" s="63"/>
      <c r="K126" s="4"/>
    </row>
  </sheetData>
  <mergeCells count="11">
    <mergeCell ref="A69:K69"/>
    <mergeCell ref="A117:G117"/>
    <mergeCell ref="A16:K16"/>
    <mergeCell ref="A17:K17"/>
    <mergeCell ref="A21:G21"/>
    <mergeCell ref="A22:K22"/>
    <mergeCell ref="A51:K51"/>
    <mergeCell ref="A58:G58"/>
    <mergeCell ref="A59:K59"/>
    <mergeCell ref="A60:K60"/>
    <mergeCell ref="A68:G68"/>
  </mergeCells>
  <dataValidations count="1">
    <dataValidation allowBlank="1" showInputMessage="1" showErrorMessage="1" prompt="Введите наименование на рус.языке" sqref="B73 D73"/>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ПЗ каз</vt:lpstr>
      <vt:lpstr>пз!Заголовки_для_печати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dc:creator>
  <cp:lastModifiedBy>user</cp:lastModifiedBy>
  <cp:lastPrinted>2012-07-05T04:10:42Z</cp:lastPrinted>
  <dcterms:created xsi:type="dcterms:W3CDTF">2010-11-22T12:00:33Z</dcterms:created>
  <dcterms:modified xsi:type="dcterms:W3CDTF">2012-11-20T10:10:35Z</dcterms:modified>
</cp:coreProperties>
</file>