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60" windowWidth="19320" windowHeight="445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пз!$A$9:$M$73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пз!$9:$9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72" i="11" l="1"/>
  <c r="K71" i="11"/>
  <c r="K70" i="11"/>
  <c r="K69" i="11"/>
  <c r="K68" i="11"/>
  <c r="K67" i="11"/>
  <c r="K66" i="11" l="1"/>
  <c r="J36" i="11" l="1"/>
  <c r="K36" i="11" s="1"/>
  <c r="K35" i="11"/>
  <c r="J65" i="11" l="1"/>
  <c r="K65" i="11" s="1"/>
  <c r="J61" i="11" l="1"/>
  <c r="J64" i="11"/>
  <c r="K64" i="11" s="1"/>
  <c r="J63" i="11" l="1"/>
  <c r="K63" i="11"/>
  <c r="J62" i="11"/>
  <c r="K62" i="11" s="1"/>
  <c r="K61" i="11" l="1"/>
  <c r="J60" i="11"/>
  <c r="K60" i="11" s="1"/>
  <c r="K59" i="11" l="1"/>
  <c r="J54" i="11"/>
  <c r="K54" i="11" s="1"/>
  <c r="A11" i="11" l="1"/>
  <c r="J40" i="11" l="1"/>
  <c r="K40" i="11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K37" i="11"/>
  <c r="J11" i="1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8" i="11"/>
  <c r="K38" i="11" s="1"/>
  <c r="J39" i="11"/>
  <c r="K39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J49" i="11"/>
  <c r="J50" i="11"/>
  <c r="K50" i="11" s="1"/>
  <c r="J51" i="11"/>
  <c r="K51" i="11" s="1"/>
  <c r="J52" i="11"/>
  <c r="K52" i="11" s="1"/>
  <c r="J53" i="11"/>
  <c r="K53" i="11" s="1"/>
  <c r="J56" i="11"/>
  <c r="K56" i="11" s="1"/>
  <c r="K57" i="11"/>
  <c r="K58" i="11" l="1"/>
  <c r="K73" i="11" s="1"/>
  <c r="J73" i="11"/>
  <c r="K48" i="11"/>
  <c r="K11" i="11"/>
  <c r="K49" i="11"/>
  <c r="A42" i="11"/>
  <c r="A43" i="11" s="1"/>
  <c r="A44" i="11" s="1"/>
  <c r="A45" i="11" s="1"/>
  <c r="A46" i="11" s="1"/>
  <c r="A47" i="11" s="1"/>
  <c r="A48" i="11" s="1"/>
  <c r="A49" i="11" l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J10" i="11"/>
  <c r="K10" i="11" l="1"/>
</calcChain>
</file>

<file path=xl/sharedStrings.xml><?xml version="1.0" encoding="utf-8"?>
<sst xmlns="http://schemas.openxmlformats.org/spreadsheetml/2006/main" count="391" uniqueCount="147">
  <si>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</si>
  <si>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</si>
  <si>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</si>
  <si>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</si>
  <si>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</si>
  <si>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</si>
  <si>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</si>
  <si>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</si>
  <si>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</si>
  <si>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</si>
  <si>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</si>
  <si>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</si>
  <si>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</si>
  <si>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</si>
  <si>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</si>
  <si>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</si>
  <si>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</si>
  <si>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</si>
  <si>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</si>
  <si>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</si>
  <si>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</si>
  <si>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</si>
  <si>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</si>
  <si>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</si>
  <si>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</si>
  <si>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</si>
  <si>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</si>
  <si>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</si>
  <si>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</si>
  <si>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</si>
  <si>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</si>
  <si>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</si>
  <si>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</si>
  <si>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</si>
  <si>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</si>
  <si>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</si>
  <si>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</si>
  <si>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</si>
  <si>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Услуги ЧУ "Центр энергетических исследований"</t>
  </si>
  <si>
    <t>Услуги ЧУ "Центр наук о жизни"</t>
  </si>
  <si>
    <t>Услуги ЧУ "Центр образовательной политики"</t>
  </si>
  <si>
    <t>Услуги по проведению научных исследований "Национальный медицинский холдинг"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</si>
  <si>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</si>
  <si>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</si>
  <si>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</si>
  <si>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</si>
  <si>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</si>
  <si>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</si>
  <si>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</si>
  <si>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</si>
  <si>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</si>
  <si>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</si>
  <si>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</si>
  <si>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</si>
  <si>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</si>
  <si>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</si>
  <si>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</si>
  <si>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</si>
  <si>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</si>
  <si>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</si>
  <si>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</si>
  <si>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</si>
  <si>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</si>
  <si>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</si>
  <si>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</si>
  <si>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</si>
  <si>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</si>
  <si>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</si>
  <si>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</si>
  <si>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</si>
  <si>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</si>
  <si>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</si>
  <si>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</si>
  <si>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</si>
  <si>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</si>
  <si>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</si>
  <si>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</si>
  <si>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</si>
  <si>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</si>
  <si>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</si>
  <si>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</si>
  <si>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</si>
  <si>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</si>
  <si>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</si>
  <si>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</si>
  <si>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</si>
  <si>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</si>
  <si>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</si>
  <si>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</si>
  <si>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</si>
  <si>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</si>
  <si>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</si>
  <si>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</si>
  <si>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</si>
  <si>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</si>
  <si>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</si>
  <si>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</si>
  <si>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14) п. 15 </t>
  </si>
  <si>
    <t xml:space="preserve">без применения норм Правил пп. 14) п. 15  </t>
  </si>
  <si>
    <t xml:space="preserve">без применения норм Правил пп. 4) п. 15 </t>
  </si>
  <si>
    <t xml:space="preserve">без применения норм Правил пп. 25)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</si>
  <si>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</si>
  <si>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</si>
  <si>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</si>
  <si>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</si>
  <si>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</si>
  <si>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</si>
  <si>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</si>
  <si>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</si>
  <si>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</si>
  <si>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</si>
  <si>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</si>
  <si>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Типографские работы</t>
  </si>
  <si>
    <t>в течение 30 календарных дней со дня вступления в силу договора</t>
  </si>
  <si>
    <t>Услуги по получению исходно-разрешительной документации: подготовка документов для целей проектирования и строительства, разработка схем координат и др.</t>
  </si>
  <si>
    <t>Разработка схем координат теплового центра</t>
  </si>
  <si>
    <t>Комплексный отчет по анализу градостроительной ситуации и определению пространственных параметров объекта (реконструкция фасадов без изменения целевого назначения зданий и сооружений)</t>
  </si>
  <si>
    <t>Комплексные работы для запуска научных учебных лабораторий «Назарбаев Университет»</t>
  </si>
  <si>
    <t xml:space="preserve">без применения норм Правил пп. 30) п.15 </t>
  </si>
  <si>
    <t>150 дней со дня вступления в силу договора подряда</t>
  </si>
  <si>
    <t xml:space="preserve">г.Астана </t>
  </si>
  <si>
    <t xml:space="preserve">Утвержден приказом Председателя Исполнительного совета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</si>
  <si>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</si>
  <si>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</si>
  <si>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</si>
  <si>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</si>
  <si>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</si>
  <si>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</si>
  <si>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"Назарбаев Университет" от "06" января 2012 года №1</t>
  </si>
  <si>
    <t>Обязательное страхование работника от несчастных случаев при исполнении им трудовых (служебных) обязанностей</t>
  </si>
  <si>
    <t>Добровольное страхование на случай болезни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</si>
  <si>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</si>
  <si>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</si>
  <si>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 xml:space="preserve">без применения норм Правил пп. 6) п.15 </t>
  </si>
  <si>
    <t>исключить</t>
  </si>
  <si>
    <t>Услуги синхронного перевода для тренинговых программ Высшей школы государственной политики и Высшей школы бизнеса</t>
  </si>
  <si>
    <t xml:space="preserve">без применения норм Правил пп. 1),6) п.15 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</si>
  <si>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</si>
  <si>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без применения норм Правил* п.п. 14) п. 15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</si>
  <si>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</si>
  <si>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</si>
  <si>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</si>
  <si>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</si>
  <si>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</si>
  <si>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</si>
  <si>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с учетом изменений и дополнений, согласно приказу Председателя</t>
  </si>
  <si>
    <t xml:space="preserve"> Исполнительного совета "Назарбаев Университет" от "20" марта 2012 года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</si>
</sst>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left" vertical="center" wrapText="1" readingOrder="1"/>
    </xf>
    <xf numFmtId="0" fontId="2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58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="75" zoomScaleNormal="75" workbookViewId="0">
      <selection activeCell="J11" sqref="J11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4.14062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6.28515625" style="13" customWidth="1"/>
    <col min="10" max="10" width="25.8554687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51" t="s">
        <v>121</v>
      </c>
      <c r="J1" s="24"/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50" t="s">
        <v>128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51" t="s">
        <v>145</v>
      </c>
      <c r="K3" s="24"/>
    </row>
    <row r="4" spans="1:11" s="8" customFormat="1" ht="18.75" x14ac:dyDescent="0.25">
      <c r="A4" s="12"/>
      <c r="B4" s="13"/>
      <c r="C4" s="3"/>
      <c r="D4" s="13"/>
      <c r="E4" s="3"/>
      <c r="F4" s="3"/>
      <c r="G4" s="3"/>
      <c r="H4" s="13"/>
      <c r="I4" s="50" t="s">
        <v>146</v>
      </c>
      <c r="J4" s="24"/>
      <c r="K4" s="24"/>
    </row>
    <row r="5" spans="1:11" s="8" customFormat="1" ht="18.75" x14ac:dyDescent="0.25">
      <c r="A5" s="12"/>
      <c r="B5" s="13"/>
      <c r="C5" s="3"/>
      <c r="D5" s="13"/>
      <c r="E5" s="3"/>
      <c r="F5" s="3"/>
      <c r="G5" s="3"/>
      <c r="H5" s="13"/>
      <c r="I5" s="50"/>
      <c r="J5" s="24"/>
      <c r="K5" s="24"/>
    </row>
    <row r="6" spans="1:11" s="8" customFormat="1" ht="18.75" x14ac:dyDescent="0.25">
      <c r="A6" s="12"/>
      <c r="B6" s="13"/>
      <c r="C6" s="3"/>
      <c r="D6" s="13"/>
      <c r="E6" s="3"/>
      <c r="F6" s="3"/>
      <c r="G6" s="3"/>
      <c r="H6" s="13"/>
      <c r="I6" s="50"/>
      <c r="J6" s="24"/>
      <c r="K6" s="24"/>
    </row>
    <row r="7" spans="1:11" s="8" customFormat="1" ht="18.75" x14ac:dyDescent="0.25">
      <c r="A7" s="12"/>
      <c r="B7" s="13"/>
      <c r="C7" s="3"/>
      <c r="D7" s="52" t="s">
        <v>84</v>
      </c>
      <c r="E7" s="3"/>
      <c r="F7" s="3"/>
      <c r="G7" s="3"/>
      <c r="H7" s="13"/>
      <c r="I7" s="13"/>
      <c r="J7" s="24"/>
      <c r="K7" s="24"/>
    </row>
    <row r="8" spans="1:11" s="8" customFormat="1" x14ac:dyDescent="0.25">
      <c r="A8" s="12"/>
      <c r="B8" s="13"/>
      <c r="C8" s="3"/>
      <c r="D8" s="13"/>
      <c r="E8" s="3"/>
      <c r="F8" s="3"/>
      <c r="G8" s="3"/>
      <c r="H8" s="13"/>
      <c r="I8" s="13"/>
      <c r="J8" s="24"/>
      <c r="K8" s="24"/>
    </row>
    <row r="9" spans="1:11" ht="90" customHeight="1" x14ac:dyDescent="0.25">
      <c r="A9" s="29" t="s">
        <v>8</v>
      </c>
      <c r="B9" s="30" t="s">
        <v>101</v>
      </c>
      <c r="C9" s="31" t="s">
        <v>94</v>
      </c>
      <c r="D9" s="30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1" t="s">
        <v>6</v>
      </c>
      <c r="K9" s="31" t="s">
        <v>7</v>
      </c>
    </row>
    <row r="10" spans="1:11" s="10" customFormat="1" ht="51" customHeight="1" x14ac:dyDescent="0.25">
      <c r="A10" s="40">
        <v>1</v>
      </c>
      <c r="B10" s="39" t="s">
        <v>22</v>
      </c>
      <c r="C10" s="15" t="s">
        <v>82</v>
      </c>
      <c r="D10" s="39" t="s">
        <v>22</v>
      </c>
      <c r="E10" s="17" t="s">
        <v>9</v>
      </c>
      <c r="F10" s="17">
        <v>1</v>
      </c>
      <c r="G10" s="17">
        <v>540566015</v>
      </c>
      <c r="H10" s="5" t="s">
        <v>61</v>
      </c>
      <c r="I10" s="14" t="s">
        <v>28</v>
      </c>
      <c r="J10" s="17">
        <f>F10*G10</f>
        <v>540566015</v>
      </c>
      <c r="K10" s="17">
        <f>J10*1.12</f>
        <v>605433936.80000007</v>
      </c>
    </row>
    <row r="11" spans="1:11" s="10" customFormat="1" ht="125.25" customHeight="1" x14ac:dyDescent="0.25">
      <c r="A11" s="40">
        <f>A10+1</f>
        <v>2</v>
      </c>
      <c r="B11" s="23" t="s">
        <v>23</v>
      </c>
      <c r="C11" s="9" t="s">
        <v>95</v>
      </c>
      <c r="D11" s="23" t="s">
        <v>23</v>
      </c>
      <c r="E11" s="17" t="s">
        <v>68</v>
      </c>
      <c r="F11" s="18">
        <v>1</v>
      </c>
      <c r="G11" s="18">
        <v>22067946054</v>
      </c>
      <c r="H11" s="5" t="s">
        <v>62</v>
      </c>
      <c r="I11" s="14" t="s">
        <v>28</v>
      </c>
      <c r="J11" s="17">
        <f t="shared" ref="J11:J38" si="0">F11*G11</f>
        <v>22067946054</v>
      </c>
      <c r="K11" s="17">
        <f t="shared" ref="K11:K52" si="1">J11*1.12</f>
        <v>24716099580.480003</v>
      </c>
    </row>
    <row r="12" spans="1:11" s="10" customFormat="1" ht="117" customHeight="1" x14ac:dyDescent="0.25">
      <c r="A12" s="40">
        <f t="shared" ref="A12:A63" si="2">A11+1</f>
        <v>3</v>
      </c>
      <c r="B12" s="23" t="s">
        <v>24</v>
      </c>
      <c r="C12" s="7" t="s">
        <v>82</v>
      </c>
      <c r="D12" s="23" t="s">
        <v>24</v>
      </c>
      <c r="E12" s="17" t="s">
        <v>68</v>
      </c>
      <c r="F12" s="19">
        <v>1</v>
      </c>
      <c r="G12" s="19">
        <v>3869564117</v>
      </c>
      <c r="H12" s="5" t="s">
        <v>63</v>
      </c>
      <c r="I12" s="14" t="s">
        <v>28</v>
      </c>
      <c r="J12" s="17">
        <f t="shared" si="0"/>
        <v>3869564117</v>
      </c>
      <c r="K12" s="17">
        <f t="shared" si="1"/>
        <v>4333911811.04</v>
      </c>
    </row>
    <row r="13" spans="1:11" s="10" customFormat="1" ht="123" customHeight="1" x14ac:dyDescent="0.25">
      <c r="A13" s="40">
        <f t="shared" si="2"/>
        <v>4</v>
      </c>
      <c r="B13" s="23" t="s">
        <v>25</v>
      </c>
      <c r="C13" s="9" t="s">
        <v>82</v>
      </c>
      <c r="D13" s="23" t="s">
        <v>25</v>
      </c>
      <c r="E13" s="17" t="s">
        <v>68</v>
      </c>
      <c r="F13" s="17">
        <v>1</v>
      </c>
      <c r="G13" s="17">
        <v>23023024039</v>
      </c>
      <c r="H13" s="5" t="s">
        <v>64</v>
      </c>
      <c r="I13" s="14" t="s">
        <v>28</v>
      </c>
      <c r="J13" s="17">
        <f t="shared" si="0"/>
        <v>23023024039</v>
      </c>
      <c r="K13" s="17">
        <f t="shared" si="1"/>
        <v>25785786923.680004</v>
      </c>
    </row>
    <row r="14" spans="1:11" s="10" customFormat="1" ht="105" x14ac:dyDescent="0.25">
      <c r="A14" s="40">
        <f t="shared" si="2"/>
        <v>5</v>
      </c>
      <c r="B14" s="23" t="s">
        <v>26</v>
      </c>
      <c r="C14" s="15" t="s">
        <v>82</v>
      </c>
      <c r="D14" s="23" t="s">
        <v>26</v>
      </c>
      <c r="E14" s="17" t="s">
        <v>68</v>
      </c>
      <c r="F14" s="17">
        <v>1</v>
      </c>
      <c r="G14" s="17">
        <v>14376188380</v>
      </c>
      <c r="H14" s="5" t="s">
        <v>65</v>
      </c>
      <c r="I14" s="14" t="s">
        <v>28</v>
      </c>
      <c r="J14" s="17">
        <f t="shared" si="0"/>
        <v>14376188380</v>
      </c>
      <c r="K14" s="17">
        <f t="shared" si="1"/>
        <v>16101330985.600002</v>
      </c>
    </row>
    <row r="15" spans="1:11" s="10" customFormat="1" ht="60" x14ac:dyDescent="0.25">
      <c r="A15" s="40">
        <f t="shared" si="2"/>
        <v>6</v>
      </c>
      <c r="B15" s="39" t="s">
        <v>27</v>
      </c>
      <c r="C15" s="15" t="s">
        <v>96</v>
      </c>
      <c r="D15" s="39" t="s">
        <v>27</v>
      </c>
      <c r="E15" s="17" t="s">
        <v>68</v>
      </c>
      <c r="F15" s="17">
        <v>1</v>
      </c>
      <c r="G15" s="17">
        <v>1125452555</v>
      </c>
      <c r="H15" s="5" t="s">
        <v>60</v>
      </c>
      <c r="I15" s="14" t="s">
        <v>28</v>
      </c>
      <c r="J15" s="17">
        <f t="shared" si="0"/>
        <v>1125452555</v>
      </c>
      <c r="K15" s="17">
        <f t="shared" si="1"/>
        <v>1260506861.6000001</v>
      </c>
    </row>
    <row r="16" spans="1:11" s="10" customFormat="1" ht="105" x14ac:dyDescent="0.25">
      <c r="A16" s="40">
        <f t="shared" si="2"/>
        <v>7</v>
      </c>
      <c r="B16" s="6" t="s">
        <v>13</v>
      </c>
      <c r="C16" s="15" t="s">
        <v>82</v>
      </c>
      <c r="D16" s="41" t="s">
        <v>45</v>
      </c>
      <c r="E16" s="9" t="s">
        <v>9</v>
      </c>
      <c r="F16" s="42">
        <v>1</v>
      </c>
      <c r="G16" s="42">
        <v>98948000</v>
      </c>
      <c r="H16" s="5" t="s">
        <v>71</v>
      </c>
      <c r="I16" s="14" t="s">
        <v>28</v>
      </c>
      <c r="J16" s="17">
        <f t="shared" si="0"/>
        <v>98948000</v>
      </c>
      <c r="K16" s="17">
        <f t="shared" si="1"/>
        <v>110821760.00000001</v>
      </c>
    </row>
    <row r="17" spans="1:11" s="10" customFormat="1" ht="120" x14ac:dyDescent="0.25">
      <c r="A17" s="40">
        <f t="shared" si="2"/>
        <v>8</v>
      </c>
      <c r="B17" s="6" t="s">
        <v>43</v>
      </c>
      <c r="C17" s="15" t="s">
        <v>82</v>
      </c>
      <c r="D17" s="41" t="s">
        <v>15</v>
      </c>
      <c r="E17" s="9" t="s">
        <v>9</v>
      </c>
      <c r="F17" s="42">
        <v>1</v>
      </c>
      <c r="G17" s="42">
        <v>51460000</v>
      </c>
      <c r="H17" s="5" t="s">
        <v>71</v>
      </c>
      <c r="I17" s="14" t="s">
        <v>28</v>
      </c>
      <c r="J17" s="17">
        <f t="shared" si="0"/>
        <v>51460000</v>
      </c>
      <c r="K17" s="17">
        <f t="shared" si="1"/>
        <v>57635200.000000007</v>
      </c>
    </row>
    <row r="18" spans="1:11" s="10" customFormat="1" ht="75" x14ac:dyDescent="0.25">
      <c r="A18" s="40">
        <f t="shared" si="2"/>
        <v>9</v>
      </c>
      <c r="B18" s="6" t="s">
        <v>17</v>
      </c>
      <c r="C18" s="15" t="s">
        <v>82</v>
      </c>
      <c r="D18" s="43" t="s">
        <v>46</v>
      </c>
      <c r="E18" s="9" t="s">
        <v>9</v>
      </c>
      <c r="F18" s="42">
        <v>7</v>
      </c>
      <c r="G18" s="42">
        <v>5000000</v>
      </c>
      <c r="H18" s="5" t="s">
        <v>71</v>
      </c>
      <c r="I18" s="14" t="s">
        <v>28</v>
      </c>
      <c r="J18" s="17">
        <f t="shared" si="0"/>
        <v>35000000</v>
      </c>
      <c r="K18" s="17">
        <f t="shared" si="1"/>
        <v>39200000.000000007</v>
      </c>
    </row>
    <row r="19" spans="1:11" s="10" customFormat="1" ht="57" customHeight="1" x14ac:dyDescent="0.25">
      <c r="A19" s="40">
        <f t="shared" si="2"/>
        <v>10</v>
      </c>
      <c r="B19" s="6" t="s">
        <v>16</v>
      </c>
      <c r="C19" s="15" t="s">
        <v>20</v>
      </c>
      <c r="D19" s="41" t="s">
        <v>104</v>
      </c>
      <c r="E19" s="9" t="s">
        <v>9</v>
      </c>
      <c r="F19" s="11">
        <v>1</v>
      </c>
      <c r="G19" s="11">
        <v>3000000</v>
      </c>
      <c r="H19" s="5" t="s">
        <v>72</v>
      </c>
      <c r="I19" s="14" t="s">
        <v>28</v>
      </c>
      <c r="J19" s="17">
        <f t="shared" si="0"/>
        <v>3000000</v>
      </c>
      <c r="K19" s="17">
        <f t="shared" si="1"/>
        <v>3360000.0000000005</v>
      </c>
    </row>
    <row r="20" spans="1:11" s="10" customFormat="1" ht="105" x14ac:dyDescent="0.25">
      <c r="A20" s="40">
        <f t="shared" si="2"/>
        <v>11</v>
      </c>
      <c r="B20" s="6" t="s">
        <v>103</v>
      </c>
      <c r="C20" s="15" t="s">
        <v>82</v>
      </c>
      <c r="D20" s="41" t="s">
        <v>105</v>
      </c>
      <c r="E20" s="9" t="s">
        <v>9</v>
      </c>
      <c r="F20" s="42">
        <v>1</v>
      </c>
      <c r="G20" s="42">
        <v>45000000</v>
      </c>
      <c r="H20" s="5" t="s">
        <v>73</v>
      </c>
      <c r="I20" s="14" t="s">
        <v>28</v>
      </c>
      <c r="J20" s="17">
        <f t="shared" si="0"/>
        <v>45000000</v>
      </c>
      <c r="K20" s="17">
        <f t="shared" si="1"/>
        <v>50400000.000000007</v>
      </c>
    </row>
    <row r="21" spans="1:11" s="10" customFormat="1" ht="45" x14ac:dyDescent="0.25">
      <c r="A21" s="40">
        <f t="shared" si="2"/>
        <v>12</v>
      </c>
      <c r="B21" s="6" t="s">
        <v>18</v>
      </c>
      <c r="C21" s="15" t="s">
        <v>82</v>
      </c>
      <c r="D21" s="41" t="s">
        <v>19</v>
      </c>
      <c r="E21" s="9" t="s">
        <v>9</v>
      </c>
      <c r="F21" s="42">
        <v>4</v>
      </c>
      <c r="G21" s="42">
        <v>6500000</v>
      </c>
      <c r="H21" s="5" t="s">
        <v>71</v>
      </c>
      <c r="I21" s="14" t="s">
        <v>28</v>
      </c>
      <c r="J21" s="17">
        <f t="shared" si="0"/>
        <v>26000000</v>
      </c>
      <c r="K21" s="17">
        <f t="shared" si="1"/>
        <v>29120000.000000004</v>
      </c>
    </row>
    <row r="22" spans="1:11" s="10" customFormat="1" ht="45" x14ac:dyDescent="0.25">
      <c r="A22" s="40">
        <f t="shared" si="2"/>
        <v>13</v>
      </c>
      <c r="B22" s="6" t="s">
        <v>76</v>
      </c>
      <c r="C22" s="15" t="s">
        <v>82</v>
      </c>
      <c r="D22" s="41" t="s">
        <v>89</v>
      </c>
      <c r="E22" s="9" t="s">
        <v>9</v>
      </c>
      <c r="F22" s="42">
        <v>12</v>
      </c>
      <c r="G22" s="42">
        <v>1500000</v>
      </c>
      <c r="H22" s="5" t="s">
        <v>71</v>
      </c>
      <c r="I22" s="14" t="s">
        <v>28</v>
      </c>
      <c r="J22" s="17">
        <f t="shared" si="0"/>
        <v>18000000</v>
      </c>
      <c r="K22" s="17">
        <f t="shared" si="1"/>
        <v>20160000.000000004</v>
      </c>
    </row>
    <row r="23" spans="1:11" s="10" customFormat="1" ht="45" x14ac:dyDescent="0.25">
      <c r="A23" s="40">
        <f t="shared" si="2"/>
        <v>14</v>
      </c>
      <c r="B23" s="6" t="s">
        <v>77</v>
      </c>
      <c r="C23" s="15" t="s">
        <v>82</v>
      </c>
      <c r="D23" s="41" t="s">
        <v>106</v>
      </c>
      <c r="E23" s="9" t="s">
        <v>9</v>
      </c>
      <c r="F23" s="42">
        <v>2</v>
      </c>
      <c r="G23" s="42">
        <v>15000000</v>
      </c>
      <c r="H23" s="5" t="s">
        <v>74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45" x14ac:dyDescent="0.25">
      <c r="A24" s="40">
        <f t="shared" si="2"/>
        <v>15</v>
      </c>
      <c r="B24" s="6" t="s">
        <v>44</v>
      </c>
      <c r="C24" s="15" t="s">
        <v>82</v>
      </c>
      <c r="D24" s="41" t="s">
        <v>47</v>
      </c>
      <c r="E24" s="9" t="s">
        <v>9</v>
      </c>
      <c r="F24" s="42">
        <v>1</v>
      </c>
      <c r="G24" s="42">
        <v>9000000</v>
      </c>
      <c r="H24" s="5" t="s">
        <v>75</v>
      </c>
      <c r="I24" s="14" t="s">
        <v>28</v>
      </c>
      <c r="J24" s="17">
        <f t="shared" si="0"/>
        <v>9000000</v>
      </c>
      <c r="K24" s="17">
        <f t="shared" si="1"/>
        <v>10080000.000000002</v>
      </c>
    </row>
    <row r="25" spans="1:11" s="10" customFormat="1" ht="60" x14ac:dyDescent="0.25">
      <c r="A25" s="40">
        <f t="shared" si="2"/>
        <v>16</v>
      </c>
      <c r="B25" s="6" t="s">
        <v>78</v>
      </c>
      <c r="C25" s="15" t="s">
        <v>20</v>
      </c>
      <c r="D25" s="41" t="s">
        <v>79</v>
      </c>
      <c r="E25" s="9" t="s">
        <v>9</v>
      </c>
      <c r="F25" s="42">
        <v>1</v>
      </c>
      <c r="G25" s="42">
        <v>4000000</v>
      </c>
      <c r="H25" s="5" t="s">
        <v>70</v>
      </c>
      <c r="I25" s="14" t="s">
        <v>28</v>
      </c>
      <c r="J25" s="17">
        <f t="shared" si="0"/>
        <v>4000000</v>
      </c>
      <c r="K25" s="17">
        <f t="shared" si="1"/>
        <v>4480000</v>
      </c>
    </row>
    <row r="26" spans="1:11" s="10" customFormat="1" ht="45" x14ac:dyDescent="0.25">
      <c r="A26" s="40">
        <f t="shared" si="2"/>
        <v>17</v>
      </c>
      <c r="B26" s="6" t="s">
        <v>81</v>
      </c>
      <c r="C26" s="15" t="s">
        <v>82</v>
      </c>
      <c r="D26" s="41" t="s">
        <v>80</v>
      </c>
      <c r="E26" s="9" t="s">
        <v>9</v>
      </c>
      <c r="F26" s="42">
        <v>1</v>
      </c>
      <c r="G26" s="42">
        <v>30000000</v>
      </c>
      <c r="H26" s="5" t="s">
        <v>73</v>
      </c>
      <c r="I26" s="14" t="s">
        <v>28</v>
      </c>
      <c r="J26" s="17">
        <f t="shared" si="0"/>
        <v>30000000</v>
      </c>
      <c r="K26" s="17">
        <f t="shared" si="1"/>
        <v>33600000</v>
      </c>
    </row>
    <row r="27" spans="1:11" s="10" customFormat="1" ht="77.25" customHeight="1" x14ac:dyDescent="0.25">
      <c r="A27" s="40">
        <f t="shared" si="2"/>
        <v>18</v>
      </c>
      <c r="B27" s="36" t="s">
        <v>11</v>
      </c>
      <c r="C27" s="33" t="s">
        <v>20</v>
      </c>
      <c r="D27" s="32" t="s">
        <v>107</v>
      </c>
      <c r="E27" s="28" t="s">
        <v>9</v>
      </c>
      <c r="F27" s="28">
        <v>1</v>
      </c>
      <c r="G27" s="34">
        <v>3200000</v>
      </c>
      <c r="H27" s="35" t="s">
        <v>66</v>
      </c>
      <c r="I27" s="14" t="s">
        <v>67</v>
      </c>
      <c r="J27" s="17">
        <f t="shared" si="0"/>
        <v>3200000</v>
      </c>
      <c r="K27" s="17">
        <f t="shared" si="1"/>
        <v>3584000.0000000005</v>
      </c>
    </row>
    <row r="28" spans="1:11" s="10" customFormat="1" ht="60" x14ac:dyDescent="0.25">
      <c r="A28" s="40">
        <f t="shared" si="2"/>
        <v>19</v>
      </c>
      <c r="B28" s="27" t="s">
        <v>90</v>
      </c>
      <c r="C28" s="33" t="s">
        <v>82</v>
      </c>
      <c r="D28" s="27" t="s">
        <v>91</v>
      </c>
      <c r="E28" s="28" t="s">
        <v>9</v>
      </c>
      <c r="F28" s="28">
        <v>1</v>
      </c>
      <c r="G28" s="28">
        <v>10000000</v>
      </c>
      <c r="H28" s="35" t="s">
        <v>53</v>
      </c>
      <c r="I28" s="14" t="s">
        <v>67</v>
      </c>
      <c r="J28" s="17">
        <f t="shared" si="0"/>
        <v>10000000</v>
      </c>
      <c r="K28" s="17">
        <f t="shared" si="1"/>
        <v>11200000.000000002</v>
      </c>
    </row>
    <row r="29" spans="1:11" s="8" customFormat="1" ht="59.25" customHeight="1" x14ac:dyDescent="0.25">
      <c r="A29" s="40">
        <f t="shared" si="2"/>
        <v>20</v>
      </c>
      <c r="B29" s="5" t="s">
        <v>29</v>
      </c>
      <c r="C29" s="28" t="s">
        <v>82</v>
      </c>
      <c r="D29" s="5" t="s">
        <v>29</v>
      </c>
      <c r="E29" s="37" t="s">
        <v>9</v>
      </c>
      <c r="F29" s="38">
        <v>1</v>
      </c>
      <c r="G29" s="4">
        <v>38000000</v>
      </c>
      <c r="H29" s="5" t="s">
        <v>60</v>
      </c>
      <c r="I29" s="14" t="s">
        <v>67</v>
      </c>
      <c r="J29" s="17">
        <f t="shared" si="0"/>
        <v>38000000</v>
      </c>
      <c r="K29" s="17">
        <f t="shared" si="1"/>
        <v>42560000.000000007</v>
      </c>
    </row>
    <row r="30" spans="1:11" s="10" customFormat="1" ht="60" x14ac:dyDescent="0.25">
      <c r="A30" s="40">
        <f t="shared" si="2"/>
        <v>21</v>
      </c>
      <c r="B30" s="14" t="s">
        <v>38</v>
      </c>
      <c r="C30" s="28" t="s">
        <v>97</v>
      </c>
      <c r="D30" s="14" t="s">
        <v>38</v>
      </c>
      <c r="E30" s="37" t="s">
        <v>9</v>
      </c>
      <c r="F30" s="37">
        <v>1</v>
      </c>
      <c r="G30" s="4">
        <v>1394728000</v>
      </c>
      <c r="H30" s="5" t="s">
        <v>42</v>
      </c>
      <c r="I30" s="14" t="s">
        <v>67</v>
      </c>
      <c r="J30" s="17">
        <f t="shared" si="0"/>
        <v>1394728000</v>
      </c>
      <c r="K30" s="17">
        <f t="shared" si="1"/>
        <v>1562095360.0000002</v>
      </c>
    </row>
    <row r="31" spans="1:11" s="10" customFormat="1" ht="58.5" customHeight="1" x14ac:dyDescent="0.25">
      <c r="A31" s="40">
        <f t="shared" si="2"/>
        <v>22</v>
      </c>
      <c r="B31" s="14" t="s">
        <v>39</v>
      </c>
      <c r="C31" s="28" t="s">
        <v>97</v>
      </c>
      <c r="D31" s="14" t="s">
        <v>39</v>
      </c>
      <c r="E31" s="37" t="s">
        <v>9</v>
      </c>
      <c r="F31" s="37">
        <v>1</v>
      </c>
      <c r="G31" s="4">
        <v>997020000</v>
      </c>
      <c r="H31" s="5" t="s">
        <v>42</v>
      </c>
      <c r="I31" s="14" t="s">
        <v>67</v>
      </c>
      <c r="J31" s="17">
        <f t="shared" si="0"/>
        <v>997020000</v>
      </c>
      <c r="K31" s="17">
        <f t="shared" si="1"/>
        <v>1116662400</v>
      </c>
    </row>
    <row r="32" spans="1:11" s="10" customFormat="1" ht="60" x14ac:dyDescent="0.25">
      <c r="A32" s="40">
        <f t="shared" si="2"/>
        <v>23</v>
      </c>
      <c r="B32" s="14" t="s">
        <v>40</v>
      </c>
      <c r="C32" s="28" t="s">
        <v>97</v>
      </c>
      <c r="D32" s="14" t="s">
        <v>40</v>
      </c>
      <c r="E32" s="37" t="s">
        <v>9</v>
      </c>
      <c r="F32" s="37">
        <v>1</v>
      </c>
      <c r="G32" s="4">
        <v>932098000</v>
      </c>
      <c r="H32" s="5" t="s">
        <v>42</v>
      </c>
      <c r="I32" s="14" t="s">
        <v>67</v>
      </c>
      <c r="J32" s="17">
        <f t="shared" si="0"/>
        <v>932098000</v>
      </c>
      <c r="K32" s="17">
        <f t="shared" si="1"/>
        <v>1043949760.0000001</v>
      </c>
    </row>
    <row r="33" spans="1:11" s="10" customFormat="1" ht="60" x14ac:dyDescent="0.25">
      <c r="A33" s="40">
        <f t="shared" si="2"/>
        <v>24</v>
      </c>
      <c r="B33" s="14" t="s">
        <v>41</v>
      </c>
      <c r="C33" s="28" t="s">
        <v>98</v>
      </c>
      <c r="D33" s="14" t="s">
        <v>41</v>
      </c>
      <c r="E33" s="37" t="s">
        <v>9</v>
      </c>
      <c r="F33" s="37">
        <v>1</v>
      </c>
      <c r="G33" s="4">
        <v>501562000</v>
      </c>
      <c r="H33" s="5" t="s">
        <v>42</v>
      </c>
      <c r="I33" s="14" t="s">
        <v>67</v>
      </c>
      <c r="J33" s="17">
        <f t="shared" si="0"/>
        <v>501562000</v>
      </c>
      <c r="K33" s="17">
        <f t="shared" si="1"/>
        <v>561749440</v>
      </c>
    </row>
    <row r="34" spans="1:11" s="10" customFormat="1" ht="63.75" customHeight="1" x14ac:dyDescent="0.25">
      <c r="A34" s="40">
        <f t="shared" si="2"/>
        <v>25</v>
      </c>
      <c r="B34" s="35" t="s">
        <v>34</v>
      </c>
      <c r="C34" s="28" t="s">
        <v>82</v>
      </c>
      <c r="D34" s="35" t="s">
        <v>34</v>
      </c>
      <c r="E34" s="37" t="s">
        <v>9</v>
      </c>
      <c r="F34" s="37">
        <v>1</v>
      </c>
      <c r="G34" s="38">
        <v>9060000</v>
      </c>
      <c r="H34" s="14" t="s">
        <v>70</v>
      </c>
      <c r="I34" s="14" t="s">
        <v>28</v>
      </c>
      <c r="J34" s="17">
        <f t="shared" si="0"/>
        <v>9060000</v>
      </c>
      <c r="K34" s="17">
        <f t="shared" si="1"/>
        <v>10147200.000000002</v>
      </c>
    </row>
    <row r="35" spans="1:11" s="10" customFormat="1" ht="58.5" customHeight="1" x14ac:dyDescent="0.25">
      <c r="A35" s="40">
        <f t="shared" si="2"/>
        <v>26</v>
      </c>
      <c r="B35" s="35" t="s">
        <v>129</v>
      </c>
      <c r="C35" s="28" t="s">
        <v>99</v>
      </c>
      <c r="D35" s="35" t="s">
        <v>129</v>
      </c>
      <c r="E35" s="37" t="s">
        <v>9</v>
      </c>
      <c r="F35" s="37">
        <v>1</v>
      </c>
      <c r="G35" s="38">
        <v>1148437</v>
      </c>
      <c r="H35" s="14" t="s">
        <v>52</v>
      </c>
      <c r="I35" s="14" t="s">
        <v>28</v>
      </c>
      <c r="J35" s="17">
        <v>1148437</v>
      </c>
      <c r="K35" s="17">
        <f t="shared" si="1"/>
        <v>1286249.4400000002</v>
      </c>
    </row>
    <row r="36" spans="1:11" s="10" customFormat="1" ht="58.5" customHeight="1" x14ac:dyDescent="0.25">
      <c r="A36" s="40">
        <f t="shared" si="2"/>
        <v>27</v>
      </c>
      <c r="B36" s="35" t="s">
        <v>130</v>
      </c>
      <c r="C36" s="28" t="s">
        <v>99</v>
      </c>
      <c r="D36" s="35" t="s">
        <v>130</v>
      </c>
      <c r="E36" s="37" t="s">
        <v>9</v>
      </c>
      <c r="F36" s="37">
        <v>219</v>
      </c>
      <c r="G36" s="38">
        <v>165000</v>
      </c>
      <c r="H36" s="14" t="s">
        <v>52</v>
      </c>
      <c r="I36" s="14" t="s">
        <v>14</v>
      </c>
      <c r="J36" s="17">
        <f t="shared" ref="J36" si="3">F36*G36</f>
        <v>36135000</v>
      </c>
      <c r="K36" s="17">
        <f t="shared" si="1"/>
        <v>40471200.000000007</v>
      </c>
    </row>
    <row r="37" spans="1:11" s="10" customFormat="1" ht="60" x14ac:dyDescent="0.25">
      <c r="A37" s="40">
        <f t="shared" si="2"/>
        <v>28</v>
      </c>
      <c r="B37" s="2" t="s">
        <v>125</v>
      </c>
      <c r="C37" s="28" t="s">
        <v>99</v>
      </c>
      <c r="D37" s="2" t="s">
        <v>125</v>
      </c>
      <c r="E37" s="9" t="s">
        <v>9</v>
      </c>
      <c r="F37" s="9">
        <v>1</v>
      </c>
      <c r="G37" s="22"/>
      <c r="H37" s="14" t="s">
        <v>126</v>
      </c>
      <c r="I37" s="14" t="s">
        <v>14</v>
      </c>
      <c r="J37" s="9">
        <v>200000</v>
      </c>
      <c r="K37" s="9">
        <f>J37*1.12</f>
        <v>224000.00000000003</v>
      </c>
    </row>
    <row r="38" spans="1:11" s="10" customFormat="1" ht="58.5" customHeight="1" x14ac:dyDescent="0.25">
      <c r="A38" s="40">
        <f t="shared" si="2"/>
        <v>29</v>
      </c>
      <c r="B38" s="14" t="s">
        <v>83</v>
      </c>
      <c r="C38" s="28" t="s">
        <v>100</v>
      </c>
      <c r="D38" s="14" t="s">
        <v>37</v>
      </c>
      <c r="E38" s="37" t="s">
        <v>9</v>
      </c>
      <c r="F38" s="37">
        <v>1</v>
      </c>
      <c r="G38" s="38">
        <v>40800000</v>
      </c>
      <c r="H38" s="14" t="s">
        <v>42</v>
      </c>
      <c r="I38" s="14" t="s">
        <v>28</v>
      </c>
      <c r="J38" s="17">
        <f t="shared" si="0"/>
        <v>40800000</v>
      </c>
      <c r="K38" s="17">
        <f t="shared" si="1"/>
        <v>45696000.000000007</v>
      </c>
    </row>
    <row r="39" spans="1:11" s="10" customFormat="1" ht="60" customHeight="1" x14ac:dyDescent="0.25">
      <c r="A39" s="40">
        <f t="shared" si="2"/>
        <v>30</v>
      </c>
      <c r="B39" s="21" t="s">
        <v>12</v>
      </c>
      <c r="C39" s="9" t="s">
        <v>82</v>
      </c>
      <c r="D39" s="21" t="s">
        <v>12</v>
      </c>
      <c r="E39" s="9" t="s">
        <v>9</v>
      </c>
      <c r="F39" s="9">
        <v>1</v>
      </c>
      <c r="G39" s="9">
        <v>20000000</v>
      </c>
      <c r="H39" s="14" t="s">
        <v>42</v>
      </c>
      <c r="I39" s="14" t="s">
        <v>127</v>
      </c>
      <c r="J39" s="17">
        <f t="shared" ref="J39:J65" si="4">F39*G39</f>
        <v>20000000</v>
      </c>
      <c r="K39" s="17">
        <f t="shared" si="1"/>
        <v>22400000.000000004</v>
      </c>
    </row>
    <row r="40" spans="1:11" s="10" customFormat="1" ht="108.75" customHeight="1" x14ac:dyDescent="0.25">
      <c r="A40" s="40">
        <f t="shared" si="2"/>
        <v>31</v>
      </c>
      <c r="B40" s="21" t="s">
        <v>85</v>
      </c>
      <c r="C40" s="9" t="s">
        <v>99</v>
      </c>
      <c r="D40" s="21" t="s">
        <v>85</v>
      </c>
      <c r="E40" s="9" t="s">
        <v>9</v>
      </c>
      <c r="F40" s="9">
        <v>1</v>
      </c>
      <c r="G40" s="9">
        <v>116000</v>
      </c>
      <c r="H40" s="14" t="s">
        <v>86</v>
      </c>
      <c r="I40" s="14" t="s">
        <v>87</v>
      </c>
      <c r="J40" s="17">
        <f t="shared" si="4"/>
        <v>116000</v>
      </c>
      <c r="K40" s="17">
        <f t="shared" si="1"/>
        <v>129920.00000000001</v>
      </c>
    </row>
    <row r="41" spans="1:11" s="10" customFormat="1" ht="98.25" customHeight="1" x14ac:dyDescent="0.25">
      <c r="A41" s="40">
        <f t="shared" si="2"/>
        <v>32</v>
      </c>
      <c r="B41" s="44" t="s">
        <v>92</v>
      </c>
      <c r="C41" s="9" t="s">
        <v>82</v>
      </c>
      <c r="D41" s="44" t="s">
        <v>30</v>
      </c>
      <c r="E41" s="9" t="s">
        <v>9</v>
      </c>
      <c r="F41" s="9">
        <v>1</v>
      </c>
      <c r="G41" s="9">
        <v>30000000</v>
      </c>
      <c r="H41" s="14" t="s">
        <v>42</v>
      </c>
      <c r="I41" s="14" t="s">
        <v>67</v>
      </c>
      <c r="J41" s="17">
        <f t="shared" si="4"/>
        <v>30000000</v>
      </c>
      <c r="K41" s="17">
        <f t="shared" si="1"/>
        <v>33600000</v>
      </c>
    </row>
    <row r="42" spans="1:11" s="10" customFormat="1" ht="60" customHeight="1" x14ac:dyDescent="0.25">
      <c r="A42" s="40">
        <f t="shared" si="2"/>
        <v>33</v>
      </c>
      <c r="B42" s="45" t="s">
        <v>31</v>
      </c>
      <c r="C42" s="9" t="s">
        <v>96</v>
      </c>
      <c r="D42" s="45" t="s">
        <v>93</v>
      </c>
      <c r="E42" s="9" t="s">
        <v>9</v>
      </c>
      <c r="F42" s="9">
        <v>1</v>
      </c>
      <c r="G42" s="9">
        <v>120000000</v>
      </c>
      <c r="H42" s="14" t="s">
        <v>52</v>
      </c>
      <c r="I42" s="14" t="s">
        <v>67</v>
      </c>
      <c r="J42" s="17">
        <f t="shared" si="4"/>
        <v>120000000</v>
      </c>
      <c r="K42" s="17">
        <f t="shared" si="1"/>
        <v>134400000</v>
      </c>
    </row>
    <row r="43" spans="1:11" s="10" customFormat="1" ht="141.75" x14ac:dyDescent="0.25">
      <c r="A43" s="40">
        <f t="shared" si="2"/>
        <v>34</v>
      </c>
      <c r="B43" s="46" t="s">
        <v>32</v>
      </c>
      <c r="C43" s="9" t="s">
        <v>96</v>
      </c>
      <c r="D43" s="46" t="s">
        <v>32</v>
      </c>
      <c r="E43" s="9" t="s">
        <v>9</v>
      </c>
      <c r="F43" s="9">
        <v>1</v>
      </c>
      <c r="G43" s="9">
        <v>50000000</v>
      </c>
      <c r="H43" s="14" t="s">
        <v>53</v>
      </c>
      <c r="I43" s="14" t="s">
        <v>67</v>
      </c>
      <c r="J43" s="17">
        <f t="shared" si="4"/>
        <v>50000000</v>
      </c>
      <c r="K43" s="17">
        <f t="shared" si="1"/>
        <v>56000000.000000007</v>
      </c>
    </row>
    <row r="44" spans="1:11" s="10" customFormat="1" ht="141.75" x14ac:dyDescent="0.25">
      <c r="A44" s="40">
        <f t="shared" si="2"/>
        <v>35</v>
      </c>
      <c r="B44" s="47" t="s">
        <v>33</v>
      </c>
      <c r="C44" s="9" t="s">
        <v>82</v>
      </c>
      <c r="D44" s="47" t="s">
        <v>33</v>
      </c>
      <c r="E44" s="9" t="s">
        <v>9</v>
      </c>
      <c r="F44" s="9">
        <v>1</v>
      </c>
      <c r="G44" s="9">
        <v>100000000</v>
      </c>
      <c r="H44" s="14" t="s">
        <v>52</v>
      </c>
      <c r="I44" s="14" t="s">
        <v>67</v>
      </c>
      <c r="J44" s="17">
        <f t="shared" si="4"/>
        <v>100000000</v>
      </c>
      <c r="K44" s="17">
        <f t="shared" si="1"/>
        <v>112000000.00000001</v>
      </c>
    </row>
    <row r="45" spans="1:11" ht="210" x14ac:dyDescent="0.25">
      <c r="A45" s="40">
        <f t="shared" si="2"/>
        <v>36</v>
      </c>
      <c r="B45" s="2" t="s">
        <v>21</v>
      </c>
      <c r="C45" s="9" t="s">
        <v>100</v>
      </c>
      <c r="D45" s="2" t="s">
        <v>35</v>
      </c>
      <c r="E45" s="9" t="s">
        <v>9</v>
      </c>
      <c r="F45" s="9">
        <v>1</v>
      </c>
      <c r="G45" s="9">
        <v>95932000</v>
      </c>
      <c r="H45" s="14" t="s">
        <v>50</v>
      </c>
      <c r="I45" s="14" t="s">
        <v>36</v>
      </c>
      <c r="J45" s="17">
        <f t="shared" si="4"/>
        <v>95932000</v>
      </c>
      <c r="K45" s="17">
        <f t="shared" si="1"/>
        <v>107443840.00000001</v>
      </c>
    </row>
    <row r="46" spans="1:11" s="10" customFormat="1" ht="60.75" customHeight="1" x14ac:dyDescent="0.25">
      <c r="A46" s="40">
        <f t="shared" si="2"/>
        <v>37</v>
      </c>
      <c r="B46" s="35" t="s">
        <v>102</v>
      </c>
      <c r="C46" s="9" t="s">
        <v>111</v>
      </c>
      <c r="D46" s="35" t="s">
        <v>102</v>
      </c>
      <c r="E46" s="37" t="s">
        <v>9</v>
      </c>
      <c r="F46" s="37">
        <v>17</v>
      </c>
      <c r="G46" s="38">
        <v>100000</v>
      </c>
      <c r="H46" s="16" t="s">
        <v>42</v>
      </c>
      <c r="I46" s="14" t="s">
        <v>14</v>
      </c>
      <c r="J46" s="17">
        <f t="shared" si="4"/>
        <v>1700000</v>
      </c>
      <c r="K46" s="17">
        <f t="shared" si="1"/>
        <v>1904000.0000000002</v>
      </c>
    </row>
    <row r="47" spans="1:11" s="10" customFormat="1" ht="165" x14ac:dyDescent="0.25">
      <c r="A47" s="40">
        <f t="shared" si="2"/>
        <v>38</v>
      </c>
      <c r="B47" s="14" t="s">
        <v>51</v>
      </c>
      <c r="C47" s="9" t="s">
        <v>96</v>
      </c>
      <c r="D47" s="14" t="s">
        <v>48</v>
      </c>
      <c r="E47" s="9" t="s">
        <v>9</v>
      </c>
      <c r="F47" s="9">
        <v>1</v>
      </c>
      <c r="G47" s="9">
        <v>640000000</v>
      </c>
      <c r="H47" s="16" t="s">
        <v>42</v>
      </c>
      <c r="I47" s="14" t="s">
        <v>67</v>
      </c>
      <c r="J47" s="17">
        <f t="shared" si="4"/>
        <v>640000000</v>
      </c>
      <c r="K47" s="17">
        <f t="shared" si="1"/>
        <v>716800000.00000012</v>
      </c>
    </row>
    <row r="48" spans="1:11" s="10" customFormat="1" ht="60" x14ac:dyDescent="0.25">
      <c r="A48" s="40">
        <f t="shared" si="2"/>
        <v>39</v>
      </c>
      <c r="B48" s="2" t="s">
        <v>55</v>
      </c>
      <c r="C48" s="9" t="s">
        <v>96</v>
      </c>
      <c r="D48" s="2" t="s">
        <v>55</v>
      </c>
      <c r="E48" s="9" t="s">
        <v>9</v>
      </c>
      <c r="F48" s="9">
        <v>1</v>
      </c>
      <c r="G48" s="9">
        <v>200000000</v>
      </c>
      <c r="H48" s="16" t="s">
        <v>42</v>
      </c>
      <c r="I48" s="14" t="s">
        <v>67</v>
      </c>
      <c r="J48" s="17">
        <f t="shared" si="4"/>
        <v>200000000</v>
      </c>
      <c r="K48" s="17">
        <f t="shared" si="1"/>
        <v>224000000.00000003</v>
      </c>
    </row>
    <row r="49" spans="1:11" s="10" customFormat="1" ht="64.5" customHeight="1" x14ac:dyDescent="0.25">
      <c r="A49" s="40">
        <f t="shared" si="2"/>
        <v>40</v>
      </c>
      <c r="B49" s="5" t="s">
        <v>49</v>
      </c>
      <c r="C49" s="9" t="s">
        <v>96</v>
      </c>
      <c r="D49" s="5" t="s">
        <v>49</v>
      </c>
      <c r="E49" s="9" t="s">
        <v>9</v>
      </c>
      <c r="F49" s="9">
        <v>70</v>
      </c>
      <c r="G49" s="11">
        <v>100000</v>
      </c>
      <c r="H49" s="16" t="s">
        <v>42</v>
      </c>
      <c r="I49" s="14" t="s">
        <v>67</v>
      </c>
      <c r="J49" s="17">
        <f t="shared" si="4"/>
        <v>7000000</v>
      </c>
      <c r="K49" s="17">
        <f t="shared" si="1"/>
        <v>7840000.0000000009</v>
      </c>
    </row>
    <row r="50" spans="1:11" s="10" customFormat="1" ht="59.25" customHeight="1" x14ac:dyDescent="0.25">
      <c r="A50" s="40">
        <f t="shared" si="2"/>
        <v>41</v>
      </c>
      <c r="B50" s="20" t="s">
        <v>56</v>
      </c>
      <c r="C50" s="9" t="s">
        <v>96</v>
      </c>
      <c r="D50" s="20" t="s">
        <v>56</v>
      </c>
      <c r="E50" s="9" t="s">
        <v>9</v>
      </c>
      <c r="F50" s="9">
        <v>1</v>
      </c>
      <c r="G50" s="9">
        <v>200000000</v>
      </c>
      <c r="H50" s="16" t="s">
        <v>42</v>
      </c>
      <c r="I50" s="14" t="s">
        <v>67</v>
      </c>
      <c r="J50" s="17">
        <f t="shared" si="4"/>
        <v>200000000</v>
      </c>
      <c r="K50" s="17">
        <f t="shared" si="1"/>
        <v>224000000.00000003</v>
      </c>
    </row>
    <row r="51" spans="1:11" s="10" customFormat="1" ht="60" x14ac:dyDescent="0.25">
      <c r="A51" s="40">
        <f t="shared" si="2"/>
        <v>42</v>
      </c>
      <c r="B51" s="20" t="s">
        <v>57</v>
      </c>
      <c r="C51" s="9" t="s">
        <v>96</v>
      </c>
      <c r="D51" s="20" t="s">
        <v>57</v>
      </c>
      <c r="E51" s="9" t="s">
        <v>9</v>
      </c>
      <c r="F51" s="9">
        <v>1</v>
      </c>
      <c r="G51" s="9">
        <v>174185000</v>
      </c>
      <c r="H51" s="16" t="s">
        <v>42</v>
      </c>
      <c r="I51" s="14" t="s">
        <v>67</v>
      </c>
      <c r="J51" s="17">
        <f t="shared" si="4"/>
        <v>174185000</v>
      </c>
      <c r="K51" s="17">
        <f t="shared" si="1"/>
        <v>195087200.00000003</v>
      </c>
    </row>
    <row r="52" spans="1:11" s="10" customFormat="1" ht="60" x14ac:dyDescent="0.25">
      <c r="A52" s="40">
        <f t="shared" si="2"/>
        <v>43</v>
      </c>
      <c r="B52" s="20" t="s">
        <v>58</v>
      </c>
      <c r="C52" s="9" t="s">
        <v>96</v>
      </c>
      <c r="D52" s="20" t="s">
        <v>58</v>
      </c>
      <c r="E52" s="9" t="s">
        <v>9</v>
      </c>
      <c r="F52" s="9">
        <v>1</v>
      </c>
      <c r="G52" s="9">
        <v>262000000</v>
      </c>
      <c r="H52" s="16" t="s">
        <v>42</v>
      </c>
      <c r="I52" s="14" t="s">
        <v>67</v>
      </c>
      <c r="J52" s="17">
        <f t="shared" si="4"/>
        <v>262000000</v>
      </c>
      <c r="K52" s="17">
        <f t="shared" si="1"/>
        <v>293440000</v>
      </c>
    </row>
    <row r="53" spans="1:11" s="10" customFormat="1" ht="90" x14ac:dyDescent="0.25">
      <c r="A53" s="40">
        <f t="shared" si="2"/>
        <v>44</v>
      </c>
      <c r="B53" s="6" t="s">
        <v>10</v>
      </c>
      <c r="C53" s="9" t="s">
        <v>96</v>
      </c>
      <c r="D53" s="6" t="s">
        <v>10</v>
      </c>
      <c r="E53" s="9" t="s">
        <v>9</v>
      </c>
      <c r="F53" s="9">
        <v>1</v>
      </c>
      <c r="G53" s="9">
        <v>90099000</v>
      </c>
      <c r="H53" s="16" t="s">
        <v>42</v>
      </c>
      <c r="I53" s="14" t="s">
        <v>67</v>
      </c>
      <c r="J53" s="17">
        <f t="shared" si="4"/>
        <v>90099000</v>
      </c>
      <c r="K53" s="17">
        <f t="shared" ref="K53:K65" si="5">J53*1.12</f>
        <v>100910880.00000001</v>
      </c>
    </row>
    <row r="54" spans="1:11" s="10" customFormat="1" ht="90" x14ac:dyDescent="0.25">
      <c r="A54" s="40">
        <f t="shared" si="2"/>
        <v>45</v>
      </c>
      <c r="B54" s="6" t="s">
        <v>88</v>
      </c>
      <c r="C54" s="9" t="s">
        <v>96</v>
      </c>
      <c r="D54" s="48" t="s">
        <v>88</v>
      </c>
      <c r="E54" s="9" t="s">
        <v>9</v>
      </c>
      <c r="F54" s="9">
        <v>1</v>
      </c>
      <c r="G54" s="9">
        <v>85815000</v>
      </c>
      <c r="H54" s="16" t="s">
        <v>42</v>
      </c>
      <c r="I54" s="14" t="s">
        <v>67</v>
      </c>
      <c r="J54" s="17">
        <f t="shared" si="4"/>
        <v>85815000</v>
      </c>
      <c r="K54" s="17">
        <f t="shared" si="5"/>
        <v>96112800.000000015</v>
      </c>
    </row>
    <row r="55" spans="1:11" s="10" customFormat="1" x14ac:dyDescent="0.25">
      <c r="A55" s="40">
        <f t="shared" si="2"/>
        <v>46</v>
      </c>
      <c r="B55" s="48" t="s">
        <v>134</v>
      </c>
      <c r="C55" s="9"/>
      <c r="D55" s="48"/>
      <c r="E55" s="9"/>
      <c r="F55" s="9"/>
      <c r="G55" s="9"/>
      <c r="H55" s="16"/>
      <c r="I55" s="14"/>
      <c r="J55" s="17"/>
      <c r="K55" s="17"/>
    </row>
    <row r="56" spans="1:11" s="10" customFormat="1" ht="60" x14ac:dyDescent="0.25">
      <c r="A56" s="40">
        <f t="shared" si="2"/>
        <v>47</v>
      </c>
      <c r="B56" s="43" t="s">
        <v>59</v>
      </c>
      <c r="C56" s="9" t="s">
        <v>96</v>
      </c>
      <c r="D56" s="43" t="s">
        <v>59</v>
      </c>
      <c r="E56" s="9" t="s">
        <v>9</v>
      </c>
      <c r="F56" s="9">
        <v>1</v>
      </c>
      <c r="G56" s="9">
        <v>208000000</v>
      </c>
      <c r="H56" s="16" t="s">
        <v>42</v>
      </c>
      <c r="I56" s="14" t="s">
        <v>67</v>
      </c>
      <c r="J56" s="17">
        <f t="shared" si="4"/>
        <v>208000000</v>
      </c>
      <c r="K56" s="17">
        <f t="shared" si="5"/>
        <v>232960000.00000003</v>
      </c>
    </row>
    <row r="57" spans="1:11" s="10" customFormat="1" ht="105" x14ac:dyDescent="0.25">
      <c r="A57" s="40">
        <f t="shared" si="2"/>
        <v>48</v>
      </c>
      <c r="B57" s="49" t="s">
        <v>131</v>
      </c>
      <c r="C57" s="9" t="s">
        <v>96</v>
      </c>
      <c r="D57" s="49" t="s">
        <v>131</v>
      </c>
      <c r="E57" s="9" t="s">
        <v>9</v>
      </c>
      <c r="F57" s="9">
        <v>1</v>
      </c>
      <c r="G57" s="9"/>
      <c r="H57" s="16" t="s">
        <v>42</v>
      </c>
      <c r="I57" s="14" t="s">
        <v>67</v>
      </c>
      <c r="J57" s="17">
        <v>13395000</v>
      </c>
      <c r="K57" s="17">
        <f t="shared" si="5"/>
        <v>15002400.000000002</v>
      </c>
    </row>
    <row r="58" spans="1:11" ht="75" customHeight="1" x14ac:dyDescent="0.25">
      <c r="A58" s="40">
        <f t="shared" si="2"/>
        <v>49</v>
      </c>
      <c r="B58" s="48" t="s">
        <v>135</v>
      </c>
      <c r="C58" s="9" t="s">
        <v>136</v>
      </c>
      <c r="D58" s="48" t="s">
        <v>135</v>
      </c>
      <c r="E58" s="9" t="s">
        <v>9</v>
      </c>
      <c r="F58" s="9">
        <v>1</v>
      </c>
      <c r="G58" s="9"/>
      <c r="H58" s="16" t="s">
        <v>42</v>
      </c>
      <c r="I58" s="14" t="s">
        <v>67</v>
      </c>
      <c r="J58" s="17">
        <v>14720700</v>
      </c>
      <c r="K58" s="17">
        <f t="shared" si="5"/>
        <v>16487184.000000002</v>
      </c>
    </row>
    <row r="59" spans="1:11" s="8" customFormat="1" ht="63" customHeight="1" x14ac:dyDescent="0.25">
      <c r="A59" s="40">
        <f t="shared" si="2"/>
        <v>50</v>
      </c>
      <c r="B59" s="48" t="s">
        <v>112</v>
      </c>
      <c r="C59" s="9" t="s">
        <v>133</v>
      </c>
      <c r="D59" s="48" t="s">
        <v>112</v>
      </c>
      <c r="E59" s="9" t="s">
        <v>9</v>
      </c>
      <c r="F59" s="9">
        <v>1</v>
      </c>
      <c r="G59" s="9"/>
      <c r="H59" s="16" t="s">
        <v>42</v>
      </c>
      <c r="I59" s="14" t="s">
        <v>67</v>
      </c>
      <c r="J59" s="17">
        <v>2916000</v>
      </c>
      <c r="K59" s="17">
        <f t="shared" si="5"/>
        <v>3265920.0000000005</v>
      </c>
    </row>
    <row r="60" spans="1:11" s="8" customFormat="1" ht="45" customHeight="1" x14ac:dyDescent="0.25">
      <c r="A60" s="40">
        <f t="shared" si="2"/>
        <v>51</v>
      </c>
      <c r="B60" s="48" t="s">
        <v>108</v>
      </c>
      <c r="C60" s="9" t="s">
        <v>20</v>
      </c>
      <c r="D60" s="48" t="s">
        <v>108</v>
      </c>
      <c r="E60" s="9" t="s">
        <v>9</v>
      </c>
      <c r="F60" s="9">
        <v>1</v>
      </c>
      <c r="G60" s="9">
        <v>1248482</v>
      </c>
      <c r="H60" s="5" t="s">
        <v>110</v>
      </c>
      <c r="I60" s="14" t="s">
        <v>109</v>
      </c>
      <c r="J60" s="17">
        <f t="shared" si="4"/>
        <v>1248482</v>
      </c>
      <c r="K60" s="17">
        <f t="shared" si="5"/>
        <v>1398299.84</v>
      </c>
    </row>
    <row r="61" spans="1:11" s="8" customFormat="1" ht="82.5" customHeight="1" x14ac:dyDescent="0.25">
      <c r="A61" s="40">
        <f t="shared" si="2"/>
        <v>52</v>
      </c>
      <c r="B61" s="53" t="s">
        <v>114</v>
      </c>
      <c r="C61" s="9" t="s">
        <v>20</v>
      </c>
      <c r="D61" s="48" t="s">
        <v>114</v>
      </c>
      <c r="E61" s="9" t="s">
        <v>9</v>
      </c>
      <c r="F61" s="9">
        <v>1</v>
      </c>
      <c r="G61" s="57">
        <v>863762.86</v>
      </c>
      <c r="H61" s="5" t="s">
        <v>113</v>
      </c>
      <c r="I61" s="14" t="s">
        <v>120</v>
      </c>
      <c r="J61" s="58">
        <f t="shared" si="4"/>
        <v>863762.86</v>
      </c>
      <c r="K61" s="59">
        <f t="shared" si="5"/>
        <v>967414.40320000006</v>
      </c>
    </row>
    <row r="62" spans="1:11" s="8" customFormat="1" ht="72" customHeight="1" x14ac:dyDescent="0.25">
      <c r="A62" s="40">
        <f t="shared" si="2"/>
        <v>53</v>
      </c>
      <c r="B62" s="54" t="s">
        <v>115</v>
      </c>
      <c r="C62" s="9" t="s">
        <v>20</v>
      </c>
      <c r="D62" s="55" t="s">
        <v>115</v>
      </c>
      <c r="E62" s="9" t="s">
        <v>9</v>
      </c>
      <c r="F62" s="9">
        <v>1</v>
      </c>
      <c r="G62" s="57">
        <v>2154.46</v>
      </c>
      <c r="H62" s="5" t="s">
        <v>113</v>
      </c>
      <c r="I62" s="14" t="s">
        <v>28</v>
      </c>
      <c r="J62" s="59">
        <f t="shared" si="4"/>
        <v>2154.46</v>
      </c>
      <c r="K62" s="18">
        <f t="shared" si="5"/>
        <v>2412.9952000000003</v>
      </c>
    </row>
    <row r="63" spans="1:11" s="8" customFormat="1" ht="103.5" customHeight="1" x14ac:dyDescent="0.25">
      <c r="A63" s="40">
        <f t="shared" si="2"/>
        <v>54</v>
      </c>
      <c r="B63" s="48" t="s">
        <v>116</v>
      </c>
      <c r="C63" s="9" t="s">
        <v>20</v>
      </c>
      <c r="D63" s="48" t="s">
        <v>116</v>
      </c>
      <c r="E63" s="9" t="s">
        <v>9</v>
      </c>
      <c r="F63" s="9">
        <v>1</v>
      </c>
      <c r="G63" s="57">
        <v>3752.68</v>
      </c>
      <c r="H63" s="5" t="s">
        <v>113</v>
      </c>
      <c r="I63" s="14" t="s">
        <v>67</v>
      </c>
      <c r="J63" s="59">
        <f t="shared" si="4"/>
        <v>3752.68</v>
      </c>
      <c r="K63" s="18">
        <f t="shared" si="5"/>
        <v>4203.0016000000005</v>
      </c>
    </row>
    <row r="64" spans="1:11" s="8" customFormat="1" ht="69.75" customHeight="1" x14ac:dyDescent="0.25">
      <c r="A64" s="56">
        <v>55</v>
      </c>
      <c r="B64" s="48" t="s">
        <v>117</v>
      </c>
      <c r="C64" s="9" t="s">
        <v>118</v>
      </c>
      <c r="D64" s="48" t="s">
        <v>117</v>
      </c>
      <c r="E64" s="9" t="s">
        <v>68</v>
      </c>
      <c r="F64" s="9">
        <v>1</v>
      </c>
      <c r="G64" s="9">
        <v>296349062</v>
      </c>
      <c r="H64" s="5" t="s">
        <v>119</v>
      </c>
      <c r="I64" s="14" t="s">
        <v>67</v>
      </c>
      <c r="J64" s="18">
        <f t="shared" si="4"/>
        <v>296349062</v>
      </c>
      <c r="K64" s="18">
        <f t="shared" si="5"/>
        <v>331910949.44000006</v>
      </c>
    </row>
    <row r="65" spans="1:11" s="8" customFormat="1" ht="69.75" customHeight="1" x14ac:dyDescent="0.25">
      <c r="A65" s="56">
        <v>56</v>
      </c>
      <c r="B65" s="48" t="s">
        <v>122</v>
      </c>
      <c r="C65" s="9" t="s">
        <v>96</v>
      </c>
      <c r="D65" s="48" t="s">
        <v>123</v>
      </c>
      <c r="E65" s="9" t="s">
        <v>9</v>
      </c>
      <c r="F65" s="9">
        <v>1</v>
      </c>
      <c r="G65" s="9">
        <v>129000000</v>
      </c>
      <c r="H65" s="5" t="s">
        <v>124</v>
      </c>
      <c r="I65" s="14" t="s">
        <v>67</v>
      </c>
      <c r="J65" s="18">
        <f t="shared" si="4"/>
        <v>129000000</v>
      </c>
      <c r="K65" s="18">
        <f t="shared" si="5"/>
        <v>144480000</v>
      </c>
    </row>
    <row r="66" spans="1:11" s="8" customFormat="1" ht="111.75" customHeight="1" x14ac:dyDescent="0.25">
      <c r="A66" s="56">
        <v>57</v>
      </c>
      <c r="B66" s="49" t="s">
        <v>132</v>
      </c>
      <c r="C66" s="9" t="s">
        <v>96</v>
      </c>
      <c r="D66" s="49" t="s">
        <v>132</v>
      </c>
      <c r="E66" s="9" t="s">
        <v>9</v>
      </c>
      <c r="F66" s="9">
        <v>1</v>
      </c>
      <c r="G66" s="9"/>
      <c r="H66" s="16" t="s">
        <v>42</v>
      </c>
      <c r="I66" s="14" t="s">
        <v>67</v>
      </c>
      <c r="J66" s="17">
        <v>67494000</v>
      </c>
      <c r="K66" s="17">
        <f t="shared" ref="K66:K72" si="6">J66*1.12</f>
        <v>75593280</v>
      </c>
    </row>
    <row r="67" spans="1:11" s="8" customFormat="1" ht="120.75" customHeight="1" x14ac:dyDescent="0.25">
      <c r="A67" s="56">
        <v>58</v>
      </c>
      <c r="B67" s="48" t="s">
        <v>137</v>
      </c>
      <c r="C67" s="60" t="s">
        <v>138</v>
      </c>
      <c r="D67" s="48" t="s">
        <v>137</v>
      </c>
      <c r="E67" s="60" t="s">
        <v>9</v>
      </c>
      <c r="F67" s="60">
        <v>1</v>
      </c>
      <c r="G67" s="48"/>
      <c r="H67" s="48" t="s">
        <v>139</v>
      </c>
      <c r="I67" s="14" t="s">
        <v>67</v>
      </c>
      <c r="J67" s="42">
        <v>1534127679</v>
      </c>
      <c r="K67" s="17">
        <f t="shared" si="6"/>
        <v>1718223000.4800003</v>
      </c>
    </row>
    <row r="68" spans="1:11" s="8" customFormat="1" ht="74.25" customHeight="1" x14ac:dyDescent="0.25">
      <c r="A68" s="56">
        <v>59</v>
      </c>
      <c r="B68" s="48" t="s">
        <v>140</v>
      </c>
      <c r="C68" s="60" t="s">
        <v>138</v>
      </c>
      <c r="D68" s="48" t="s">
        <v>140</v>
      </c>
      <c r="E68" s="60" t="s">
        <v>9</v>
      </c>
      <c r="F68" s="60">
        <v>1</v>
      </c>
      <c r="G68" s="48"/>
      <c r="H68" s="48" t="s">
        <v>139</v>
      </c>
      <c r="I68" s="14" t="s">
        <v>67</v>
      </c>
      <c r="J68" s="42">
        <v>2340798214</v>
      </c>
      <c r="K68" s="17">
        <f t="shared" si="6"/>
        <v>2621693999.6800003</v>
      </c>
    </row>
    <row r="69" spans="1:11" s="8" customFormat="1" ht="63" customHeight="1" x14ac:dyDescent="0.25">
      <c r="A69" s="56">
        <v>60</v>
      </c>
      <c r="B69" s="48" t="s">
        <v>141</v>
      </c>
      <c r="C69" s="60" t="s">
        <v>138</v>
      </c>
      <c r="D69" s="48" t="s">
        <v>141</v>
      </c>
      <c r="E69" s="60" t="s">
        <v>9</v>
      </c>
      <c r="F69" s="60">
        <v>1</v>
      </c>
      <c r="G69" s="48"/>
      <c r="H69" s="48" t="s">
        <v>139</v>
      </c>
      <c r="I69" s="14" t="s">
        <v>67</v>
      </c>
      <c r="J69" s="42">
        <v>163929464</v>
      </c>
      <c r="K69" s="17">
        <f t="shared" si="6"/>
        <v>183600999.68000001</v>
      </c>
    </row>
    <row r="70" spans="1:11" s="8" customFormat="1" ht="137.25" customHeight="1" x14ac:dyDescent="0.25">
      <c r="A70" s="56">
        <v>61</v>
      </c>
      <c r="B70" s="48" t="s">
        <v>142</v>
      </c>
      <c r="C70" s="60" t="s">
        <v>138</v>
      </c>
      <c r="D70" s="48" t="s">
        <v>142</v>
      </c>
      <c r="E70" s="60" t="s">
        <v>9</v>
      </c>
      <c r="F70" s="60">
        <v>1</v>
      </c>
      <c r="G70" s="48"/>
      <c r="H70" s="48" t="s">
        <v>139</v>
      </c>
      <c r="I70" s="14" t="s">
        <v>67</v>
      </c>
      <c r="J70" s="42">
        <v>130966071</v>
      </c>
      <c r="K70" s="17">
        <f t="shared" si="6"/>
        <v>146681999.52000001</v>
      </c>
    </row>
    <row r="71" spans="1:11" s="8" customFormat="1" ht="153" customHeight="1" x14ac:dyDescent="0.25">
      <c r="A71" s="56">
        <v>62</v>
      </c>
      <c r="B71" s="48" t="s">
        <v>143</v>
      </c>
      <c r="C71" s="60" t="s">
        <v>138</v>
      </c>
      <c r="D71" s="48" t="s">
        <v>143</v>
      </c>
      <c r="E71" s="60" t="s">
        <v>9</v>
      </c>
      <c r="F71" s="60">
        <v>1</v>
      </c>
      <c r="G71" s="48"/>
      <c r="H71" s="48" t="s">
        <v>139</v>
      </c>
      <c r="I71" s="14" t="s">
        <v>67</v>
      </c>
      <c r="J71" s="42">
        <v>510117857</v>
      </c>
      <c r="K71" s="17">
        <f t="shared" si="6"/>
        <v>571331999.84000003</v>
      </c>
    </row>
    <row r="72" spans="1:11" s="8" customFormat="1" ht="176.25" customHeight="1" x14ac:dyDescent="0.25">
      <c r="A72" s="56">
        <v>63</v>
      </c>
      <c r="B72" s="48" t="s">
        <v>144</v>
      </c>
      <c r="C72" s="60" t="s">
        <v>138</v>
      </c>
      <c r="D72" s="48" t="s">
        <v>144</v>
      </c>
      <c r="E72" s="60" t="s">
        <v>9</v>
      </c>
      <c r="F72" s="60">
        <v>1</v>
      </c>
      <c r="G72" s="48"/>
      <c r="H72" s="48" t="s">
        <v>139</v>
      </c>
      <c r="I72" s="14" t="s">
        <v>67</v>
      </c>
      <c r="J72" s="42">
        <v>1332966964</v>
      </c>
      <c r="K72" s="17">
        <f t="shared" si="6"/>
        <v>1492922999.6800001</v>
      </c>
    </row>
    <row r="73" spans="1:11" x14ac:dyDescent="0.25">
      <c r="A73" s="61" t="s">
        <v>54</v>
      </c>
      <c r="B73" s="62"/>
      <c r="C73" s="62"/>
      <c r="D73" s="62"/>
      <c r="E73" s="62"/>
      <c r="F73" s="62"/>
      <c r="G73" s="62"/>
      <c r="H73" s="62"/>
      <c r="I73" s="63"/>
      <c r="J73" s="9">
        <f>SUM(J10:J72)</f>
        <v>78140846760</v>
      </c>
      <c r="K73" s="9">
        <f>SUM(K10:K72)</f>
        <v>87517748371.199997</v>
      </c>
    </row>
    <row r="74" spans="1:11" x14ac:dyDescent="0.25">
      <c r="A74" s="3"/>
      <c r="B74" s="3"/>
      <c r="D74" s="3"/>
      <c r="H74" s="26"/>
      <c r="I74" s="3"/>
    </row>
    <row r="75" spans="1:11" x14ac:dyDescent="0.25">
      <c r="A75" s="3"/>
      <c r="B75" s="3"/>
      <c r="D75" s="3"/>
      <c r="H75" s="3"/>
      <c r="I75" s="3"/>
    </row>
    <row r="76" spans="1:11" x14ac:dyDescent="0.25">
      <c r="B76" s="13" t="s">
        <v>69</v>
      </c>
      <c r="H76" s="25"/>
    </row>
    <row r="77" spans="1:11" x14ac:dyDescent="0.25">
      <c r="H77" s="25"/>
    </row>
    <row r="78" spans="1:11" x14ac:dyDescent="0.25">
      <c r="H78" s="25"/>
    </row>
    <row r="80" spans="1:11" x14ac:dyDescent="0.25">
      <c r="H80" s="25"/>
    </row>
    <row r="81" spans="8:8" x14ac:dyDescent="0.25">
      <c r="H81" s="25"/>
    </row>
    <row r="82" spans="8:8" x14ac:dyDescent="0.25">
      <c r="H82" s="25"/>
    </row>
  </sheetData>
  <mergeCells count="1">
    <mergeCell ref="A73:I73"/>
  </mergeCells>
  <dataValidations count="1">
    <dataValidation allowBlank="1" showInputMessage="1" showErrorMessage="1" prompt="Введите наименование на рус.языке" sqref="B47 D47 B37 D37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2012-03-19T09:45:29Z</cp:lastPrinted>
  <dcterms:created xsi:type="dcterms:W3CDTF">2010-11-22T12:00:33Z</dcterms:created>
  <dcterms:modified xsi:type="dcterms:W3CDTF">2012-03-26T05:24:13Z</dcterms:modified>
</cp:coreProperties>
</file>